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cta\Downloads\"/>
    </mc:Choice>
  </mc:AlternateContent>
  <xr:revisionPtr revIDLastSave="0" documentId="13_ncr:1_{8AC52C7B-F467-40EE-888C-29DD67E639EE}" xr6:coauthVersionLast="47" xr6:coauthVersionMax="47" xr10:uidLastSave="{00000000-0000-0000-0000-000000000000}"/>
  <bookViews>
    <workbookView xWindow="19090" yWindow="-110" windowWidth="19420" windowHeight="10420" tabRatio="976" xr2:uid="{00000000-000D-0000-FFFF-FFFF00000000}"/>
  </bookViews>
  <sheets>
    <sheet name="Preços e Cotações" sheetId="1" r:id="rId1"/>
    <sheet name="Exportação-Importação" sheetId="2" r:id="rId2"/>
    <sheet name="Produção-Consumo" sheetId="3" r:id="rId3"/>
    <sheet name="Estoques" sheetId="4" r:id="rId4"/>
    <sheet name="Produção-Exportação" sheetId="5" r:id="rId5"/>
    <sheet name="Produção-Consumo_Brasil" sheetId="6" r:id="rId6"/>
  </sheets>
  <definedNames>
    <definedName name="_xlnm._FilterDatabase" localSheetId="1" hidden="1">'Exportação-Importação'!$A$19:$H$42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L3" i="4"/>
  <c r="M3" i="4"/>
  <c r="N3" i="4"/>
  <c r="O3" i="4"/>
  <c r="P3" i="4"/>
  <c r="Q3" i="4"/>
  <c r="L4" i="4"/>
  <c r="M4" i="4"/>
  <c r="N4" i="4"/>
  <c r="O4" i="4"/>
  <c r="P4" i="4"/>
  <c r="Q4" i="4"/>
  <c r="L5" i="4"/>
  <c r="M5" i="4"/>
  <c r="N5" i="4"/>
  <c r="O5" i="4"/>
  <c r="P5" i="4"/>
  <c r="Q5" i="4"/>
  <c r="L6" i="4"/>
  <c r="M6" i="4"/>
  <c r="N6" i="4"/>
  <c r="O6" i="4"/>
  <c r="P6" i="4"/>
  <c r="Q6" i="4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5" i="4"/>
  <c r="M15" i="4"/>
  <c r="N15" i="4"/>
  <c r="O15" i="4"/>
  <c r="P15" i="4"/>
  <c r="Q15" i="4"/>
  <c r="K4" i="4"/>
  <c r="K5" i="4"/>
  <c r="K6" i="4"/>
  <c r="K7" i="4"/>
  <c r="K8" i="4"/>
  <c r="K9" i="4"/>
  <c r="K10" i="4"/>
  <c r="K11" i="4"/>
  <c r="K12" i="4"/>
  <c r="K13" i="4"/>
  <c r="K14" i="4"/>
  <c r="K15" i="4"/>
  <c r="H14" i="4"/>
  <c r="H13" i="4"/>
  <c r="C13" i="4"/>
  <c r="C14" i="4" s="1"/>
  <c r="D13" i="4"/>
  <c r="D14" i="4" s="1"/>
  <c r="E13" i="4"/>
  <c r="F13" i="4"/>
  <c r="G13" i="4"/>
  <c r="G14" i="4" s="1"/>
  <c r="E14" i="4"/>
  <c r="F14" i="4"/>
  <c r="B13" i="4"/>
  <c r="B14" i="4" s="1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3" i="3"/>
  <c r="M33" i="3"/>
  <c r="N33" i="3"/>
  <c r="O33" i="3"/>
  <c r="P33" i="3"/>
  <c r="Q33" i="3"/>
  <c r="K21" i="3"/>
  <c r="K22" i="3"/>
  <c r="K23" i="3"/>
  <c r="K24" i="3"/>
  <c r="K25" i="3"/>
  <c r="K26" i="3"/>
  <c r="K27" i="3"/>
  <c r="K28" i="3"/>
  <c r="K29" i="3"/>
  <c r="K30" i="3"/>
  <c r="K33" i="3"/>
  <c r="K20" i="3"/>
  <c r="C31" i="3"/>
  <c r="L31" i="3" s="1"/>
  <c r="D31" i="3"/>
  <c r="M31" i="3" s="1"/>
  <c r="E31" i="3"/>
  <c r="N31" i="3" s="1"/>
  <c r="F31" i="3"/>
  <c r="O31" i="3" s="1"/>
  <c r="G31" i="3"/>
  <c r="P31" i="3" s="1"/>
  <c r="H31" i="3"/>
  <c r="H32" i="3" s="1"/>
  <c r="Q32" i="3" s="1"/>
  <c r="B31" i="3"/>
  <c r="B32" i="3" s="1"/>
  <c r="K32" i="3" s="1"/>
  <c r="L3" i="3"/>
  <c r="M3" i="3"/>
  <c r="N3" i="3"/>
  <c r="O3" i="3"/>
  <c r="P3" i="3"/>
  <c r="Q3" i="3"/>
  <c r="L4" i="3"/>
  <c r="M4" i="3"/>
  <c r="N4" i="3"/>
  <c r="O4" i="3"/>
  <c r="P4" i="3"/>
  <c r="Q4" i="3"/>
  <c r="L5" i="3"/>
  <c r="M5" i="3"/>
  <c r="N5" i="3"/>
  <c r="O5" i="3"/>
  <c r="P5" i="3"/>
  <c r="Q5" i="3"/>
  <c r="L6" i="3"/>
  <c r="M6" i="3"/>
  <c r="N6" i="3"/>
  <c r="O6" i="3"/>
  <c r="P6" i="3"/>
  <c r="Q6" i="3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6" i="3"/>
  <c r="M16" i="3"/>
  <c r="N16" i="3"/>
  <c r="O16" i="3"/>
  <c r="P16" i="3"/>
  <c r="Q16" i="3"/>
  <c r="K4" i="3"/>
  <c r="K5" i="3"/>
  <c r="K6" i="3"/>
  <c r="K7" i="3"/>
  <c r="K8" i="3"/>
  <c r="K9" i="3"/>
  <c r="K10" i="3"/>
  <c r="K11" i="3"/>
  <c r="K12" i="3"/>
  <c r="K13" i="3"/>
  <c r="K16" i="3"/>
  <c r="K3" i="3"/>
  <c r="C14" i="3"/>
  <c r="C15" i="3" s="1"/>
  <c r="L15" i="3" s="1"/>
  <c r="D14" i="3"/>
  <c r="D15" i="3" s="1"/>
  <c r="M15" i="3" s="1"/>
  <c r="E14" i="3"/>
  <c r="N14" i="3" s="1"/>
  <c r="F14" i="3"/>
  <c r="O14" i="3" s="1"/>
  <c r="G14" i="3"/>
  <c r="G15" i="3" s="1"/>
  <c r="P15" i="3" s="1"/>
  <c r="H14" i="3"/>
  <c r="H15" i="3" s="1"/>
  <c r="Q15" i="3" s="1"/>
  <c r="B14" i="3"/>
  <c r="K14" i="3" s="1"/>
  <c r="G32" i="3" l="1"/>
  <c r="P32" i="3" s="1"/>
  <c r="F32" i="3"/>
  <c r="O32" i="3" s="1"/>
  <c r="Q31" i="3"/>
  <c r="E32" i="3"/>
  <c r="N32" i="3" s="1"/>
  <c r="K31" i="3"/>
  <c r="D32" i="3"/>
  <c r="M32" i="3" s="1"/>
  <c r="C32" i="3"/>
  <c r="L32" i="3" s="1"/>
  <c r="M14" i="3"/>
  <c r="L14" i="3"/>
  <c r="F15" i="3"/>
  <c r="O15" i="3" s="1"/>
  <c r="E15" i="3"/>
  <c r="N15" i="3" s="1"/>
  <c r="Q14" i="3"/>
  <c r="P14" i="3"/>
  <c r="B15" i="3"/>
  <c r="K15" i="3" s="1"/>
  <c r="L20" i="2"/>
  <c r="M20" i="2"/>
  <c r="N20" i="2"/>
  <c r="O20" i="2"/>
  <c r="P20" i="2"/>
  <c r="Q20" i="2"/>
  <c r="L21" i="2"/>
  <c r="M21" i="2"/>
  <c r="N21" i="2"/>
  <c r="O21" i="2"/>
  <c r="P21" i="2"/>
  <c r="Q21" i="2"/>
  <c r="L22" i="2"/>
  <c r="M22" i="2"/>
  <c r="N22" i="2"/>
  <c r="O22" i="2"/>
  <c r="P22" i="2"/>
  <c r="Q22" i="2"/>
  <c r="L23" i="2"/>
  <c r="M23" i="2"/>
  <c r="N23" i="2"/>
  <c r="O23" i="2"/>
  <c r="P23" i="2"/>
  <c r="Q23" i="2"/>
  <c r="L24" i="2"/>
  <c r="M24" i="2"/>
  <c r="N24" i="2"/>
  <c r="O24" i="2"/>
  <c r="P24" i="2"/>
  <c r="Q24" i="2"/>
  <c r="L25" i="2"/>
  <c r="M25" i="2"/>
  <c r="N25" i="2"/>
  <c r="O25" i="2"/>
  <c r="P25" i="2"/>
  <c r="Q25" i="2"/>
  <c r="L26" i="2"/>
  <c r="M26" i="2"/>
  <c r="N26" i="2"/>
  <c r="O26" i="2"/>
  <c r="P26" i="2"/>
  <c r="Q26" i="2"/>
  <c r="L27" i="2"/>
  <c r="M27" i="2"/>
  <c r="N27" i="2"/>
  <c r="O27" i="2"/>
  <c r="P27" i="2"/>
  <c r="Q27" i="2"/>
  <c r="L28" i="2"/>
  <c r="M28" i="2"/>
  <c r="N28" i="2"/>
  <c r="O28" i="2"/>
  <c r="P28" i="2"/>
  <c r="Q28" i="2"/>
  <c r="L29" i="2"/>
  <c r="M29" i="2"/>
  <c r="N29" i="2"/>
  <c r="O29" i="2"/>
  <c r="P29" i="2"/>
  <c r="Q29" i="2"/>
  <c r="L30" i="2"/>
  <c r="M30" i="2"/>
  <c r="N30" i="2"/>
  <c r="O30" i="2"/>
  <c r="P30" i="2"/>
  <c r="Q30" i="2"/>
  <c r="L31" i="2"/>
  <c r="M31" i="2"/>
  <c r="N31" i="2"/>
  <c r="O31" i="2"/>
  <c r="P31" i="2"/>
  <c r="Q31" i="2"/>
  <c r="L32" i="2"/>
  <c r="M32" i="2"/>
  <c r="N32" i="2"/>
  <c r="O32" i="2"/>
  <c r="P32" i="2"/>
  <c r="Q32" i="2"/>
  <c r="L33" i="2"/>
  <c r="M33" i="2"/>
  <c r="N33" i="2"/>
  <c r="O33" i="2"/>
  <c r="P33" i="2"/>
  <c r="Q33" i="2"/>
  <c r="L34" i="2"/>
  <c r="M34" i="2"/>
  <c r="N34" i="2"/>
  <c r="O34" i="2"/>
  <c r="P34" i="2"/>
  <c r="Q34" i="2"/>
  <c r="L35" i="2"/>
  <c r="M35" i="2"/>
  <c r="N35" i="2"/>
  <c r="O35" i="2"/>
  <c r="P35" i="2"/>
  <c r="Q35" i="2"/>
  <c r="L36" i="2"/>
  <c r="M36" i="2"/>
  <c r="N36" i="2"/>
  <c r="O36" i="2"/>
  <c r="P36" i="2"/>
  <c r="Q36" i="2"/>
  <c r="L37" i="2"/>
  <c r="M37" i="2"/>
  <c r="N37" i="2"/>
  <c r="O37" i="2"/>
  <c r="P37" i="2"/>
  <c r="Q37" i="2"/>
  <c r="L38" i="2"/>
  <c r="M38" i="2"/>
  <c r="N38" i="2"/>
  <c r="O38" i="2"/>
  <c r="P38" i="2"/>
  <c r="Q38" i="2"/>
  <c r="L39" i="2"/>
  <c r="M39" i="2"/>
  <c r="N39" i="2"/>
  <c r="O39" i="2"/>
  <c r="P39" i="2"/>
  <c r="Q39" i="2"/>
  <c r="L40" i="2"/>
  <c r="M40" i="2"/>
  <c r="N40" i="2"/>
  <c r="O40" i="2"/>
  <c r="P40" i="2"/>
  <c r="Q40" i="2"/>
  <c r="L41" i="2"/>
  <c r="M41" i="2"/>
  <c r="N41" i="2"/>
  <c r="O41" i="2"/>
  <c r="P41" i="2"/>
  <c r="Q41" i="2"/>
  <c r="L42" i="2"/>
  <c r="M42" i="2"/>
  <c r="N42" i="2"/>
  <c r="O42" i="2"/>
  <c r="P42" i="2"/>
  <c r="Q42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C40" i="2"/>
  <c r="D40" i="2"/>
  <c r="E40" i="2"/>
  <c r="F40" i="2"/>
  <c r="G40" i="2"/>
  <c r="H40" i="2"/>
  <c r="B40" i="2"/>
  <c r="C41" i="2" l="1"/>
  <c r="D41" i="2"/>
  <c r="E41" i="2"/>
  <c r="F41" i="2"/>
  <c r="G41" i="2"/>
  <c r="H41" i="2"/>
  <c r="K20" i="2"/>
  <c r="B41" i="2"/>
  <c r="L3" i="2"/>
  <c r="M3" i="2"/>
  <c r="N3" i="2"/>
  <c r="O3" i="2"/>
  <c r="P3" i="2"/>
  <c r="Q3" i="2"/>
  <c r="L4" i="2"/>
  <c r="M4" i="2"/>
  <c r="N4" i="2"/>
  <c r="O4" i="2"/>
  <c r="P4" i="2"/>
  <c r="Q4" i="2"/>
  <c r="L5" i="2"/>
  <c r="M5" i="2"/>
  <c r="N5" i="2"/>
  <c r="O5" i="2"/>
  <c r="P5" i="2"/>
  <c r="Q5" i="2"/>
  <c r="L6" i="2"/>
  <c r="M6" i="2"/>
  <c r="N6" i="2"/>
  <c r="O6" i="2"/>
  <c r="P6" i="2"/>
  <c r="Q6" i="2"/>
  <c r="L7" i="2"/>
  <c r="M7" i="2"/>
  <c r="N7" i="2"/>
  <c r="O7" i="2"/>
  <c r="P7" i="2"/>
  <c r="Q7" i="2"/>
  <c r="L8" i="2"/>
  <c r="M8" i="2"/>
  <c r="N8" i="2"/>
  <c r="O8" i="2"/>
  <c r="P8" i="2"/>
  <c r="Q8" i="2"/>
  <c r="L9" i="2"/>
  <c r="M9" i="2"/>
  <c r="N9" i="2"/>
  <c r="O9" i="2"/>
  <c r="P9" i="2"/>
  <c r="Q9" i="2"/>
  <c r="L10" i="2"/>
  <c r="M10" i="2"/>
  <c r="N10" i="2"/>
  <c r="O10" i="2"/>
  <c r="P10" i="2"/>
  <c r="Q10" i="2"/>
  <c r="L11" i="2"/>
  <c r="M11" i="2"/>
  <c r="N11" i="2"/>
  <c r="O11" i="2"/>
  <c r="P11" i="2"/>
  <c r="Q11" i="2"/>
  <c r="L12" i="2"/>
  <c r="M12" i="2"/>
  <c r="N12" i="2"/>
  <c r="O12" i="2"/>
  <c r="P12" i="2"/>
  <c r="Q12" i="2"/>
  <c r="L13" i="2"/>
  <c r="M13" i="2"/>
  <c r="N13" i="2"/>
  <c r="O13" i="2"/>
  <c r="P13" i="2"/>
  <c r="Q13" i="2"/>
  <c r="L16" i="2"/>
  <c r="M16" i="2"/>
  <c r="N16" i="2"/>
  <c r="O16" i="2"/>
  <c r="P16" i="2"/>
  <c r="Q16" i="2"/>
  <c r="K16" i="2"/>
  <c r="K4" i="2"/>
  <c r="K5" i="2"/>
  <c r="K6" i="2"/>
  <c r="K7" i="2"/>
  <c r="K8" i="2"/>
  <c r="K9" i="2"/>
  <c r="K10" i="2"/>
  <c r="K11" i="2"/>
  <c r="K12" i="2"/>
  <c r="K13" i="2"/>
  <c r="K3" i="2"/>
  <c r="D15" i="2"/>
  <c r="M15" i="2" s="1"/>
  <c r="H15" i="2"/>
  <c r="Q15" i="2" s="1"/>
  <c r="C14" i="2"/>
  <c r="L14" i="2" s="1"/>
  <c r="D14" i="2"/>
  <c r="M14" i="2" s="1"/>
  <c r="E14" i="2"/>
  <c r="E15" i="2" s="1"/>
  <c r="N15" i="2" s="1"/>
  <c r="F14" i="2"/>
  <c r="O14" i="2" s="1"/>
  <c r="G14" i="2"/>
  <c r="P14" i="2" s="1"/>
  <c r="H14" i="2"/>
  <c r="Q14" i="2" s="1"/>
  <c r="B14" i="2"/>
  <c r="B15" i="2" s="1"/>
  <c r="K15" i="2" s="1"/>
  <c r="N14" i="2" l="1"/>
  <c r="G15" i="2"/>
  <c r="P15" i="2" s="1"/>
  <c r="K14" i="2"/>
  <c r="F15" i="2"/>
  <c r="O15" i="2" s="1"/>
  <c r="C15" i="2"/>
  <c r="L15" i="2" s="1"/>
  <c r="D3" i="6" l="1"/>
  <c r="K3" i="4"/>
  <c r="P60" i="1"/>
  <c r="P63" i="1" s="1"/>
</calcChain>
</file>

<file path=xl/sharedStrings.xml><?xml version="1.0" encoding="utf-8"?>
<sst xmlns="http://schemas.openxmlformats.org/spreadsheetml/2006/main" count="380" uniqueCount="97">
  <si>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</si>
  <si>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</si>
  <si>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</si>
  <si>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</si>
  <si>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</si>
  <si>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</si>
  <si>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</si>
  <si>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</si>
  <si>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</si>
  <si>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</si>
  <si>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</si>
  <si>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</si>
  <si>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</si>
  <si>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COTAÇÃO TRIGO AMERICANO (KANSAS) - US$ /TON</t>
  </si>
  <si>
    <t>237,68</t>
  </si>
  <si>
    <t>COTAÇÃO DO TRIGO NACIONAL - R$ / TON</t>
  </si>
  <si>
    <t>COTAÇÃO DO TRIGO NACIONAL - US$ / TON</t>
  </si>
  <si>
    <t>PESO DAS EXPORTAÇÕES MUNDIAIS DE TRIGO (%)</t>
  </si>
  <si>
    <t>País</t>
  </si>
  <si>
    <t>Argentina</t>
  </si>
  <si>
    <t>China</t>
  </si>
  <si>
    <t>PESO DAS IMPORTAÇÕES MUNDIAIS DE TRIGO (%)</t>
  </si>
  <si>
    <t>PESO DA PRODUÇÃO MUNDIAL DE TRIGO (%)</t>
  </si>
  <si>
    <t>PESO DO CONSUMO MUNDIAL DE TRIGO (%)</t>
  </si>
  <si>
    <t>PESO DOS ESTOQUES MUNDIAIS DE TRIGO (%)</t>
  </si>
  <si>
    <t>Produção</t>
  </si>
  <si>
    <t>Exportação</t>
  </si>
  <si>
    <t>Exp/Prod</t>
  </si>
  <si>
    <t>Ano</t>
  </si>
  <si>
    <t>Consumo</t>
  </si>
  <si>
    <t xml:space="preserve">                 Subtotal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</si>
  <si>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</si>
  <si>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</si>
  <si>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</si>
  <si>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</si>
  <si>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</si>
  <si>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</si>
  <si>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</si>
  <si>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</si>
  <si>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</si>
  <si>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</si>
  <si>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</si>
  <si>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</si>
  <si>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</si>
  <si>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</si>
  <si>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</si>
  <si>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</si>
  <si>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</si>
  <si>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</si>
  <si>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</si>
  <si>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</si>
  <si>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Prod/Cons</t>
  </si>
  <si>
    <t>Fonte:</t>
  </si>
  <si>
    <t xml:space="preserve"> </t>
  </si>
  <si>
    <t>Safras &amp; Mercado</t>
  </si>
  <si>
    <t>COTAÇÃO TRIGO ARGENTINO - US$/TON BASE FOB (COMPRA)</t>
  </si>
  <si>
    <t>COTAÇÃO TRIGO B. BLANCA - US$/TON BASE FOB (COMPRA)</t>
  </si>
  <si>
    <t>Austrália</t>
  </si>
  <si>
    <t>Canadá</t>
  </si>
  <si>
    <t>União Europeia</t>
  </si>
  <si>
    <t>Índia</t>
  </si>
  <si>
    <t>Cazaquistão</t>
  </si>
  <si>
    <t>Rússia</t>
  </si>
  <si>
    <t xml:space="preserve">Turquia </t>
  </si>
  <si>
    <t>Ucrânia</t>
  </si>
  <si>
    <t>Mundo</t>
  </si>
  <si>
    <t>Estados Unidos</t>
  </si>
  <si>
    <t>Outros</t>
  </si>
  <si>
    <t>2021/2022</t>
  </si>
  <si>
    <t>https://apps.fas.usda.gov/psdonline/app/index.html#/app/home</t>
  </si>
  <si>
    <t>PRODUÇÃO MUNDIAL DE TRIGO (MIL TON)</t>
  </si>
  <si>
    <t>CONSUMO MUNDIAL DE TRIGO (MIL TON)</t>
  </si>
  <si>
    <t>EXPORTAÇÃO MUNDIAL DE TRIGO (MIL TON)</t>
  </si>
  <si>
    <t>IMPORTAÇÃO MUNDIAL DE TRIGO (MIL TON)</t>
  </si>
  <si>
    <t>ESTOQUES MUNDIAIS DE TRIGO (MIL TON)</t>
  </si>
  <si>
    <t>Brasil</t>
  </si>
  <si>
    <t>Irã</t>
  </si>
  <si>
    <t>Egito</t>
  </si>
  <si>
    <t>México</t>
  </si>
  <si>
    <t>Marrocos</t>
  </si>
  <si>
    <t>Paquistão</t>
  </si>
  <si>
    <t>Uzbequistão</t>
  </si>
  <si>
    <t>Afeganistão</t>
  </si>
  <si>
    <t>Argélia</t>
  </si>
  <si>
    <t>Indonésia</t>
  </si>
  <si>
    <t>Japão</t>
  </si>
  <si>
    <t>Coreia do Sul</t>
  </si>
  <si>
    <t>Nigéria</t>
  </si>
  <si>
    <t>Filipinas</t>
  </si>
  <si>
    <t>Arábia Saudita</t>
  </si>
  <si>
    <t>Tailândia</t>
  </si>
  <si>
    <t>Turquia</t>
  </si>
  <si>
    <t>Vietnã</t>
  </si>
  <si>
    <t>Iêmen</t>
  </si>
  <si>
    <t>PRODUÇÃO x EXPORTAÇÃO - MAIORES PRODUTORES 2021/22 
(MIL TON)</t>
  </si>
  <si>
    <t>PRODUÇÃO x CONSUMO - TRIGO - BRASIL 
(MIL TON)</t>
  </si>
  <si>
    <t>2000/2001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</si>
</sst>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#,##0_ ;\-#,##0\ "/>
  </numFmts>
  <fonts count="58">
    <font>
      <sz val="11"/>
      <color rgb="FF000000"/>
      <name val="Calibri"/>
      <family val="2"/>
      <charset val="1"/>
    </font>
    <font>
      <sz val="11"/>
      <color theme="1"/>
      <name val="Body Font"/>
      <family val="2"/>
    </font>
    <font>
      <sz val="11"/>
      <color theme="1"/>
      <name val="Body Fon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8.8000000000000007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</font>
    <font>
      <sz val="11"/>
      <name val="Arial"/>
      <family val="2"/>
    </font>
    <font>
      <b/>
      <sz val="15"/>
      <color theme="3"/>
      <name val="Body Font"/>
      <family val="2"/>
    </font>
    <font>
      <b/>
      <sz val="13"/>
      <color theme="3"/>
      <name val="Body Font"/>
      <family val="2"/>
    </font>
    <font>
      <b/>
      <sz val="11"/>
      <color theme="3"/>
      <name val="Body Font"/>
      <family val="2"/>
    </font>
    <font>
      <sz val="11"/>
      <color rgb="FF006100"/>
      <name val="Body Font"/>
      <family val="2"/>
    </font>
    <font>
      <sz val="11"/>
      <color rgb="FF9C0006"/>
      <name val="Body Font"/>
      <family val="2"/>
    </font>
    <font>
      <sz val="11"/>
      <color rgb="FF9C5700"/>
      <name val="Body Font"/>
      <family val="2"/>
    </font>
    <font>
      <sz val="11"/>
      <color rgb="FF3F3F76"/>
      <name val="Body Font"/>
      <family val="2"/>
    </font>
    <font>
      <b/>
      <sz val="11"/>
      <color rgb="FF3F3F3F"/>
      <name val="Body Font"/>
      <family val="2"/>
    </font>
    <font>
      <b/>
      <sz val="11"/>
      <color rgb="FFFA7D00"/>
      <name val="Body Font"/>
      <family val="2"/>
    </font>
    <font>
      <sz val="11"/>
      <color rgb="FFFA7D00"/>
      <name val="Body Font"/>
      <family val="2"/>
    </font>
    <font>
      <b/>
      <sz val="11"/>
      <color theme="0"/>
      <name val="Body Font"/>
      <family val="2"/>
    </font>
    <font>
      <sz val="11"/>
      <color rgb="FFFF0000"/>
      <name val="Body Font"/>
      <family val="2"/>
    </font>
    <font>
      <i/>
      <sz val="11"/>
      <color rgb="FF7F7F7F"/>
      <name val="Body Font"/>
      <family val="2"/>
    </font>
    <font>
      <b/>
      <sz val="11"/>
      <color theme="1"/>
      <name val="Body Font"/>
      <family val="2"/>
    </font>
    <font>
      <sz val="11"/>
      <color theme="0"/>
      <name val="Body Font"/>
      <family val="2"/>
    </font>
    <font>
      <sz val="10"/>
      <color rgb="FF000000"/>
      <name val="Calibri"/>
      <family val="2"/>
    </font>
    <font>
      <sz val="10"/>
      <name val="Calibri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u/>
      <sz val="10"/>
      <color rgb="FF0000FF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0"/>
      <color rgb="FF023063"/>
      <name val="Calibri"/>
      <family val="2"/>
      <scheme val="minor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5F5F5"/>
      </patternFill>
    </fill>
    <fill>
      <patternFill patternType="solid">
        <fgColor rgb="FF376092"/>
        <bgColor rgb="FF1F497D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/>
    <xf numFmtId="9" fontId="9" fillId="0" borderId="0" applyBorder="0" applyProtection="0"/>
    <xf numFmtId="0" fontId="8" fillId="0" borderId="0" applyBorder="0" applyProtection="0"/>
    <xf numFmtId="164" fontId="9" fillId="0" borderId="0" applyBorder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4" applyNumberFormat="0" applyAlignment="0" applyProtection="0"/>
    <xf numFmtId="0" fontId="18" fillId="9" borderId="5" applyNumberFormat="0" applyAlignment="0" applyProtection="0"/>
    <xf numFmtId="0" fontId="19" fillId="9" borderId="4" applyNumberFormat="0" applyAlignment="0" applyProtection="0"/>
    <xf numFmtId="0" fontId="20" fillId="0" borderId="6" applyNumberFormat="0" applyFill="0" applyAlignment="0" applyProtection="0"/>
    <xf numFmtId="0" fontId="21" fillId="10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1" borderId="8" applyNumberFormat="0" applyFon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11" borderId="8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4" applyNumberFormat="0" applyAlignment="0" applyProtection="0"/>
    <xf numFmtId="0" fontId="35" fillId="9" borderId="5" applyNumberFormat="0" applyAlignment="0" applyProtection="0"/>
    <xf numFmtId="0" fontId="36" fillId="9" borderId="4" applyNumberFormat="0" applyAlignment="0" applyProtection="0"/>
    <xf numFmtId="0" fontId="37" fillId="0" borderId="6" applyNumberFormat="0" applyFill="0" applyAlignment="0" applyProtection="0"/>
    <xf numFmtId="0" fontId="38" fillId="10" borderId="7" applyNumberFormat="0" applyAlignment="0" applyProtection="0"/>
    <xf numFmtId="0" fontId="39" fillId="0" borderId="0" applyNumberFormat="0" applyFill="0" applyBorder="0" applyAlignment="0" applyProtection="0"/>
    <xf numFmtId="0" fontId="2" fillId="11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11" borderId="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3">
    <xf numFmtId="0" fontId="0" fillId="0" borderId="0" xfId="0"/>
    <xf numFmtId="0" fontId="7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hidden="1"/>
    </xf>
    <xf numFmtId="1" fontId="27" fillId="0" borderId="0" xfId="0" applyNumberFormat="1" applyFont="1" applyAlignment="1" applyProtection="1">
      <alignment horizontal="center" vertical="center"/>
      <protection hidden="1"/>
    </xf>
    <xf numFmtId="0" fontId="46" fillId="2" borderId="0" xfId="0" applyFont="1" applyFill="1" applyBorder="1" applyAlignment="1">
      <alignment horizontal="center" vertical="center"/>
    </xf>
    <xf numFmtId="2" fontId="48" fillId="0" borderId="0" xfId="0" applyNumberFormat="1" applyFont="1" applyAlignment="1" applyProtection="1">
      <alignment horizontal="center" vertical="center"/>
      <protection hidden="1"/>
    </xf>
    <xf numFmtId="2" fontId="48" fillId="0" borderId="0" xfId="0" applyNumberFormat="1" applyFont="1" applyAlignment="1" applyProtection="1">
      <alignment horizontal="center" vertical="center"/>
      <protection locked="0" hidden="1"/>
    </xf>
    <xf numFmtId="0" fontId="50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center" vertical="center" wrapText="1"/>
    </xf>
    <xf numFmtId="0" fontId="51" fillId="0" borderId="0" xfId="2" applyFont="1" applyBorder="1" applyAlignment="1" applyProtection="1">
      <alignment horizontal="left" vertical="center"/>
    </xf>
    <xf numFmtId="0" fontId="51" fillId="0" borderId="0" xfId="2" applyFont="1" applyBorder="1" applyAlignment="1" applyProtection="1">
      <alignment vertical="center"/>
    </xf>
    <xf numFmtId="0" fontId="47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3" fontId="47" fillId="4" borderId="0" xfId="0" applyNumberFormat="1" applyFont="1" applyFill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10" fontId="47" fillId="0" borderId="0" xfId="1" applyNumberFormat="1" applyFont="1" applyBorder="1" applyAlignment="1" applyProtection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/>
    </xf>
    <xf numFmtId="10" fontId="43" fillId="2" borderId="0" xfId="1" applyNumberFormat="1" applyFont="1" applyFill="1" applyBorder="1" applyAlignment="1" applyProtection="1">
      <alignment horizontal="center" vertical="center"/>
    </xf>
    <xf numFmtId="0" fontId="51" fillId="0" borderId="0" xfId="2" applyFont="1" applyBorder="1" applyAlignment="1" applyProtection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" fontId="27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/>
    </xf>
    <xf numFmtId="3" fontId="43" fillId="0" borderId="0" xfId="0" applyNumberFormat="1" applyFont="1" applyAlignment="1">
      <alignment horizontal="center" vertical="center"/>
    </xf>
    <xf numFmtId="3" fontId="43" fillId="2" borderId="0" xfId="0" applyNumberFormat="1" applyFont="1" applyFill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6" fillId="0" borderId="0" xfId="0" applyNumberFormat="1" applyFont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3" fontId="45" fillId="0" borderId="0" xfId="0" applyNumberFormat="1" applyFont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0" fontId="45" fillId="0" borderId="0" xfId="1" applyNumberFormat="1" applyFont="1" applyBorder="1" applyAlignment="1" applyProtection="1">
      <alignment horizontal="center" vertical="center" wrapText="1"/>
    </xf>
    <xf numFmtId="0" fontId="45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 wrapText="1"/>
    </xf>
    <xf numFmtId="0" fontId="45" fillId="2" borderId="0" xfId="0" applyFont="1" applyFill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55" fillId="0" borderId="0" xfId="2" applyFont="1" applyBorder="1" applyAlignment="1" applyProtection="1">
      <alignment vertical="center"/>
    </xf>
    <xf numFmtId="0" fontId="56" fillId="2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7" fillId="2" borderId="0" xfId="0" applyFont="1" applyFill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/>
    </xf>
  </cellXfs>
  <cellStyles count="127">
    <cellStyle name="20% - Ênfase1" xfId="20" builtinId="30" customBuiltin="1"/>
    <cellStyle name="20% - Ênfase1 2" xfId="48" xr:uid="{28BE7B53-373F-4E09-9094-41A9B049E7FF}"/>
    <cellStyle name="20% - Ênfase1 3" xfId="84" xr:uid="{A9879B99-6B50-485F-B7FE-78C81DD66658}"/>
    <cellStyle name="20% - Ênfase1 4" xfId="109" xr:uid="{0088C425-F01B-4116-A780-8F8F2B9EE78E}"/>
    <cellStyle name="20% - Ênfase2" xfId="24" builtinId="34" customBuiltin="1"/>
    <cellStyle name="20% - Ênfase2 2" xfId="51" xr:uid="{28D9D4AC-178B-4179-8A07-1E8FF6D14C86}"/>
    <cellStyle name="20% - Ênfase2 3" xfId="88" xr:uid="{43A9D3CE-CBFA-46AC-A357-26EB9F2318AC}"/>
    <cellStyle name="20% - Ênfase2 4" xfId="112" xr:uid="{8E56D501-51D8-4E5A-8AFF-D574190FAFF0}"/>
    <cellStyle name="20% - Ênfase3" xfId="28" builtinId="38" customBuiltin="1"/>
    <cellStyle name="20% - Ênfase3 2" xfId="54" xr:uid="{E4554BC1-28A7-481F-9ACA-82383C5FDBC4}"/>
    <cellStyle name="20% - Ênfase3 3" xfId="92" xr:uid="{1BC7D297-49D1-497D-A84D-370F97EE352A}"/>
    <cellStyle name="20% - Ênfase3 4" xfId="115" xr:uid="{92EEF8B7-6A0C-44C8-BA49-66CE18DD0E39}"/>
    <cellStyle name="20% - Ênfase4" xfId="32" builtinId="42" customBuiltin="1"/>
    <cellStyle name="20% - Ênfase4 2" xfId="57" xr:uid="{A2F1D144-C81C-4760-9F22-488ED35B6567}"/>
    <cellStyle name="20% - Ênfase4 3" xfId="96" xr:uid="{A3B9170C-3BAF-4E2E-9E13-233AEEBDF5A6}"/>
    <cellStyle name="20% - Ênfase4 4" xfId="118" xr:uid="{0BE1394E-37F4-4CA7-9CA3-3187E3D95522}"/>
    <cellStyle name="20% - Ênfase5" xfId="36" builtinId="46" customBuiltin="1"/>
    <cellStyle name="20% - Ênfase5 2" xfId="60" xr:uid="{9E9E7C29-B767-482E-88F8-D0F4F8B81218}"/>
    <cellStyle name="20% - Ênfase5 3" xfId="100" xr:uid="{5BFF5638-0258-4692-9D30-DB994EC27350}"/>
    <cellStyle name="20% - Ênfase5 4" xfId="121" xr:uid="{2F11727F-A360-4CB7-9D1A-19262AFF38F4}"/>
    <cellStyle name="20% - Ênfase6" xfId="40" builtinId="50" customBuiltin="1"/>
    <cellStyle name="20% - Ênfase6 2" xfId="63" xr:uid="{ABF7A764-DA0E-43AD-9FD3-A7766FA51117}"/>
    <cellStyle name="20% - Ênfase6 3" xfId="104" xr:uid="{92DBD8B9-3F1E-46FB-A149-C6DCCC4FD224}"/>
    <cellStyle name="20% - Ênfase6 4" xfId="124" xr:uid="{4BE02C6C-1523-4DB4-A086-AAD09222273D}"/>
    <cellStyle name="40% - Ênfase1" xfId="21" builtinId="31" customBuiltin="1"/>
    <cellStyle name="40% - Ênfase1 2" xfId="49" xr:uid="{588B0507-3E7D-459F-9D01-F612AD9A32F9}"/>
    <cellStyle name="40% - Ênfase1 3" xfId="85" xr:uid="{1E98557C-3C03-4554-A33E-F15EB9D4085E}"/>
    <cellStyle name="40% - Ênfase1 4" xfId="110" xr:uid="{053AE7CE-EC64-4962-B968-FCC87E506F69}"/>
    <cellStyle name="40% - Ênfase2" xfId="25" builtinId="35" customBuiltin="1"/>
    <cellStyle name="40% - Ênfase2 2" xfId="52" xr:uid="{80BED0C9-4F52-49CA-A8DD-1189A7F7CF3B}"/>
    <cellStyle name="40% - Ênfase2 3" xfId="89" xr:uid="{59B2B08E-9C19-4165-AC94-9930ADE6E510}"/>
    <cellStyle name="40% - Ênfase2 4" xfId="113" xr:uid="{D3AC6EE4-761D-4599-AB98-6BC68DA794DA}"/>
    <cellStyle name="40% - Ênfase3" xfId="29" builtinId="39" customBuiltin="1"/>
    <cellStyle name="40% - Ênfase3 2" xfId="55" xr:uid="{28D49CEE-A4F9-4735-936B-6362C572DE73}"/>
    <cellStyle name="40% - Ênfase3 3" xfId="93" xr:uid="{298881CA-61BB-4D19-8420-DAF2102F702F}"/>
    <cellStyle name="40% - Ênfase3 4" xfId="116" xr:uid="{D2C7BC5F-4906-476F-8FA4-CDD4E54197DA}"/>
    <cellStyle name="40% - Ênfase4" xfId="33" builtinId="43" customBuiltin="1"/>
    <cellStyle name="40% - Ênfase4 2" xfId="58" xr:uid="{0E7946C1-BB78-4EA8-8091-2CBC1B2370BC}"/>
    <cellStyle name="40% - Ênfase4 3" xfId="97" xr:uid="{00584BE0-1D59-4DFA-AD91-12133BB803A9}"/>
    <cellStyle name="40% - Ênfase4 4" xfId="119" xr:uid="{A0F1AD9F-60EF-42E5-B8FF-0B73190C598E}"/>
    <cellStyle name="40% - Ênfase5" xfId="37" builtinId="47" customBuiltin="1"/>
    <cellStyle name="40% - Ênfase5 2" xfId="61" xr:uid="{8FAB04C3-0F46-46A8-8F1B-FB89CAF2E251}"/>
    <cellStyle name="40% - Ênfase5 3" xfId="101" xr:uid="{0B7FFDE8-E53A-4F2A-9516-00C94FD06444}"/>
    <cellStyle name="40% - Ênfase5 4" xfId="122" xr:uid="{CA414509-5A06-47EC-91A6-07C2496A1663}"/>
    <cellStyle name="40% - Ênfase6" xfId="41" builtinId="51" customBuiltin="1"/>
    <cellStyle name="40% - Ênfase6 2" xfId="64" xr:uid="{4B832A62-BCAF-4180-AD4A-C2C02F986340}"/>
    <cellStyle name="40% - Ênfase6 3" xfId="105" xr:uid="{02288136-68F6-4BA9-AFB2-ADE6D19CA043}"/>
    <cellStyle name="40% - Ênfase6 4" xfId="125" xr:uid="{1E25BB89-21A9-47C1-8670-C79F1D83F392}"/>
    <cellStyle name="60% - Ênfase1" xfId="22" builtinId="32" customBuiltin="1"/>
    <cellStyle name="60% - Ênfase1 2" xfId="50" xr:uid="{A3F0B233-9F41-4DA8-B413-5DBCCCE0C20B}"/>
    <cellStyle name="60% - Ênfase1 3" xfId="86" xr:uid="{824C9863-42BC-4F8F-B06A-80C2CBBE96BB}"/>
    <cellStyle name="60% - Ênfase1 4" xfId="111" xr:uid="{76F3DAA1-C8AC-404D-9876-E13770258DFA}"/>
    <cellStyle name="60% - Ênfase2" xfId="26" builtinId="36" customBuiltin="1"/>
    <cellStyle name="60% - Ênfase2 2" xfId="53" xr:uid="{02207539-291C-4636-8DDF-822B14D35EB9}"/>
    <cellStyle name="60% - Ênfase2 3" xfId="90" xr:uid="{80F938B2-0DEA-4EA8-8F6F-01B4D440C9E4}"/>
    <cellStyle name="60% - Ênfase2 4" xfId="114" xr:uid="{758D8FD4-4F92-4FB5-9FEB-FDC30D97E3F1}"/>
    <cellStyle name="60% - Ênfase3" xfId="30" builtinId="40" customBuiltin="1"/>
    <cellStyle name="60% - Ênfase3 2" xfId="56" xr:uid="{8C4F24F6-43A3-4E2B-BEC9-A8C952DD6880}"/>
    <cellStyle name="60% - Ênfase3 3" xfId="94" xr:uid="{CB195C09-27B3-4C9E-9829-1A7E4B35F6BC}"/>
    <cellStyle name="60% - Ênfase3 4" xfId="117" xr:uid="{924BE23A-5B09-48CB-BFF5-198D5F11D3D0}"/>
    <cellStyle name="60% - Ênfase4" xfId="34" builtinId="44" customBuiltin="1"/>
    <cellStyle name="60% - Ênfase4 2" xfId="59" xr:uid="{94359C1A-A4EF-4E0A-9148-55E3E9CA747E}"/>
    <cellStyle name="60% - Ênfase4 3" xfId="98" xr:uid="{1990250C-24E4-4BEE-87B2-E672F518BBA4}"/>
    <cellStyle name="60% - Ênfase4 4" xfId="120" xr:uid="{8A27D81C-E500-46C5-AB8A-CF762068344F}"/>
    <cellStyle name="60% - Ênfase5" xfId="38" builtinId="48" customBuiltin="1"/>
    <cellStyle name="60% - Ênfase5 2" xfId="62" xr:uid="{34B60736-9D5D-4D0D-B4C0-92AC698CB5AB}"/>
    <cellStyle name="60% - Ênfase5 3" xfId="102" xr:uid="{3CD3B28A-9932-48B6-91F8-CA31F8219524}"/>
    <cellStyle name="60% - Ênfase5 4" xfId="123" xr:uid="{A162D693-0170-48D1-BF3E-1C8935CC9078}"/>
    <cellStyle name="60% - Ênfase6" xfId="42" builtinId="52" customBuiltin="1"/>
    <cellStyle name="60% - Ênfase6 2" xfId="65" xr:uid="{1458752E-6942-41EB-A387-EA5A346D0383}"/>
    <cellStyle name="60% - Ênfase6 3" xfId="106" xr:uid="{4E481B35-0D40-4CD1-AE9F-5E6EDA1C17E8}"/>
    <cellStyle name="60% - Ênfase6 4" xfId="126" xr:uid="{1D358752-D52B-4E79-B6EE-1FB2DFB0EB82}"/>
    <cellStyle name="Bom" xfId="9" builtinId="26" customBuiltin="1"/>
    <cellStyle name="Bom 2" xfId="71" xr:uid="{9631FC59-69FD-4C91-9072-56CC32C7C6AC}"/>
    <cellStyle name="Cálculo" xfId="14" builtinId="22" customBuiltin="1"/>
    <cellStyle name="Cálculo 2" xfId="76" xr:uid="{2022FD60-E3AB-40BC-9B35-1A88174CD850}"/>
    <cellStyle name="Célula de Verificação" xfId="16" builtinId="23" customBuiltin="1"/>
    <cellStyle name="Célula de Verificação 2" xfId="78" xr:uid="{4A5EAFEC-F063-4146-A491-F5DD77E39027}"/>
    <cellStyle name="Célula Vinculada" xfId="15" builtinId="24" customBuiltin="1"/>
    <cellStyle name="Célula Vinculada 2" xfId="77" xr:uid="{06DEEE24-5EB0-40CD-90D3-C071AD23F66F}"/>
    <cellStyle name="Ênfase1" xfId="19" builtinId="29" customBuiltin="1"/>
    <cellStyle name="Ênfase1 2" xfId="83" xr:uid="{034CB203-3E70-4B01-B68C-C22EB48EC447}"/>
    <cellStyle name="Ênfase2" xfId="23" builtinId="33" customBuiltin="1"/>
    <cellStyle name="Ênfase2 2" xfId="87" xr:uid="{C0BE9359-D941-412E-8938-CD7A88451868}"/>
    <cellStyle name="Ênfase3" xfId="27" builtinId="37" customBuiltin="1"/>
    <cellStyle name="Ênfase3 2" xfId="91" xr:uid="{A764459C-E526-44E6-82AF-CA39EF27F285}"/>
    <cellStyle name="Ênfase4" xfId="31" builtinId="41" customBuiltin="1"/>
    <cellStyle name="Ênfase4 2" xfId="95" xr:uid="{A497D6FD-71E2-4C8C-8734-42CAF14FC00A}"/>
    <cellStyle name="Ênfase5" xfId="35" builtinId="45" customBuiltin="1"/>
    <cellStyle name="Ênfase5 2" xfId="99" xr:uid="{AF8DA469-071F-4941-B866-1283606DE783}"/>
    <cellStyle name="Ênfase6" xfId="39" builtinId="49" customBuiltin="1"/>
    <cellStyle name="Ênfase6 2" xfId="103" xr:uid="{4ADA89AA-82F4-46FA-9BEF-967A2BA8E600}"/>
    <cellStyle name="Entrada" xfId="12" builtinId="20" customBuiltin="1"/>
    <cellStyle name="Entrada 2" xfId="74" xr:uid="{9879DF71-485F-41E6-8515-5ABFAD1095CE}"/>
    <cellStyle name="Hiperlink" xfId="2" builtinId="8"/>
    <cellStyle name="Neutro" xfId="11" builtinId="28" customBuiltin="1"/>
    <cellStyle name="Neutro 2" xfId="73" xr:uid="{C4CB1051-5E45-48A7-8D28-770263F75B8A}"/>
    <cellStyle name="Normal" xfId="0" builtinId="0"/>
    <cellStyle name="Normal 2" xfId="43" xr:uid="{00000000-0005-0000-0000-000031000000}"/>
    <cellStyle name="Normal 3" xfId="46" xr:uid="{02F12F77-F79B-4388-9BB5-28D6D21C7D63}"/>
    <cellStyle name="Normal 4" xfId="66" xr:uid="{F2E0B22B-C42C-4DDF-A43E-0E9A19C3D535}"/>
    <cellStyle name="Normal 5" xfId="107" xr:uid="{B95B6450-BEB8-4C84-A10A-A82E3FE1D751}"/>
    <cellStyle name="Nota 2" xfId="44" xr:uid="{00000000-0005-0000-0000-000032000000}"/>
    <cellStyle name="Nota 3" xfId="47" xr:uid="{818095CC-7057-4C49-A38E-F56E1AAF7D96}"/>
    <cellStyle name="Nota 4" xfId="80" xr:uid="{BB1930E6-0906-494A-92C2-6B0A49D72053}"/>
    <cellStyle name="Nota 5" xfId="108" xr:uid="{FE74C10C-C5D3-473E-B55B-4F8360A4B7EA}"/>
    <cellStyle name="Porcentagem" xfId="1" builtinId="5"/>
    <cellStyle name="Ruim" xfId="10" builtinId="27" customBuiltin="1"/>
    <cellStyle name="Ruim 2" xfId="72" xr:uid="{F99C242C-BE50-4CE6-B270-82B0E9EC52FF}"/>
    <cellStyle name="Saída" xfId="13" builtinId="21" customBuiltin="1"/>
    <cellStyle name="Saída 2" xfId="75" xr:uid="{79B32F08-B1C7-4B43-9617-219097A68032}"/>
    <cellStyle name="Texto de Aviso" xfId="17" builtinId="11" customBuiltin="1"/>
    <cellStyle name="Texto de Aviso 2" xfId="79" xr:uid="{270C0377-7561-4D5D-8050-A4CD9CE0A90F}"/>
    <cellStyle name="Texto Explicativo" xfId="3" builtinId="53" customBuiltin="1"/>
    <cellStyle name="Texto Explicativo 2" xfId="45" xr:uid="{00000000-0005-0000-0000-000033000000}"/>
    <cellStyle name="Texto Explicativo 3" xfId="81" xr:uid="{1B64598D-DF5C-4238-98C2-FF594305EB9A}"/>
    <cellStyle name="Título" xfId="4" builtinId="15" customBuiltin="1"/>
    <cellStyle name="Título 1" xfId="5" builtinId="16" customBuiltin="1"/>
    <cellStyle name="Título 1 2" xfId="67" xr:uid="{C9F57CFD-72D1-4040-B7D4-262E7759A401}"/>
    <cellStyle name="Título 2" xfId="6" builtinId="17" customBuiltin="1"/>
    <cellStyle name="Título 2 2" xfId="68" xr:uid="{A61FC64A-93D0-4ACC-93E3-9A6E6F701840}"/>
    <cellStyle name="Título 3" xfId="7" builtinId="18" customBuiltin="1"/>
    <cellStyle name="Título 3 2" xfId="69" xr:uid="{30F0BC90-B545-4A2C-A9D5-3E6534761A2B}"/>
    <cellStyle name="Título 4" xfId="8" builtinId="19" customBuiltin="1"/>
    <cellStyle name="Título 4 2" xfId="70" xr:uid="{CABABDBA-232B-4695-8742-6857EC58ECDB}"/>
    <cellStyle name="Total" xfId="18" builtinId="25" customBuiltin="1"/>
    <cellStyle name="Total 2" xfId="82" xr:uid="{80CB969C-1AF9-4122-ABF9-D4F4EC28DE0E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23063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7"/>
  <sheetViews>
    <sheetView showGridLines="0" tabSelected="1" zoomScale="70" zoomScaleNormal="70" workbookViewId="0">
      <selection sqref="A1:S1"/>
    </sheetView>
  </sheetViews>
  <sheetFormatPr defaultRowHeight="14.4"/>
  <cols>
    <col min="1" max="1" width="7.88671875" style="36"/>
    <col min="2" max="8" width="9.5546875" style="36"/>
    <col min="9" max="10" width="8.44140625" style="36"/>
    <col min="11" max="11" width="9.5546875" style="36"/>
    <col min="12" max="13" width="8.44140625" style="36"/>
    <col min="14" max="14" width="9.5546875" style="36"/>
    <col min="15" max="15" width="6.33203125" style="36"/>
    <col min="16" max="16" width="8.33203125" style="36"/>
    <col min="17" max="17" width="8.5546875" style="36"/>
    <col min="18" max="1025" width="9" style="36"/>
    <col min="1026" max="16384" width="8.88671875" style="35"/>
  </cols>
  <sheetData>
    <row r="1" spans="1:1024" ht="15.6" customHeight="1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</row>
    <row r="2" spans="1:1024" ht="15.6" customHeight="1">
      <c r="A2" s="7"/>
      <c r="B2" s="1">
        <v>2004</v>
      </c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J2" s="1">
        <v>2012</v>
      </c>
      <c r="K2" s="1">
        <v>2013</v>
      </c>
      <c r="L2" s="1">
        <v>2014</v>
      </c>
      <c r="M2" s="1">
        <v>2015</v>
      </c>
      <c r="N2" s="1">
        <v>2016</v>
      </c>
      <c r="O2" s="1">
        <v>2017</v>
      </c>
      <c r="P2" s="1">
        <v>2018</v>
      </c>
      <c r="Q2" s="1">
        <v>2019</v>
      </c>
      <c r="R2" s="1">
        <v>2020</v>
      </c>
      <c r="S2" s="1">
        <v>2021</v>
      </c>
      <c r="T2" s="35"/>
      <c r="U2" s="37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</row>
    <row r="3" spans="1:1024" ht="15.6" customHeight="1">
      <c r="A3" s="1" t="s">
        <v>0</v>
      </c>
      <c r="B3" s="2">
        <v>164.63</v>
      </c>
      <c r="C3" s="2">
        <v>110.22</v>
      </c>
      <c r="D3" s="2">
        <v>136.44999999999999</v>
      </c>
      <c r="E3" s="2">
        <v>186.74</v>
      </c>
      <c r="F3" s="2">
        <v>329.5</v>
      </c>
      <c r="G3" s="2">
        <v>211.14</v>
      </c>
      <c r="H3" s="2">
        <v>236.05</v>
      </c>
      <c r="I3" s="2">
        <v>310.11</v>
      </c>
      <c r="J3" s="2">
        <v>228.53</v>
      </c>
      <c r="K3" s="2">
        <v>362.12</v>
      </c>
      <c r="L3" s="2">
        <v>320.62</v>
      </c>
      <c r="M3" s="2">
        <v>248.17</v>
      </c>
      <c r="N3" s="2">
        <v>182.25</v>
      </c>
      <c r="O3" s="2">
        <v>166.53</v>
      </c>
      <c r="P3" s="2">
        <v>176.666666666667</v>
      </c>
      <c r="Q3" s="2">
        <v>227.95454545454547</v>
      </c>
      <c r="R3" s="2">
        <v>218.10606060606059</v>
      </c>
      <c r="S3" s="2">
        <v>265.40000000000003</v>
      </c>
      <c r="U3" s="37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</row>
    <row r="4" spans="1:1024" ht="15.6" customHeight="1">
      <c r="A4" s="1" t="s">
        <v>1</v>
      </c>
      <c r="B4" s="2">
        <v>152.65</v>
      </c>
      <c r="C4" s="2">
        <v>113.61</v>
      </c>
      <c r="D4" s="2">
        <v>142.27000000000001</v>
      </c>
      <c r="E4" s="2">
        <v>181.52</v>
      </c>
      <c r="F4" s="2">
        <v>390</v>
      </c>
      <c r="G4" s="2">
        <v>220.33</v>
      </c>
      <c r="H4" s="2">
        <v>219.87</v>
      </c>
      <c r="I4" s="2">
        <v>342.02</v>
      </c>
      <c r="J4" s="2">
        <v>257.67</v>
      </c>
      <c r="K4" s="2">
        <v>357.14</v>
      </c>
      <c r="L4" s="2">
        <v>320.33</v>
      </c>
      <c r="M4" s="2">
        <v>238.44</v>
      </c>
      <c r="N4" s="2">
        <v>182.75</v>
      </c>
      <c r="O4" s="2">
        <v>178.43</v>
      </c>
      <c r="P4" s="2">
        <v>182.31481481481501</v>
      </c>
      <c r="Q4" s="2">
        <v>231.58333333333334</v>
      </c>
      <c r="R4" s="2">
        <v>223.33333333333334</v>
      </c>
      <c r="S4" s="2">
        <v>268.81481481481484</v>
      </c>
      <c r="T4" s="35"/>
      <c r="U4" s="37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</row>
    <row r="5" spans="1:1024" ht="15.6" customHeight="1">
      <c r="A5" s="1" t="s">
        <v>2</v>
      </c>
      <c r="B5" s="2">
        <v>153.19999999999999</v>
      </c>
      <c r="C5" s="2">
        <v>132.51</v>
      </c>
      <c r="D5" s="2">
        <v>137.80000000000001</v>
      </c>
      <c r="E5" s="2">
        <v>187.9</v>
      </c>
      <c r="F5" s="2">
        <v>423</v>
      </c>
      <c r="G5" s="2">
        <v>216.58</v>
      </c>
      <c r="H5" s="2">
        <v>217.5</v>
      </c>
      <c r="I5" s="2">
        <v>341.95</v>
      </c>
      <c r="J5" s="2">
        <v>249.94</v>
      </c>
      <c r="K5" s="2">
        <v>350</v>
      </c>
      <c r="L5" s="2">
        <v>332.28</v>
      </c>
      <c r="M5" s="2">
        <v>226.94</v>
      </c>
      <c r="N5" s="2">
        <v>181.75</v>
      </c>
      <c r="O5" s="2">
        <v>179.33</v>
      </c>
      <c r="P5" s="2">
        <v>196.26984126984101</v>
      </c>
      <c r="Q5" s="2">
        <v>222.53333333333333</v>
      </c>
      <c r="R5" s="2">
        <v>215.15151515151516</v>
      </c>
      <c r="S5" s="2">
        <v>252.98550724637684</v>
      </c>
      <c r="T5" s="35"/>
      <c r="U5" s="37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</row>
    <row r="6" spans="1:1024" ht="15.6" customHeight="1">
      <c r="A6" s="1" t="s">
        <v>3</v>
      </c>
      <c r="B6" s="2">
        <v>161.57</v>
      </c>
      <c r="C6" s="2">
        <v>136.68</v>
      </c>
      <c r="D6" s="2">
        <v>137.88</v>
      </c>
      <c r="E6" s="2">
        <v>211.1</v>
      </c>
      <c r="F6" s="2">
        <v>406.43</v>
      </c>
      <c r="G6" s="2">
        <v>213.97</v>
      </c>
      <c r="H6" s="2">
        <v>226.78</v>
      </c>
      <c r="I6" s="2">
        <v>338.9</v>
      </c>
      <c r="J6" s="2">
        <v>242.68</v>
      </c>
      <c r="K6" s="2">
        <v>327.64999999999998</v>
      </c>
      <c r="L6" s="2">
        <v>345.58</v>
      </c>
      <c r="M6" s="2">
        <v>211.63</v>
      </c>
      <c r="N6" s="2">
        <v>182.83</v>
      </c>
      <c r="O6" s="2">
        <v>180.43</v>
      </c>
      <c r="P6" s="2">
        <v>228.333333333333</v>
      </c>
      <c r="Q6" s="2">
        <v>218.33333333333334</v>
      </c>
      <c r="R6" s="2">
        <v>213.33333333333334</v>
      </c>
      <c r="S6" s="2">
        <v>251.61666666666667</v>
      </c>
      <c r="T6" s="38"/>
      <c r="U6" s="37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</row>
    <row r="7" spans="1:1024" ht="15.6" customHeight="1">
      <c r="A7" s="1" t="s">
        <v>4</v>
      </c>
      <c r="B7" s="2">
        <v>162.83000000000001</v>
      </c>
      <c r="C7" s="2">
        <v>134.86000000000001</v>
      </c>
      <c r="D7" s="2">
        <v>147.69999999999999</v>
      </c>
      <c r="E7" s="2">
        <v>222.24</v>
      </c>
      <c r="F7" s="2">
        <v>398.16</v>
      </c>
      <c r="G7" s="2">
        <v>226.97</v>
      </c>
      <c r="H7" s="2">
        <v>240.78</v>
      </c>
      <c r="I7" s="2">
        <v>338.88</v>
      </c>
      <c r="J7" s="2">
        <v>240.58</v>
      </c>
      <c r="K7" s="2">
        <v>315</v>
      </c>
      <c r="L7" s="2">
        <v>355.48</v>
      </c>
      <c r="M7" s="2">
        <v>215</v>
      </c>
      <c r="N7" s="2">
        <v>187.46</v>
      </c>
      <c r="O7" s="2">
        <v>178.15</v>
      </c>
      <c r="P7" s="2">
        <v>253.888888888889</v>
      </c>
      <c r="Q7" s="2">
        <v>218.63636363636363</v>
      </c>
      <c r="R7" s="2">
        <v>218.33333333333334</v>
      </c>
      <c r="S7" s="2">
        <v>269.60317460317464</v>
      </c>
      <c r="T7" s="35"/>
      <c r="U7" s="37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</row>
    <row r="8" spans="1:1024" ht="15.6" customHeight="1">
      <c r="A8" s="1" t="s">
        <v>5</v>
      </c>
      <c r="B8" s="2">
        <v>149.05000000000001</v>
      </c>
      <c r="C8" s="2">
        <v>132.86000000000001</v>
      </c>
      <c r="D8" s="2">
        <v>157.59</v>
      </c>
      <c r="E8" s="2">
        <v>242.8</v>
      </c>
      <c r="F8" s="2">
        <v>396.98</v>
      </c>
      <c r="G8" s="2">
        <v>241.9</v>
      </c>
      <c r="H8" s="2">
        <v>231.17</v>
      </c>
      <c r="I8" s="2">
        <v>345</v>
      </c>
      <c r="J8" s="2">
        <v>260.51</v>
      </c>
      <c r="K8" s="2">
        <v>331.25</v>
      </c>
      <c r="L8" s="2">
        <v>350.32</v>
      </c>
      <c r="M8" s="2">
        <v>213.81</v>
      </c>
      <c r="N8" s="2">
        <v>220</v>
      </c>
      <c r="O8" s="2">
        <v>179.92</v>
      </c>
      <c r="P8" s="2">
        <v>253.76666666666699</v>
      </c>
      <c r="Q8" s="2">
        <v>232.45614035087718</v>
      </c>
      <c r="R8" s="2">
        <v>221.66666666666666</v>
      </c>
      <c r="S8" s="2">
        <v>268.28571428571428</v>
      </c>
      <c r="T8" s="35"/>
      <c r="U8" s="37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</row>
    <row r="9" spans="1:1024" ht="15.6" customHeight="1">
      <c r="A9" s="1" t="s">
        <v>6</v>
      </c>
      <c r="B9" s="2">
        <v>141.72999999999999</v>
      </c>
      <c r="C9" s="2">
        <v>143.03</v>
      </c>
      <c r="D9" s="2">
        <v>157.4</v>
      </c>
      <c r="E9" s="2">
        <v>256.82</v>
      </c>
      <c r="F9" s="2">
        <v>356.3</v>
      </c>
      <c r="G9" s="2">
        <v>240.95</v>
      </c>
      <c r="H9" s="2">
        <v>231.89</v>
      </c>
      <c r="I9" s="2">
        <v>301.92</v>
      </c>
      <c r="J9" s="2">
        <v>293.14</v>
      </c>
      <c r="K9" s="2">
        <v>340</v>
      </c>
      <c r="L9" s="2">
        <v>313.48</v>
      </c>
      <c r="M9" s="2">
        <v>215.36</v>
      </c>
      <c r="N9" s="2">
        <v>215.08</v>
      </c>
      <c r="O9" s="2">
        <v>200</v>
      </c>
      <c r="P9" s="2">
        <v>238.79</v>
      </c>
      <c r="Q9" s="2">
        <v>238.33333333333334</v>
      </c>
      <c r="R9" s="2">
        <v>221.66666666666666</v>
      </c>
      <c r="S9" s="2"/>
      <c r="T9" s="35"/>
      <c r="U9" s="37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</row>
    <row r="10" spans="1:1024" ht="15.6" customHeight="1">
      <c r="A10" s="1" t="s">
        <v>7</v>
      </c>
      <c r="B10" s="2">
        <v>130.66999999999999</v>
      </c>
      <c r="C10" s="2">
        <v>141.52000000000001</v>
      </c>
      <c r="D10" s="2">
        <v>159.85</v>
      </c>
      <c r="E10" s="2">
        <v>294.35000000000002</v>
      </c>
      <c r="F10" s="2">
        <v>314.43</v>
      </c>
      <c r="G10" s="2">
        <v>256</v>
      </c>
      <c r="H10" s="2">
        <v>275</v>
      </c>
      <c r="I10" s="2">
        <v>287.64999999999998</v>
      </c>
      <c r="J10" s="2">
        <v>322.25</v>
      </c>
      <c r="K10" s="2">
        <v>350</v>
      </c>
      <c r="L10" s="2">
        <v>285</v>
      </c>
      <c r="M10" s="2">
        <v>212.86</v>
      </c>
      <c r="N10" s="2">
        <v>210</v>
      </c>
      <c r="O10" s="2">
        <v>203.19</v>
      </c>
      <c r="P10" s="2">
        <v>235.14</v>
      </c>
      <c r="Q10" s="2">
        <v>235.30303030303034</v>
      </c>
      <c r="R10" s="2">
        <v>223.25396825396828</v>
      </c>
      <c r="S10" s="2"/>
      <c r="T10" s="35"/>
      <c r="U10" s="37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</row>
    <row r="11" spans="1:1024" ht="15.6" customHeight="1">
      <c r="A11" s="1" t="s">
        <v>8</v>
      </c>
      <c r="B11" s="2">
        <v>129.16999999999999</v>
      </c>
      <c r="C11" s="2">
        <v>135.6</v>
      </c>
      <c r="D11" s="2">
        <v>171.87</v>
      </c>
      <c r="E11" s="2">
        <v>337.89</v>
      </c>
      <c r="F11" s="2">
        <v>294.7</v>
      </c>
      <c r="G11" s="2">
        <v>243.81</v>
      </c>
      <c r="H11" s="2">
        <v>302.11</v>
      </c>
      <c r="I11" s="2">
        <v>289.75</v>
      </c>
      <c r="J11" s="2">
        <v>328.53</v>
      </c>
      <c r="K11" s="2">
        <v>350</v>
      </c>
      <c r="L11" s="2">
        <v>285</v>
      </c>
      <c r="M11" s="2">
        <v>211.51</v>
      </c>
      <c r="N11" s="2">
        <v>206.19</v>
      </c>
      <c r="O11" s="2">
        <v>181</v>
      </c>
      <c r="P11" s="2">
        <v>216.92982456140399</v>
      </c>
      <c r="Q11" s="2">
        <v>208.01587301587301</v>
      </c>
      <c r="R11" s="2">
        <v>228.33333333333334</v>
      </c>
      <c r="S11" s="2"/>
      <c r="T11" s="35"/>
      <c r="U11" s="37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</row>
    <row r="12" spans="1:1024" ht="15.6" customHeight="1">
      <c r="A12" s="1" t="s">
        <v>9</v>
      </c>
      <c r="B12" s="2">
        <v>127.72</v>
      </c>
      <c r="C12" s="2">
        <v>135.82</v>
      </c>
      <c r="D12" s="2">
        <v>186.56</v>
      </c>
      <c r="E12" s="2">
        <v>349.44</v>
      </c>
      <c r="F12" s="2">
        <v>244.46</v>
      </c>
      <c r="G12" s="2">
        <v>225</v>
      </c>
      <c r="H12" s="2">
        <v>291.19</v>
      </c>
      <c r="I12" s="2">
        <v>246.47</v>
      </c>
      <c r="J12" s="2">
        <v>337.88</v>
      </c>
      <c r="K12" s="2">
        <v>353.91</v>
      </c>
      <c r="L12" s="2">
        <v>282.61</v>
      </c>
      <c r="M12" s="2">
        <v>208.33</v>
      </c>
      <c r="N12" s="2">
        <v>188</v>
      </c>
      <c r="O12" s="2">
        <v>181.59</v>
      </c>
      <c r="P12" s="2">
        <v>217.88</v>
      </c>
      <c r="Q12" s="2">
        <v>213.18840579710147</v>
      </c>
      <c r="R12" s="2">
        <v>234.12698412698413</v>
      </c>
      <c r="S12" s="2"/>
      <c r="T12" s="35"/>
      <c r="U12" s="37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</row>
    <row r="13" spans="1:1024" ht="15.6" customHeight="1">
      <c r="A13" s="1" t="s">
        <v>10</v>
      </c>
      <c r="B13" s="2">
        <v>115.67</v>
      </c>
      <c r="C13" s="2">
        <v>138.22</v>
      </c>
      <c r="D13" s="2">
        <v>193.55</v>
      </c>
      <c r="E13" s="2">
        <v>285.2</v>
      </c>
      <c r="F13" s="2">
        <v>193.42</v>
      </c>
      <c r="G13" s="2">
        <v>214.63</v>
      </c>
      <c r="H13" s="2">
        <v>288.06</v>
      </c>
      <c r="I13" s="2">
        <v>234.92</v>
      </c>
      <c r="J13" s="2">
        <v>342.85</v>
      </c>
      <c r="K13" s="2">
        <v>347.5</v>
      </c>
      <c r="L13" s="2">
        <v>280.11</v>
      </c>
      <c r="M13" s="2">
        <v>197.67</v>
      </c>
      <c r="N13" s="2">
        <v>170</v>
      </c>
      <c r="O13" s="2">
        <v>181.67</v>
      </c>
      <c r="P13" s="2">
        <v>213.93</v>
      </c>
      <c r="Q13" s="2">
        <v>221.25</v>
      </c>
      <c r="R13" s="2">
        <v>245.58333333333334</v>
      </c>
      <c r="S13" s="2"/>
      <c r="T13" s="35"/>
      <c r="U13" s="37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</row>
    <row r="14" spans="1:1024" ht="15.6" customHeight="1">
      <c r="A14" s="1" t="s">
        <v>11</v>
      </c>
      <c r="B14" s="2">
        <v>114.4</v>
      </c>
      <c r="C14" s="2">
        <v>134.66999999999999</v>
      </c>
      <c r="D14" s="2">
        <v>190.5</v>
      </c>
      <c r="E14" s="2">
        <v>309.81</v>
      </c>
      <c r="F14" s="2">
        <v>171</v>
      </c>
      <c r="G14" s="2">
        <v>238.58</v>
      </c>
      <c r="H14" s="2">
        <v>288.81</v>
      </c>
      <c r="I14" s="2">
        <v>208.73</v>
      </c>
      <c r="J14" s="2">
        <v>356.13</v>
      </c>
      <c r="K14" s="2">
        <v>323.02</v>
      </c>
      <c r="L14" s="2">
        <v>249.38</v>
      </c>
      <c r="M14" s="2">
        <v>189.33</v>
      </c>
      <c r="N14" s="2">
        <v>160</v>
      </c>
      <c r="O14" s="2">
        <v>181.67</v>
      </c>
      <c r="P14" s="2">
        <v>222.92</v>
      </c>
      <c r="Q14" s="2">
        <v>198.33333333333334</v>
      </c>
      <c r="R14" s="2">
        <v>243.91666666666666</v>
      </c>
      <c r="S14" s="2"/>
      <c r="T14" s="35"/>
      <c r="U14" s="37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</row>
    <row r="15" spans="1:1024" ht="15.6" customHeight="1">
      <c r="A15" s="1" t="s">
        <v>12</v>
      </c>
      <c r="B15" s="3">
        <v>141.94</v>
      </c>
      <c r="C15" s="3">
        <v>132.47</v>
      </c>
      <c r="D15" s="3">
        <v>159.94999999999999</v>
      </c>
      <c r="E15" s="3">
        <v>255.48</v>
      </c>
      <c r="F15" s="3">
        <v>326.52999999999997</v>
      </c>
      <c r="G15" s="3">
        <v>229.16</v>
      </c>
      <c r="H15" s="3">
        <v>254.1</v>
      </c>
      <c r="I15" s="3">
        <v>298.86</v>
      </c>
      <c r="J15" s="3">
        <v>288.39</v>
      </c>
      <c r="K15" s="3">
        <v>342.3</v>
      </c>
      <c r="L15" s="3">
        <v>310.01583333333298</v>
      </c>
      <c r="M15" s="3">
        <v>215.754166666667</v>
      </c>
      <c r="N15" s="3">
        <v>190.525833333333</v>
      </c>
      <c r="O15" s="3">
        <v>182.65916666666701</v>
      </c>
      <c r="P15" s="3">
        <v>219.73583635013463</v>
      </c>
      <c r="Q15" s="3">
        <v>222.15916666666666</v>
      </c>
      <c r="R15" s="3">
        <v>220.64903499278498</v>
      </c>
      <c r="S15" s="3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</row>
    <row r="16" spans="1:1024" ht="15.6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3"/>
      <c r="M16" s="3"/>
      <c r="N16" s="3"/>
      <c r="O16" s="3"/>
      <c r="P16" s="39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  <c r="AMF16" s="35"/>
      <c r="AMG16" s="35"/>
      <c r="AMH16" s="35"/>
      <c r="AMI16" s="35"/>
      <c r="AMJ16" s="35"/>
    </row>
    <row r="17" spans="1:1024" ht="15.6" customHeight="1">
      <c r="A17" s="54" t="s">
        <v>56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  <c r="VQ17" s="35"/>
      <c r="VR17" s="35"/>
      <c r="VS17" s="35"/>
      <c r="VT17" s="35"/>
      <c r="VU17" s="35"/>
      <c r="VV17" s="35"/>
      <c r="VW17" s="35"/>
      <c r="VX17" s="35"/>
      <c r="VY17" s="35"/>
      <c r="VZ17" s="35"/>
      <c r="WA17" s="35"/>
      <c r="WB17" s="35"/>
      <c r="WC17" s="35"/>
      <c r="WD17" s="35"/>
      <c r="WE17" s="35"/>
      <c r="WF17" s="35"/>
      <c r="WG17" s="35"/>
      <c r="WH17" s="35"/>
      <c r="WI17" s="35"/>
      <c r="WJ17" s="35"/>
      <c r="WK17" s="35"/>
      <c r="WL17" s="35"/>
      <c r="WM17" s="35"/>
      <c r="WN17" s="35"/>
      <c r="WO17" s="35"/>
      <c r="WP17" s="35"/>
      <c r="WQ17" s="35"/>
      <c r="WR17" s="35"/>
      <c r="WS17" s="35"/>
      <c r="WT17" s="35"/>
      <c r="WU17" s="35"/>
      <c r="WV17" s="35"/>
      <c r="WW17" s="35"/>
      <c r="WX17" s="35"/>
      <c r="WY17" s="35"/>
      <c r="WZ17" s="35"/>
      <c r="XA17" s="35"/>
      <c r="XB17" s="35"/>
      <c r="XC17" s="35"/>
      <c r="XD17" s="35"/>
      <c r="XE17" s="35"/>
      <c r="XF17" s="35"/>
      <c r="XG17" s="35"/>
      <c r="XH17" s="35"/>
      <c r="XI17" s="35"/>
      <c r="XJ17" s="35"/>
      <c r="XK17" s="35"/>
      <c r="XL17" s="35"/>
      <c r="XM17" s="35"/>
      <c r="XN17" s="35"/>
      <c r="XO17" s="35"/>
      <c r="XP17" s="35"/>
      <c r="XQ17" s="35"/>
      <c r="XR17" s="35"/>
      <c r="XS17" s="35"/>
      <c r="XT17" s="35"/>
      <c r="XU17" s="35"/>
      <c r="XV17" s="35"/>
      <c r="XW17" s="35"/>
      <c r="XX17" s="35"/>
      <c r="XY17" s="35"/>
      <c r="XZ17" s="35"/>
      <c r="YA17" s="35"/>
      <c r="YB17" s="35"/>
      <c r="YC17" s="35"/>
      <c r="YD17" s="35"/>
      <c r="YE17" s="35"/>
      <c r="YF17" s="35"/>
      <c r="YG17" s="35"/>
      <c r="YH17" s="35"/>
      <c r="YI17" s="35"/>
      <c r="YJ17" s="35"/>
      <c r="YK17" s="35"/>
      <c r="YL17" s="35"/>
      <c r="YM17" s="35"/>
      <c r="YN17" s="35"/>
      <c r="YO17" s="35"/>
      <c r="YP17" s="35"/>
      <c r="YQ17" s="35"/>
      <c r="YR17" s="35"/>
      <c r="YS17" s="35"/>
      <c r="YT17" s="35"/>
      <c r="YU17" s="35"/>
      <c r="YV17" s="35"/>
      <c r="YW17" s="35"/>
      <c r="YX17" s="35"/>
      <c r="YY17" s="35"/>
      <c r="YZ17" s="35"/>
      <c r="ZA17" s="35"/>
      <c r="ZB17" s="35"/>
      <c r="ZC17" s="35"/>
      <c r="ZD17" s="35"/>
      <c r="ZE17" s="35"/>
      <c r="ZF17" s="35"/>
      <c r="ZG17" s="35"/>
      <c r="ZH17" s="35"/>
      <c r="ZI17" s="35"/>
      <c r="ZJ17" s="35"/>
      <c r="ZK17" s="35"/>
      <c r="ZL17" s="35"/>
      <c r="ZM17" s="35"/>
      <c r="ZN17" s="35"/>
      <c r="ZO17" s="35"/>
      <c r="ZP17" s="35"/>
      <c r="ZQ17" s="35"/>
      <c r="ZR17" s="35"/>
      <c r="ZS17" s="35"/>
      <c r="ZT17" s="35"/>
      <c r="ZU17" s="35"/>
      <c r="ZV17" s="35"/>
      <c r="ZW17" s="35"/>
      <c r="ZX17" s="35"/>
      <c r="ZY17" s="35"/>
      <c r="ZZ17" s="35"/>
      <c r="AAA17" s="35"/>
      <c r="AAB17" s="35"/>
      <c r="AAC17" s="35"/>
      <c r="AAD17" s="35"/>
      <c r="AAE17" s="35"/>
      <c r="AAF17" s="35"/>
      <c r="AAG17" s="35"/>
      <c r="AAH17" s="35"/>
      <c r="AAI17" s="35"/>
      <c r="AAJ17" s="35"/>
      <c r="AAK17" s="35"/>
      <c r="AAL17" s="35"/>
      <c r="AAM17" s="35"/>
      <c r="AAN17" s="35"/>
      <c r="AAO17" s="35"/>
      <c r="AAP17" s="35"/>
      <c r="AAQ17" s="35"/>
      <c r="AAR17" s="35"/>
      <c r="AAS17" s="35"/>
      <c r="AAT17" s="35"/>
      <c r="AAU17" s="35"/>
      <c r="AAV17" s="35"/>
      <c r="AAW17" s="35"/>
      <c r="AAX17" s="35"/>
      <c r="AAY17" s="35"/>
      <c r="AAZ17" s="35"/>
      <c r="ABA17" s="35"/>
      <c r="ABB17" s="35"/>
      <c r="ABC17" s="35"/>
      <c r="ABD17" s="35"/>
      <c r="ABE17" s="35"/>
      <c r="ABF17" s="35"/>
      <c r="ABG17" s="35"/>
      <c r="ABH17" s="35"/>
      <c r="ABI17" s="35"/>
      <c r="ABJ17" s="35"/>
      <c r="ABK17" s="35"/>
      <c r="ABL17" s="35"/>
      <c r="ABM17" s="35"/>
      <c r="ABN17" s="35"/>
      <c r="ABO17" s="35"/>
      <c r="ABP17" s="35"/>
      <c r="ABQ17" s="35"/>
      <c r="ABR17" s="35"/>
      <c r="ABS17" s="35"/>
      <c r="ABT17" s="35"/>
      <c r="ABU17" s="35"/>
      <c r="ABV17" s="35"/>
      <c r="ABW17" s="35"/>
      <c r="ABX17" s="35"/>
      <c r="ABY17" s="35"/>
      <c r="ABZ17" s="35"/>
      <c r="ACA17" s="35"/>
      <c r="ACB17" s="35"/>
      <c r="ACC17" s="35"/>
      <c r="ACD17" s="35"/>
      <c r="ACE17" s="35"/>
      <c r="ACF17" s="35"/>
      <c r="ACG17" s="35"/>
      <c r="ACH17" s="35"/>
      <c r="ACI17" s="35"/>
      <c r="ACJ17" s="35"/>
      <c r="ACK17" s="35"/>
      <c r="ACL17" s="35"/>
      <c r="ACM17" s="35"/>
      <c r="ACN17" s="35"/>
      <c r="ACO17" s="35"/>
      <c r="ACP17" s="35"/>
      <c r="ACQ17" s="35"/>
      <c r="ACR17" s="35"/>
      <c r="ACS17" s="35"/>
      <c r="ACT17" s="35"/>
      <c r="ACU17" s="35"/>
      <c r="ACV17" s="35"/>
      <c r="ACW17" s="35"/>
      <c r="ACX17" s="35"/>
      <c r="ACY17" s="35"/>
      <c r="ACZ17" s="35"/>
      <c r="ADA17" s="35"/>
      <c r="ADB17" s="35"/>
      <c r="ADC17" s="35"/>
      <c r="ADD17" s="35"/>
      <c r="ADE17" s="35"/>
      <c r="ADF17" s="35"/>
      <c r="ADG17" s="35"/>
      <c r="ADH17" s="35"/>
      <c r="ADI17" s="35"/>
      <c r="ADJ17" s="35"/>
      <c r="ADK17" s="35"/>
      <c r="ADL17" s="35"/>
      <c r="ADM17" s="35"/>
      <c r="ADN17" s="35"/>
      <c r="ADO17" s="35"/>
      <c r="ADP17" s="35"/>
      <c r="ADQ17" s="35"/>
      <c r="ADR17" s="35"/>
      <c r="ADS17" s="35"/>
      <c r="ADT17" s="35"/>
      <c r="ADU17" s="35"/>
      <c r="ADV17" s="35"/>
      <c r="ADW17" s="35"/>
      <c r="ADX17" s="35"/>
      <c r="ADY17" s="35"/>
      <c r="ADZ17" s="35"/>
      <c r="AEA17" s="35"/>
      <c r="AEB17" s="35"/>
      <c r="AEC17" s="35"/>
      <c r="AED17" s="35"/>
      <c r="AEE17" s="35"/>
      <c r="AEF17" s="35"/>
      <c r="AEG17" s="35"/>
      <c r="AEH17" s="35"/>
      <c r="AEI17" s="35"/>
      <c r="AEJ17" s="35"/>
      <c r="AEK17" s="35"/>
      <c r="AEL17" s="35"/>
      <c r="AEM17" s="35"/>
      <c r="AEN17" s="35"/>
      <c r="AEO17" s="35"/>
      <c r="AEP17" s="35"/>
      <c r="AEQ17" s="35"/>
      <c r="AER17" s="35"/>
      <c r="AES17" s="35"/>
      <c r="AET17" s="35"/>
      <c r="AEU17" s="35"/>
      <c r="AEV17" s="35"/>
      <c r="AEW17" s="35"/>
      <c r="AEX17" s="35"/>
      <c r="AEY17" s="35"/>
      <c r="AEZ17" s="35"/>
      <c r="AFA17" s="35"/>
      <c r="AFB17" s="35"/>
      <c r="AFC17" s="35"/>
      <c r="AFD17" s="35"/>
      <c r="AFE17" s="35"/>
      <c r="AFF17" s="35"/>
      <c r="AFG17" s="35"/>
      <c r="AFH17" s="35"/>
      <c r="AFI17" s="35"/>
      <c r="AFJ17" s="35"/>
      <c r="AFK17" s="35"/>
      <c r="AFL17" s="35"/>
      <c r="AFM17" s="35"/>
      <c r="AFN17" s="35"/>
      <c r="AFO17" s="35"/>
      <c r="AFP17" s="35"/>
      <c r="AFQ17" s="35"/>
      <c r="AFR17" s="35"/>
      <c r="AFS17" s="35"/>
      <c r="AFT17" s="35"/>
      <c r="AFU17" s="35"/>
      <c r="AFV17" s="35"/>
      <c r="AFW17" s="35"/>
      <c r="AFX17" s="35"/>
      <c r="AFY17" s="35"/>
      <c r="AFZ17" s="35"/>
      <c r="AGA17" s="35"/>
      <c r="AGB17" s="35"/>
      <c r="AGC17" s="35"/>
      <c r="AGD17" s="35"/>
      <c r="AGE17" s="35"/>
      <c r="AGF17" s="35"/>
      <c r="AGG17" s="35"/>
      <c r="AGH17" s="35"/>
      <c r="AGI17" s="35"/>
      <c r="AGJ17" s="35"/>
      <c r="AGK17" s="35"/>
      <c r="AGL17" s="35"/>
      <c r="AGM17" s="35"/>
      <c r="AGN17" s="35"/>
      <c r="AGO17" s="35"/>
      <c r="AGP17" s="35"/>
      <c r="AGQ17" s="35"/>
      <c r="AGR17" s="35"/>
      <c r="AGS17" s="35"/>
      <c r="AGT17" s="35"/>
      <c r="AGU17" s="35"/>
      <c r="AGV17" s="35"/>
      <c r="AGW17" s="35"/>
      <c r="AGX17" s="35"/>
      <c r="AGY17" s="35"/>
      <c r="AGZ17" s="35"/>
      <c r="AHA17" s="35"/>
      <c r="AHB17" s="35"/>
      <c r="AHC17" s="35"/>
      <c r="AHD17" s="35"/>
      <c r="AHE17" s="35"/>
      <c r="AHF17" s="35"/>
      <c r="AHG17" s="35"/>
      <c r="AHH17" s="35"/>
      <c r="AHI17" s="35"/>
      <c r="AHJ17" s="35"/>
      <c r="AHK17" s="35"/>
      <c r="AHL17" s="35"/>
      <c r="AHM17" s="35"/>
      <c r="AHN17" s="35"/>
      <c r="AHO17" s="35"/>
      <c r="AHP17" s="35"/>
      <c r="AHQ17" s="35"/>
      <c r="AHR17" s="35"/>
      <c r="AHS17" s="35"/>
      <c r="AHT17" s="35"/>
      <c r="AHU17" s="35"/>
      <c r="AHV17" s="35"/>
      <c r="AHW17" s="35"/>
      <c r="AHX17" s="35"/>
      <c r="AHY17" s="35"/>
      <c r="AHZ17" s="35"/>
      <c r="AIA17" s="35"/>
      <c r="AIB17" s="35"/>
      <c r="AIC17" s="35"/>
      <c r="AID17" s="35"/>
      <c r="AIE17" s="35"/>
      <c r="AIF17" s="35"/>
      <c r="AIG17" s="35"/>
      <c r="AIH17" s="35"/>
      <c r="AII17" s="35"/>
      <c r="AIJ17" s="35"/>
      <c r="AIK17" s="35"/>
      <c r="AIL17" s="35"/>
      <c r="AIM17" s="35"/>
      <c r="AIN17" s="35"/>
      <c r="AIO17" s="35"/>
      <c r="AIP17" s="35"/>
      <c r="AIQ17" s="35"/>
      <c r="AIR17" s="35"/>
      <c r="AIS17" s="35"/>
      <c r="AIT17" s="35"/>
      <c r="AIU17" s="35"/>
      <c r="AIV17" s="35"/>
      <c r="AIW17" s="35"/>
      <c r="AIX17" s="35"/>
      <c r="AIY17" s="35"/>
      <c r="AIZ17" s="35"/>
      <c r="AJA17" s="35"/>
      <c r="AJB17" s="35"/>
      <c r="AJC17" s="35"/>
      <c r="AJD17" s="35"/>
      <c r="AJE17" s="35"/>
      <c r="AJF17" s="35"/>
      <c r="AJG17" s="35"/>
      <c r="AJH17" s="35"/>
      <c r="AJI17" s="35"/>
      <c r="AJJ17" s="35"/>
      <c r="AJK17" s="35"/>
      <c r="AJL17" s="35"/>
      <c r="AJM17" s="35"/>
      <c r="AJN17" s="35"/>
      <c r="AJO17" s="35"/>
      <c r="AJP17" s="35"/>
      <c r="AJQ17" s="35"/>
      <c r="AJR17" s="35"/>
      <c r="AJS17" s="35"/>
      <c r="AJT17" s="35"/>
      <c r="AJU17" s="35"/>
      <c r="AJV17" s="35"/>
      <c r="AJW17" s="35"/>
      <c r="AJX17" s="35"/>
      <c r="AJY17" s="35"/>
      <c r="AJZ17" s="35"/>
      <c r="AKA17" s="35"/>
      <c r="AKB17" s="35"/>
      <c r="AKC17" s="35"/>
      <c r="AKD17" s="35"/>
      <c r="AKE17" s="35"/>
      <c r="AKF17" s="35"/>
      <c r="AKG17" s="35"/>
      <c r="AKH17" s="35"/>
      <c r="AKI17" s="35"/>
      <c r="AKJ17" s="35"/>
      <c r="AKK17" s="35"/>
      <c r="AKL17" s="35"/>
      <c r="AKM17" s="35"/>
      <c r="AKN17" s="35"/>
      <c r="AKO17" s="35"/>
      <c r="AKP17" s="35"/>
      <c r="AKQ17" s="35"/>
      <c r="AKR17" s="35"/>
      <c r="AKS17" s="35"/>
      <c r="AKT17" s="35"/>
      <c r="AKU17" s="35"/>
      <c r="AKV17" s="35"/>
      <c r="AKW17" s="35"/>
      <c r="AKX17" s="35"/>
      <c r="AKY17" s="35"/>
      <c r="AKZ17" s="35"/>
      <c r="ALA17" s="35"/>
      <c r="ALB17" s="35"/>
      <c r="ALC17" s="35"/>
      <c r="ALD17" s="35"/>
      <c r="ALE17" s="35"/>
      <c r="ALF17" s="35"/>
      <c r="ALG17" s="35"/>
      <c r="ALH17" s="35"/>
      <c r="ALI17" s="35"/>
      <c r="ALJ17" s="35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  <c r="ALX17" s="35"/>
      <c r="ALY17" s="35"/>
      <c r="ALZ17" s="35"/>
      <c r="AMA17" s="35"/>
      <c r="AMB17" s="35"/>
      <c r="AMC17" s="35"/>
      <c r="AMD17" s="35"/>
      <c r="AME17" s="35"/>
      <c r="AMF17" s="35"/>
      <c r="AMG17" s="35"/>
      <c r="AMH17" s="35"/>
      <c r="AMI17" s="35"/>
      <c r="AMJ17" s="35"/>
    </row>
    <row r="18" spans="1:1024" ht="15.6" customHeight="1">
      <c r="A18" s="7"/>
      <c r="B18" s="1">
        <v>2004</v>
      </c>
      <c r="C18" s="1">
        <v>2005</v>
      </c>
      <c r="D18" s="1">
        <v>2006</v>
      </c>
      <c r="E18" s="1">
        <v>2007</v>
      </c>
      <c r="F18" s="1">
        <v>2008</v>
      </c>
      <c r="G18" s="1">
        <v>2009</v>
      </c>
      <c r="H18" s="1">
        <v>2010</v>
      </c>
      <c r="I18" s="1">
        <v>2011</v>
      </c>
      <c r="J18" s="1">
        <v>2012</v>
      </c>
      <c r="K18" s="1">
        <v>2013</v>
      </c>
      <c r="L18" s="1">
        <v>2014</v>
      </c>
      <c r="M18" s="1">
        <v>2015</v>
      </c>
      <c r="N18" s="1">
        <v>2016</v>
      </c>
      <c r="O18" s="1">
        <v>2017</v>
      </c>
      <c r="P18" s="1">
        <v>2018</v>
      </c>
      <c r="Q18" s="1">
        <v>2019</v>
      </c>
      <c r="R18" s="1">
        <v>2020</v>
      </c>
      <c r="S18" s="1">
        <v>2021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  <c r="AMF18" s="35"/>
      <c r="AMG18" s="35"/>
      <c r="AMH18" s="35"/>
      <c r="AMI18" s="35"/>
      <c r="AMJ18" s="35"/>
    </row>
    <row r="19" spans="1:1024" ht="15.6" customHeight="1">
      <c r="A19" s="1" t="s">
        <v>0</v>
      </c>
      <c r="B19" s="2">
        <v>165.75</v>
      </c>
      <c r="C19" s="2">
        <v>111.35</v>
      </c>
      <c r="D19" s="2">
        <v>140.4</v>
      </c>
      <c r="E19" s="2">
        <v>191.32</v>
      </c>
      <c r="F19" s="2">
        <v>331.5</v>
      </c>
      <c r="G19" s="2">
        <v>213.333333333333</v>
      </c>
      <c r="H19" s="2">
        <v>236.052631578947</v>
      </c>
      <c r="I19" s="2">
        <v>313.56</v>
      </c>
      <c r="J19" s="2">
        <v>236.86</v>
      </c>
      <c r="K19" s="2">
        <v>367.5</v>
      </c>
      <c r="L19" s="2">
        <v>328.04545454545502</v>
      </c>
      <c r="M19" s="2">
        <v>255</v>
      </c>
      <c r="N19" s="2">
        <v>190</v>
      </c>
      <c r="O19" s="2">
        <v>167</v>
      </c>
      <c r="P19" s="2">
        <v>179.31818181818201</v>
      </c>
      <c r="Q19" s="2">
        <v>228.727272727273</v>
      </c>
      <c r="R19" s="2">
        <v>221.63636363636363</v>
      </c>
      <c r="S19" s="2">
        <v>266.2</v>
      </c>
      <c r="T19" s="35"/>
      <c r="U19" s="12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  <c r="VQ19" s="35"/>
      <c r="VR19" s="35"/>
      <c r="VS19" s="35"/>
      <c r="VT19" s="35"/>
      <c r="VU19" s="35"/>
      <c r="VV19" s="35"/>
      <c r="VW19" s="35"/>
      <c r="VX19" s="35"/>
      <c r="VY19" s="35"/>
      <c r="VZ19" s="35"/>
      <c r="WA19" s="35"/>
      <c r="WB19" s="35"/>
      <c r="WC19" s="35"/>
      <c r="WD19" s="35"/>
      <c r="WE19" s="35"/>
      <c r="WF19" s="35"/>
      <c r="WG19" s="35"/>
      <c r="WH19" s="35"/>
      <c r="WI19" s="35"/>
      <c r="WJ19" s="35"/>
      <c r="WK19" s="35"/>
      <c r="WL19" s="35"/>
      <c r="WM19" s="35"/>
      <c r="WN19" s="35"/>
      <c r="WO19" s="35"/>
      <c r="WP19" s="35"/>
      <c r="WQ19" s="35"/>
      <c r="WR19" s="35"/>
      <c r="WS19" s="35"/>
      <c r="WT19" s="35"/>
      <c r="WU19" s="35"/>
      <c r="WV19" s="35"/>
      <c r="WW19" s="35"/>
      <c r="WX19" s="35"/>
      <c r="WY19" s="35"/>
      <c r="WZ19" s="35"/>
      <c r="XA19" s="35"/>
      <c r="XB19" s="35"/>
      <c r="XC19" s="35"/>
      <c r="XD19" s="35"/>
      <c r="XE19" s="35"/>
      <c r="XF19" s="35"/>
      <c r="XG19" s="35"/>
      <c r="XH19" s="35"/>
      <c r="XI19" s="35"/>
      <c r="XJ19" s="35"/>
      <c r="XK19" s="35"/>
      <c r="XL19" s="35"/>
      <c r="XM19" s="35"/>
      <c r="XN19" s="35"/>
      <c r="XO19" s="35"/>
      <c r="XP19" s="35"/>
      <c r="XQ19" s="35"/>
      <c r="XR19" s="35"/>
      <c r="XS19" s="35"/>
      <c r="XT19" s="35"/>
      <c r="XU19" s="35"/>
      <c r="XV19" s="35"/>
      <c r="XW19" s="35"/>
      <c r="XX19" s="35"/>
      <c r="XY19" s="35"/>
      <c r="XZ19" s="35"/>
      <c r="YA19" s="35"/>
      <c r="YB19" s="35"/>
      <c r="YC19" s="35"/>
      <c r="YD19" s="35"/>
      <c r="YE19" s="35"/>
      <c r="YF19" s="35"/>
      <c r="YG19" s="35"/>
      <c r="YH19" s="35"/>
      <c r="YI19" s="35"/>
      <c r="YJ19" s="35"/>
      <c r="YK19" s="35"/>
      <c r="YL19" s="35"/>
      <c r="YM19" s="35"/>
      <c r="YN19" s="35"/>
      <c r="YO19" s="35"/>
      <c r="YP19" s="35"/>
      <c r="YQ19" s="35"/>
      <c r="YR19" s="35"/>
      <c r="YS19" s="35"/>
      <c r="YT19" s="35"/>
      <c r="YU19" s="35"/>
      <c r="YV19" s="35"/>
      <c r="YW19" s="35"/>
      <c r="YX19" s="35"/>
      <c r="YY19" s="35"/>
      <c r="YZ19" s="35"/>
      <c r="ZA19" s="35"/>
      <c r="ZB19" s="35"/>
      <c r="ZC19" s="35"/>
      <c r="ZD19" s="35"/>
      <c r="ZE19" s="35"/>
      <c r="ZF19" s="35"/>
      <c r="ZG19" s="35"/>
      <c r="ZH19" s="35"/>
      <c r="ZI19" s="35"/>
      <c r="ZJ19" s="35"/>
      <c r="ZK19" s="35"/>
      <c r="ZL19" s="35"/>
      <c r="ZM19" s="35"/>
      <c r="ZN19" s="35"/>
      <c r="ZO19" s="35"/>
      <c r="ZP19" s="35"/>
      <c r="ZQ19" s="35"/>
      <c r="ZR19" s="35"/>
      <c r="ZS19" s="35"/>
      <c r="ZT19" s="35"/>
      <c r="ZU19" s="35"/>
      <c r="ZV19" s="35"/>
      <c r="ZW19" s="35"/>
      <c r="ZX19" s="35"/>
      <c r="ZY19" s="35"/>
      <c r="ZZ19" s="35"/>
      <c r="AAA19" s="35"/>
      <c r="AAB19" s="35"/>
      <c r="AAC19" s="35"/>
      <c r="AAD19" s="35"/>
      <c r="AAE19" s="35"/>
      <c r="AAF19" s="35"/>
      <c r="AAG19" s="35"/>
      <c r="AAH19" s="35"/>
      <c r="AAI19" s="35"/>
      <c r="AAJ19" s="35"/>
      <c r="AAK19" s="35"/>
      <c r="AAL19" s="35"/>
      <c r="AAM19" s="35"/>
      <c r="AAN19" s="35"/>
      <c r="AAO19" s="35"/>
      <c r="AAP19" s="35"/>
      <c r="AAQ19" s="35"/>
      <c r="AAR19" s="35"/>
      <c r="AAS19" s="35"/>
      <c r="AAT19" s="35"/>
      <c r="AAU19" s="35"/>
      <c r="AAV19" s="35"/>
      <c r="AAW19" s="35"/>
      <c r="AAX19" s="35"/>
      <c r="AAY19" s="35"/>
      <c r="AAZ19" s="35"/>
      <c r="ABA19" s="35"/>
      <c r="ABB19" s="35"/>
      <c r="ABC19" s="35"/>
      <c r="ABD19" s="35"/>
      <c r="ABE19" s="35"/>
      <c r="ABF19" s="35"/>
      <c r="ABG19" s="35"/>
      <c r="ABH19" s="35"/>
      <c r="ABI19" s="35"/>
      <c r="ABJ19" s="35"/>
      <c r="ABK19" s="35"/>
      <c r="ABL19" s="35"/>
      <c r="ABM19" s="35"/>
      <c r="ABN19" s="35"/>
      <c r="ABO19" s="35"/>
      <c r="ABP19" s="35"/>
      <c r="ABQ19" s="35"/>
      <c r="ABR19" s="35"/>
      <c r="ABS19" s="35"/>
      <c r="ABT19" s="35"/>
      <c r="ABU19" s="35"/>
      <c r="ABV19" s="35"/>
      <c r="ABW19" s="35"/>
      <c r="ABX19" s="35"/>
      <c r="ABY19" s="35"/>
      <c r="ABZ19" s="35"/>
      <c r="ACA19" s="35"/>
      <c r="ACB19" s="35"/>
      <c r="ACC19" s="35"/>
      <c r="ACD19" s="35"/>
      <c r="ACE19" s="35"/>
      <c r="ACF19" s="35"/>
      <c r="ACG19" s="35"/>
      <c r="ACH19" s="35"/>
      <c r="ACI19" s="35"/>
      <c r="ACJ19" s="35"/>
      <c r="ACK19" s="35"/>
      <c r="ACL19" s="35"/>
      <c r="ACM19" s="35"/>
      <c r="ACN19" s="35"/>
      <c r="ACO19" s="35"/>
      <c r="ACP19" s="35"/>
      <c r="ACQ19" s="35"/>
      <c r="ACR19" s="35"/>
      <c r="ACS19" s="35"/>
      <c r="ACT19" s="35"/>
      <c r="ACU19" s="35"/>
      <c r="ACV19" s="35"/>
      <c r="ACW19" s="35"/>
      <c r="ACX19" s="35"/>
      <c r="ACY19" s="35"/>
      <c r="ACZ19" s="35"/>
      <c r="ADA19" s="35"/>
      <c r="ADB19" s="35"/>
      <c r="ADC19" s="35"/>
      <c r="ADD19" s="35"/>
      <c r="ADE19" s="35"/>
      <c r="ADF19" s="35"/>
      <c r="ADG19" s="35"/>
      <c r="ADH19" s="35"/>
      <c r="ADI19" s="35"/>
      <c r="ADJ19" s="35"/>
      <c r="ADK19" s="35"/>
      <c r="ADL19" s="35"/>
      <c r="ADM19" s="35"/>
      <c r="ADN19" s="35"/>
      <c r="ADO19" s="35"/>
      <c r="ADP19" s="35"/>
      <c r="ADQ19" s="35"/>
      <c r="ADR19" s="35"/>
      <c r="ADS19" s="35"/>
      <c r="ADT19" s="35"/>
      <c r="ADU19" s="35"/>
      <c r="ADV19" s="35"/>
      <c r="ADW19" s="35"/>
      <c r="ADX19" s="35"/>
      <c r="ADY19" s="35"/>
      <c r="ADZ19" s="35"/>
      <c r="AEA19" s="35"/>
      <c r="AEB19" s="35"/>
      <c r="AEC19" s="35"/>
      <c r="AED19" s="35"/>
      <c r="AEE19" s="35"/>
      <c r="AEF19" s="35"/>
      <c r="AEG19" s="35"/>
      <c r="AEH19" s="35"/>
      <c r="AEI19" s="35"/>
      <c r="AEJ19" s="35"/>
      <c r="AEK19" s="35"/>
      <c r="AEL19" s="35"/>
      <c r="AEM19" s="35"/>
      <c r="AEN19" s="35"/>
      <c r="AEO19" s="35"/>
      <c r="AEP19" s="35"/>
      <c r="AEQ19" s="35"/>
      <c r="AER19" s="35"/>
      <c r="AES19" s="35"/>
      <c r="AET19" s="35"/>
      <c r="AEU19" s="35"/>
      <c r="AEV19" s="35"/>
      <c r="AEW19" s="35"/>
      <c r="AEX19" s="35"/>
      <c r="AEY19" s="35"/>
      <c r="AEZ19" s="35"/>
      <c r="AFA19" s="35"/>
      <c r="AFB19" s="35"/>
      <c r="AFC19" s="35"/>
      <c r="AFD19" s="35"/>
      <c r="AFE19" s="35"/>
      <c r="AFF19" s="35"/>
      <c r="AFG19" s="35"/>
      <c r="AFH19" s="35"/>
      <c r="AFI19" s="35"/>
      <c r="AFJ19" s="35"/>
      <c r="AFK19" s="35"/>
      <c r="AFL19" s="35"/>
      <c r="AFM19" s="35"/>
      <c r="AFN19" s="35"/>
      <c r="AFO19" s="35"/>
      <c r="AFP19" s="35"/>
      <c r="AFQ19" s="35"/>
      <c r="AFR19" s="35"/>
      <c r="AFS19" s="35"/>
      <c r="AFT19" s="35"/>
      <c r="AFU19" s="35"/>
      <c r="AFV19" s="35"/>
      <c r="AFW19" s="35"/>
      <c r="AFX19" s="35"/>
      <c r="AFY19" s="35"/>
      <c r="AFZ19" s="35"/>
      <c r="AGA19" s="35"/>
      <c r="AGB19" s="35"/>
      <c r="AGC19" s="35"/>
      <c r="AGD19" s="35"/>
      <c r="AGE19" s="35"/>
      <c r="AGF19" s="35"/>
      <c r="AGG19" s="35"/>
      <c r="AGH19" s="35"/>
      <c r="AGI19" s="35"/>
      <c r="AGJ19" s="35"/>
      <c r="AGK19" s="35"/>
      <c r="AGL19" s="35"/>
      <c r="AGM19" s="35"/>
      <c r="AGN19" s="35"/>
      <c r="AGO19" s="35"/>
      <c r="AGP19" s="35"/>
      <c r="AGQ19" s="35"/>
      <c r="AGR19" s="35"/>
      <c r="AGS19" s="35"/>
      <c r="AGT19" s="35"/>
      <c r="AGU19" s="35"/>
      <c r="AGV19" s="35"/>
      <c r="AGW19" s="35"/>
      <c r="AGX19" s="35"/>
      <c r="AGY19" s="35"/>
      <c r="AGZ19" s="35"/>
      <c r="AHA19" s="35"/>
      <c r="AHB19" s="35"/>
      <c r="AHC19" s="35"/>
      <c r="AHD19" s="35"/>
      <c r="AHE19" s="35"/>
      <c r="AHF19" s="35"/>
      <c r="AHG19" s="35"/>
      <c r="AHH19" s="35"/>
      <c r="AHI19" s="35"/>
      <c r="AHJ19" s="35"/>
      <c r="AHK19" s="35"/>
      <c r="AHL19" s="35"/>
      <c r="AHM19" s="35"/>
      <c r="AHN19" s="35"/>
      <c r="AHO19" s="35"/>
      <c r="AHP19" s="35"/>
      <c r="AHQ19" s="35"/>
      <c r="AHR19" s="35"/>
      <c r="AHS19" s="35"/>
      <c r="AHT19" s="35"/>
      <c r="AHU19" s="35"/>
      <c r="AHV19" s="35"/>
      <c r="AHW19" s="35"/>
      <c r="AHX19" s="35"/>
      <c r="AHY19" s="35"/>
      <c r="AHZ19" s="35"/>
      <c r="AIA19" s="35"/>
      <c r="AIB19" s="35"/>
      <c r="AIC19" s="35"/>
      <c r="AID19" s="35"/>
      <c r="AIE19" s="35"/>
      <c r="AIF19" s="35"/>
      <c r="AIG19" s="35"/>
      <c r="AIH19" s="35"/>
      <c r="AII19" s="35"/>
      <c r="AIJ19" s="35"/>
      <c r="AIK19" s="35"/>
      <c r="AIL19" s="35"/>
      <c r="AIM19" s="35"/>
      <c r="AIN19" s="35"/>
      <c r="AIO19" s="35"/>
      <c r="AIP19" s="35"/>
      <c r="AIQ19" s="35"/>
      <c r="AIR19" s="35"/>
      <c r="AIS19" s="35"/>
      <c r="AIT19" s="35"/>
      <c r="AIU19" s="35"/>
      <c r="AIV19" s="35"/>
      <c r="AIW19" s="35"/>
      <c r="AIX19" s="35"/>
      <c r="AIY19" s="35"/>
      <c r="AIZ19" s="35"/>
      <c r="AJA19" s="35"/>
      <c r="AJB19" s="35"/>
      <c r="AJC19" s="35"/>
      <c r="AJD19" s="35"/>
      <c r="AJE19" s="35"/>
      <c r="AJF19" s="35"/>
      <c r="AJG19" s="35"/>
      <c r="AJH19" s="35"/>
      <c r="AJI19" s="35"/>
      <c r="AJJ19" s="35"/>
      <c r="AJK19" s="35"/>
      <c r="AJL19" s="35"/>
      <c r="AJM19" s="35"/>
      <c r="AJN19" s="35"/>
      <c r="AJO19" s="35"/>
      <c r="AJP19" s="35"/>
      <c r="AJQ19" s="35"/>
      <c r="AJR19" s="35"/>
      <c r="AJS19" s="35"/>
      <c r="AJT19" s="35"/>
      <c r="AJU19" s="35"/>
      <c r="AJV19" s="35"/>
      <c r="AJW19" s="35"/>
      <c r="AJX19" s="35"/>
      <c r="AJY19" s="35"/>
      <c r="AJZ19" s="35"/>
      <c r="AKA19" s="35"/>
      <c r="AKB19" s="35"/>
      <c r="AKC19" s="35"/>
      <c r="AKD19" s="35"/>
      <c r="AKE19" s="35"/>
      <c r="AKF19" s="35"/>
      <c r="AKG19" s="35"/>
      <c r="AKH19" s="35"/>
      <c r="AKI19" s="35"/>
      <c r="AKJ19" s="35"/>
      <c r="AKK19" s="35"/>
      <c r="AKL19" s="35"/>
      <c r="AKM19" s="35"/>
      <c r="AKN19" s="35"/>
      <c r="AKO19" s="35"/>
      <c r="AKP19" s="35"/>
      <c r="AKQ19" s="35"/>
      <c r="AKR19" s="35"/>
      <c r="AKS19" s="35"/>
      <c r="AKT19" s="35"/>
      <c r="AKU19" s="35"/>
      <c r="AKV19" s="35"/>
      <c r="AKW19" s="35"/>
      <c r="AKX19" s="35"/>
      <c r="AKY19" s="35"/>
      <c r="AKZ19" s="35"/>
      <c r="ALA19" s="35"/>
      <c r="ALB19" s="35"/>
      <c r="ALC19" s="35"/>
      <c r="ALD19" s="35"/>
      <c r="ALE19" s="35"/>
      <c r="ALF19" s="35"/>
      <c r="ALG19" s="35"/>
      <c r="ALH19" s="35"/>
      <c r="ALI19" s="35"/>
      <c r="ALJ19" s="35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  <c r="ALX19" s="35"/>
      <c r="ALY19" s="35"/>
      <c r="ALZ19" s="35"/>
      <c r="AMA19" s="35"/>
      <c r="AMB19" s="35"/>
      <c r="AMC19" s="35"/>
      <c r="AMD19" s="35"/>
      <c r="AME19" s="35"/>
      <c r="AMF19" s="35"/>
      <c r="AMG19" s="35"/>
      <c r="AMH19" s="35"/>
      <c r="AMI19" s="35"/>
      <c r="AMJ19" s="35"/>
    </row>
    <row r="20" spans="1:1024" ht="15.6" customHeight="1">
      <c r="A20" s="1" t="s">
        <v>1</v>
      </c>
      <c r="B20" s="2">
        <v>153.166666666667</v>
      </c>
      <c r="C20" s="2">
        <v>115.166666666667</v>
      </c>
      <c r="D20" s="2">
        <v>146.75</v>
      </c>
      <c r="E20" s="2">
        <v>188.888888888889</v>
      </c>
      <c r="F20" s="2">
        <v>390</v>
      </c>
      <c r="G20" s="2">
        <v>221.789473684211</v>
      </c>
      <c r="H20" s="2">
        <v>219.944444444444</v>
      </c>
      <c r="I20" s="2">
        <v>342.75</v>
      </c>
      <c r="J20" s="2">
        <v>266</v>
      </c>
      <c r="K20" s="2">
        <v>363.06818181818198</v>
      </c>
      <c r="L20" s="2">
        <v>325</v>
      </c>
      <c r="M20" s="2">
        <v>248.111111111111</v>
      </c>
      <c r="N20" s="2">
        <v>190.857142857143</v>
      </c>
      <c r="O20" s="2">
        <v>179.72</v>
      </c>
      <c r="P20" s="2">
        <v>184.722222222222</v>
      </c>
      <c r="Q20" s="2">
        <v>233.25</v>
      </c>
      <c r="R20" s="2">
        <v>225</v>
      </c>
      <c r="S20" s="2">
        <v>269.94444444444446</v>
      </c>
      <c r="T20" s="35"/>
      <c r="U20" s="12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</row>
    <row r="21" spans="1:1024" ht="15.6" customHeight="1">
      <c r="A21" s="1" t="s">
        <v>2</v>
      </c>
      <c r="B21" s="2">
        <v>155</v>
      </c>
      <c r="C21" s="2">
        <v>133.71428571428601</v>
      </c>
      <c r="D21" s="2">
        <v>140.88</v>
      </c>
      <c r="E21" s="2">
        <v>192.6875</v>
      </c>
      <c r="F21" s="2">
        <v>423</v>
      </c>
      <c r="G21" s="2">
        <v>218</v>
      </c>
      <c r="H21" s="2">
        <v>217.5</v>
      </c>
      <c r="I21" s="2">
        <v>342.86</v>
      </c>
      <c r="J21" s="2">
        <v>258.27272727272702</v>
      </c>
      <c r="K21" s="2">
        <v>354.5</v>
      </c>
      <c r="L21" s="2">
        <v>338.15789473684202</v>
      </c>
      <c r="M21" s="2">
        <v>236.272727272727</v>
      </c>
      <c r="N21" s="2">
        <v>190.26086956521701</v>
      </c>
      <c r="O21" s="2">
        <v>180</v>
      </c>
      <c r="P21" s="2">
        <v>200</v>
      </c>
      <c r="Q21" s="2">
        <v>224.3</v>
      </c>
      <c r="R21" s="2">
        <v>216.81818181818181</v>
      </c>
      <c r="S21" s="2">
        <v>254.2608695652174</v>
      </c>
      <c r="T21" s="35"/>
      <c r="U21" s="12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</row>
    <row r="22" spans="1:1024" ht="15.6" customHeight="1">
      <c r="A22" s="1" t="s">
        <v>3</v>
      </c>
      <c r="B22" s="2">
        <v>163.5</v>
      </c>
      <c r="C22" s="2">
        <v>139.52631578947401</v>
      </c>
      <c r="D22" s="2">
        <v>139.74</v>
      </c>
      <c r="E22" s="2">
        <v>214</v>
      </c>
      <c r="F22" s="2">
        <v>406.43</v>
      </c>
      <c r="G22" s="2">
        <v>215</v>
      </c>
      <c r="H22" s="2">
        <v>226.4</v>
      </c>
      <c r="I22" s="2">
        <v>345.61</v>
      </c>
      <c r="J22" s="2">
        <v>251.3</v>
      </c>
      <c r="K22" s="2">
        <v>331.36363636363598</v>
      </c>
      <c r="L22" s="2">
        <v>356.5</v>
      </c>
      <c r="M22" s="2">
        <v>232.9</v>
      </c>
      <c r="N22" s="2">
        <v>190</v>
      </c>
      <c r="O22" s="2">
        <v>182.5</v>
      </c>
      <c r="P22" s="2">
        <v>230</v>
      </c>
      <c r="Q22" s="2">
        <v>220</v>
      </c>
      <c r="R22" s="2">
        <v>215</v>
      </c>
      <c r="S22" s="2">
        <v>253.15</v>
      </c>
      <c r="T22" s="35"/>
      <c r="U22" s="13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</row>
    <row r="23" spans="1:1024" ht="15.6" customHeight="1">
      <c r="A23" s="1" t="s">
        <v>4</v>
      </c>
      <c r="B23" s="2">
        <v>164.80952380952399</v>
      </c>
      <c r="C23" s="2">
        <v>137.09523809523799</v>
      </c>
      <c r="D23" s="2">
        <v>149.86000000000001</v>
      </c>
      <c r="E23" s="2">
        <v>224.71428571428601</v>
      </c>
      <c r="F23" s="2">
        <v>398.15789473684202</v>
      </c>
      <c r="G23" s="2">
        <v>229</v>
      </c>
      <c r="H23" s="2">
        <v>240.38095238095201</v>
      </c>
      <c r="I23" s="2">
        <v>351.36</v>
      </c>
      <c r="J23" s="2">
        <v>249.25</v>
      </c>
      <c r="K23" s="2">
        <v>320</v>
      </c>
      <c r="L23" s="2">
        <v>368.09523809523802</v>
      </c>
      <c r="M23" s="2">
        <v>230</v>
      </c>
      <c r="N23" s="2">
        <v>187.61904761904799</v>
      </c>
      <c r="O23" s="2">
        <v>182.18181818181799</v>
      </c>
      <c r="P23" s="2">
        <v>259.28571428571399</v>
      </c>
      <c r="Q23" s="2">
        <v>220.45</v>
      </c>
      <c r="R23" s="2">
        <v>220</v>
      </c>
      <c r="S23" s="2">
        <v>270.8095238095238</v>
      </c>
      <c r="T23" s="35"/>
      <c r="U23" s="13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</row>
    <row r="24" spans="1:1024" ht="15.6" customHeight="1">
      <c r="A24" s="1" t="s">
        <v>5</v>
      </c>
      <c r="B24" s="2">
        <v>151.76190476190499</v>
      </c>
      <c r="C24" s="2">
        <v>134.727272727273</v>
      </c>
      <c r="D24" s="2">
        <v>159.80952380952399</v>
      </c>
      <c r="E24" s="2">
        <v>244</v>
      </c>
      <c r="F24" s="2">
        <v>397.04761904761898</v>
      </c>
      <c r="G24" s="2">
        <v>242.38095238095201</v>
      </c>
      <c r="H24" s="2">
        <v>228.5</v>
      </c>
      <c r="I24" s="2">
        <v>350</v>
      </c>
      <c r="J24" s="2">
        <v>267.73684210526301</v>
      </c>
      <c r="K24" s="2">
        <v>333</v>
      </c>
      <c r="L24" s="2">
        <v>356.43</v>
      </c>
      <c r="M24" s="2">
        <v>225</v>
      </c>
      <c r="N24" s="2">
        <v>220</v>
      </c>
      <c r="O24" s="2">
        <v>182.38095238095201</v>
      </c>
      <c r="P24" s="2">
        <v>256.8</v>
      </c>
      <c r="Q24" s="2">
        <v>234.21</v>
      </c>
      <c r="R24" s="2">
        <v>225</v>
      </c>
      <c r="S24" s="2">
        <v>269.90476190476193</v>
      </c>
      <c r="T24" s="35"/>
      <c r="U24" s="13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</row>
    <row r="25" spans="1:1024" ht="15.6" customHeight="1">
      <c r="A25" s="1" t="s">
        <v>6</v>
      </c>
      <c r="B25" s="2">
        <v>142.727272727273</v>
      </c>
      <c r="C25" s="2">
        <v>144.23809523809501</v>
      </c>
      <c r="D25" s="2">
        <v>159.52380952381</v>
      </c>
      <c r="E25" s="2">
        <v>257.27272727272702</v>
      </c>
      <c r="F25" s="2">
        <v>356.3</v>
      </c>
      <c r="G25" s="2">
        <v>240.95454545454501</v>
      </c>
      <c r="H25" s="2">
        <v>227.95454545454501</v>
      </c>
      <c r="I25" s="2">
        <v>307.142857142857</v>
      </c>
      <c r="J25" s="2">
        <v>292.18181818181802</v>
      </c>
      <c r="K25" s="2">
        <v>340</v>
      </c>
      <c r="L25" s="2">
        <v>330.43478260869603</v>
      </c>
      <c r="M25" s="2">
        <v>225</v>
      </c>
      <c r="N25" s="2">
        <v>215.23809523809501</v>
      </c>
      <c r="O25" s="2">
        <v>203.333333333333</v>
      </c>
      <c r="P25" s="2">
        <v>240.45454545454501</v>
      </c>
      <c r="Q25" s="2">
        <v>240</v>
      </c>
      <c r="R25" s="2">
        <v>225</v>
      </c>
      <c r="S25" s="35"/>
      <c r="T25" s="35"/>
      <c r="U25" s="13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</row>
    <row r="26" spans="1:1024" ht="15.6" customHeight="1">
      <c r="A26" s="1" t="s">
        <v>7</v>
      </c>
      <c r="B26" s="2">
        <v>130.8125</v>
      </c>
      <c r="C26" s="2">
        <v>142.65217391304299</v>
      </c>
      <c r="D26" s="2">
        <v>162.363636363636</v>
      </c>
      <c r="E26" s="2">
        <v>294.35000000000002</v>
      </c>
      <c r="F26" s="2">
        <v>314.42857142857099</v>
      </c>
      <c r="G26" s="2">
        <v>256</v>
      </c>
      <c r="H26" s="2">
        <v>272.72727272727298</v>
      </c>
      <c r="I26" s="2">
        <v>297.17391304347802</v>
      </c>
      <c r="J26" s="2">
        <v>316.304347826087</v>
      </c>
      <c r="K26" s="2">
        <v>350</v>
      </c>
      <c r="L26" s="2">
        <v>295</v>
      </c>
      <c r="M26" s="2">
        <v>225</v>
      </c>
      <c r="N26" s="2">
        <v>210</v>
      </c>
      <c r="O26" s="2">
        <v>206.52173913043501</v>
      </c>
      <c r="P26" s="2">
        <v>236.95652173913001</v>
      </c>
      <c r="Q26" s="2">
        <v>237.27</v>
      </c>
      <c r="R26" s="2">
        <v>226.1904761904762</v>
      </c>
      <c r="S26" s="35"/>
      <c r="T26" s="35"/>
      <c r="U26" s="13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</row>
    <row r="27" spans="1:1024" ht="15.6" customHeight="1">
      <c r="A27" s="1" t="s">
        <v>8</v>
      </c>
      <c r="B27" s="2">
        <v>129.94999999999999</v>
      </c>
      <c r="C27" s="2">
        <v>134.09523809523799</v>
      </c>
      <c r="D27" s="2">
        <v>174.11</v>
      </c>
      <c r="E27" s="2">
        <v>337.89473684210498</v>
      </c>
      <c r="F27" s="2">
        <v>297.27272727272702</v>
      </c>
      <c r="G27" s="2">
        <v>243.80952380952399</v>
      </c>
      <c r="H27" s="2">
        <v>299.57142857142901</v>
      </c>
      <c r="I27" s="2">
        <v>298.137996219282</v>
      </c>
      <c r="J27" s="2">
        <v>325.78947368421098</v>
      </c>
      <c r="K27" s="2">
        <v>350</v>
      </c>
      <c r="L27" s="2">
        <v>295</v>
      </c>
      <c r="M27" s="2">
        <v>220.71428571428601</v>
      </c>
      <c r="N27" s="2">
        <v>206.19047619047601</v>
      </c>
      <c r="O27" s="2">
        <v>181.5</v>
      </c>
      <c r="P27" s="2">
        <v>219.47368421052599</v>
      </c>
      <c r="Q27" s="2">
        <v>210.47619047619048</v>
      </c>
      <c r="R27" s="2">
        <v>230</v>
      </c>
      <c r="S27" s="35"/>
      <c r="T27" s="35"/>
      <c r="U27" s="13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</row>
    <row r="28" spans="1:1024" ht="15.6" customHeight="1">
      <c r="A28" s="1" t="s">
        <v>9</v>
      </c>
      <c r="B28" s="2">
        <v>128.75</v>
      </c>
      <c r="C28" s="2">
        <v>135.05000000000001</v>
      </c>
      <c r="D28" s="2">
        <v>186.76190476190499</v>
      </c>
      <c r="E28" s="2">
        <v>350.83333333333297</v>
      </c>
      <c r="F28" s="2">
        <v>248.39130434782601</v>
      </c>
      <c r="G28" s="2">
        <v>231.63157894736801</v>
      </c>
      <c r="H28" s="2">
        <v>292.47619047619003</v>
      </c>
      <c r="I28" s="2">
        <v>254.8</v>
      </c>
      <c r="J28" s="2">
        <v>344.77272727272702</v>
      </c>
      <c r="K28" s="2">
        <v>353.91304347826099</v>
      </c>
      <c r="L28" s="2">
        <v>287.82608695652198</v>
      </c>
      <c r="M28" s="2">
        <v>220</v>
      </c>
      <c r="N28" s="2">
        <v>188</v>
      </c>
      <c r="O28" s="2">
        <v>184.76190476190499</v>
      </c>
      <c r="P28" s="2">
        <v>219.55</v>
      </c>
      <c r="Q28" s="2">
        <v>218.2608695652174</v>
      </c>
      <c r="R28" s="2">
        <v>235.71428571428572</v>
      </c>
      <c r="S28" s="35"/>
      <c r="T28" s="35"/>
      <c r="U28" s="13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</row>
    <row r="29" spans="1:1024" ht="15.6" customHeight="1">
      <c r="A29" s="1" t="s">
        <v>10</v>
      </c>
      <c r="B29" s="2">
        <v>120.7</v>
      </c>
      <c r="C29" s="2">
        <v>138.94999999999999</v>
      </c>
      <c r="D29" s="2">
        <v>197.1</v>
      </c>
      <c r="E29" s="2">
        <v>288</v>
      </c>
      <c r="F29" s="2">
        <v>196.25</v>
      </c>
      <c r="G29" s="2">
        <v>214.7</v>
      </c>
      <c r="H29" s="2">
        <v>289.15873015873001</v>
      </c>
      <c r="I29" s="2">
        <v>243.25</v>
      </c>
      <c r="J29" s="2">
        <v>350.55</v>
      </c>
      <c r="K29" s="2">
        <v>351.66666666666703</v>
      </c>
      <c r="L29" s="2">
        <v>280.34026465028398</v>
      </c>
      <c r="M29" s="2">
        <v>204</v>
      </c>
      <c r="N29" s="2">
        <v>170</v>
      </c>
      <c r="O29" s="2">
        <v>185</v>
      </c>
      <c r="P29" s="2">
        <v>215.75</v>
      </c>
      <c r="Q29" s="2">
        <v>227.5</v>
      </c>
      <c r="R29" s="2">
        <v>247.25</v>
      </c>
      <c r="S29" s="35"/>
      <c r="T29" s="35"/>
      <c r="U29" s="13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</row>
    <row r="30" spans="1:1024" s="5" customFormat="1" ht="15.6" customHeight="1">
      <c r="A30" s="1" t="s">
        <v>11</v>
      </c>
      <c r="B30" s="2">
        <v>115.857142857143</v>
      </c>
      <c r="C30" s="2">
        <v>136.272727272727</v>
      </c>
      <c r="D30" s="2">
        <v>192.4</v>
      </c>
      <c r="E30" s="2">
        <v>311.944444444444</v>
      </c>
      <c r="F30" s="2">
        <v>174</v>
      </c>
      <c r="G30" s="2">
        <v>238.7</v>
      </c>
      <c r="H30" s="2">
        <v>291.43</v>
      </c>
      <c r="I30" s="2">
        <v>211.227272727273</v>
      </c>
      <c r="J30" s="2">
        <v>361.83333333333297</v>
      </c>
      <c r="K30" s="2">
        <v>328.06</v>
      </c>
      <c r="L30" s="2">
        <v>257.45454545454498</v>
      </c>
      <c r="M30" s="2">
        <v>197.5</v>
      </c>
      <c r="N30" s="2">
        <v>160</v>
      </c>
      <c r="O30" s="2">
        <v>185</v>
      </c>
      <c r="P30" s="2">
        <v>224</v>
      </c>
      <c r="Q30" s="2">
        <v>201.05263157894737</v>
      </c>
      <c r="R30" s="2">
        <v>244.75</v>
      </c>
      <c r="T30" s="35"/>
      <c r="U30" s="13"/>
    </row>
    <row r="31" spans="1:1024" ht="15.6" customHeight="1">
      <c r="A31" s="1" t="s">
        <v>12</v>
      </c>
      <c r="B31" s="3">
        <v>143.56541756854301</v>
      </c>
      <c r="C31" s="3">
        <v>133.56983445933699</v>
      </c>
      <c r="D31" s="3">
        <v>162.47490620490601</v>
      </c>
      <c r="E31" s="3">
        <v>257.99215970798201</v>
      </c>
      <c r="F31" s="3">
        <v>327.73150973613201</v>
      </c>
      <c r="G31" s="3">
        <v>230.441617300828</v>
      </c>
      <c r="H31" s="3">
        <v>253.50801631604301</v>
      </c>
      <c r="I31" s="3">
        <v>304.822669927741</v>
      </c>
      <c r="J31" s="3">
        <v>293.40427247301398</v>
      </c>
      <c r="K31" s="3">
        <v>345.25596069389502</v>
      </c>
      <c r="L31" s="3">
        <v>318.19035558729797</v>
      </c>
      <c r="M31" s="3">
        <v>226.62484367484399</v>
      </c>
      <c r="N31" s="3">
        <v>193.18046928916499</v>
      </c>
      <c r="O31" s="3">
        <v>184.99183083422199</v>
      </c>
      <c r="P31" s="3">
        <v>184.99183083422199</v>
      </c>
      <c r="Q31" s="3">
        <v>184.99183083422199</v>
      </c>
      <c r="R31" s="3">
        <v>227.69660894660896</v>
      </c>
      <c r="S31" s="35"/>
    </row>
    <row r="32" spans="1:1024" ht="15.6" customHeight="1">
      <c r="A32" s="55"/>
      <c r="B32" s="55"/>
      <c r="C32" s="55"/>
      <c r="D32" s="55"/>
      <c r="E32" s="55"/>
      <c r="F32" s="55"/>
      <c r="G32" s="55"/>
      <c r="H32" s="55"/>
      <c r="I32" s="55"/>
      <c r="J32" s="35"/>
      <c r="K32" s="35"/>
      <c r="L32" s="35"/>
      <c r="M32" s="35"/>
      <c r="N32" s="35"/>
      <c r="O32" s="35"/>
      <c r="P32" s="35"/>
      <c r="Q32" s="35"/>
      <c r="S32" s="35"/>
    </row>
    <row r="33" spans="1:19" ht="15.6" customHeight="1">
      <c r="A33" s="54" t="s">
        <v>13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5.6" customHeight="1">
      <c r="A34" s="7"/>
      <c r="B34" s="1">
        <v>2004</v>
      </c>
      <c r="C34" s="1">
        <v>2005</v>
      </c>
      <c r="D34" s="1">
        <v>2006</v>
      </c>
      <c r="E34" s="1">
        <v>2007</v>
      </c>
      <c r="F34" s="1">
        <v>2008</v>
      </c>
      <c r="G34" s="1">
        <v>2009</v>
      </c>
      <c r="H34" s="1">
        <v>2010</v>
      </c>
      <c r="I34" s="1">
        <v>2011</v>
      </c>
      <c r="J34" s="1">
        <v>2012</v>
      </c>
      <c r="K34" s="1">
        <v>2013</v>
      </c>
      <c r="L34" s="1">
        <v>2014</v>
      </c>
      <c r="M34" s="1">
        <v>2015</v>
      </c>
      <c r="N34" s="1">
        <v>2016</v>
      </c>
      <c r="O34" s="1">
        <v>2017</v>
      </c>
      <c r="P34" s="1">
        <v>2018</v>
      </c>
      <c r="Q34" s="1">
        <v>2019</v>
      </c>
      <c r="R34" s="1">
        <v>2020</v>
      </c>
      <c r="S34" s="1">
        <v>2021</v>
      </c>
    </row>
    <row r="35" spans="1:19" ht="15.6" customHeight="1">
      <c r="A35" s="1" t="s">
        <v>0</v>
      </c>
      <c r="B35" s="6">
        <v>167.21</v>
      </c>
      <c r="C35" s="6">
        <v>155.32</v>
      </c>
      <c r="D35" s="6">
        <v>171.33</v>
      </c>
      <c r="E35" s="6">
        <v>203.37</v>
      </c>
      <c r="F35" s="6">
        <v>384.65</v>
      </c>
      <c r="G35" s="6">
        <v>245.08</v>
      </c>
      <c r="H35" s="6">
        <v>202.61</v>
      </c>
      <c r="I35" s="6">
        <v>332.93</v>
      </c>
      <c r="J35" s="6">
        <v>290.19</v>
      </c>
      <c r="K35" s="2">
        <v>348.55</v>
      </c>
      <c r="L35" s="2">
        <v>285.89</v>
      </c>
      <c r="M35" s="2">
        <v>255.57430475000001</v>
      </c>
      <c r="N35" s="2">
        <v>196.46</v>
      </c>
      <c r="O35" s="6">
        <v>202.12</v>
      </c>
      <c r="P35" s="2">
        <v>253.39791654545499</v>
      </c>
      <c r="Q35" s="2">
        <v>244.917637602273</v>
      </c>
      <c r="R35" s="2">
        <v>246.32892971590908</v>
      </c>
      <c r="S35" s="2">
        <v>324.5938458</v>
      </c>
    </row>
    <row r="36" spans="1:19" ht="15.6" customHeight="1">
      <c r="A36" s="1" t="s">
        <v>1</v>
      </c>
      <c r="B36" s="6">
        <v>163.13</v>
      </c>
      <c r="C36" s="6">
        <v>151.09</v>
      </c>
      <c r="D36" s="6">
        <v>181.88</v>
      </c>
      <c r="E36" s="6">
        <v>206.29</v>
      </c>
      <c r="F36" s="6">
        <v>436.14</v>
      </c>
      <c r="G36" s="6">
        <v>233.39</v>
      </c>
      <c r="H36" s="6">
        <v>203.14</v>
      </c>
      <c r="I36" s="6">
        <v>353.75</v>
      </c>
      <c r="J36" s="6">
        <v>294.66000000000003</v>
      </c>
      <c r="K36" s="2">
        <v>335.81</v>
      </c>
      <c r="L36" s="2">
        <v>306.62</v>
      </c>
      <c r="M36" s="2">
        <v>248.24451983333299</v>
      </c>
      <c r="N36" s="2">
        <v>195.68</v>
      </c>
      <c r="O36" s="6">
        <v>212.91443162499999</v>
      </c>
      <c r="P36" s="2">
        <v>259.47176150000001</v>
      </c>
      <c r="Q36" s="2">
        <v>235.793508825</v>
      </c>
      <c r="R36" s="2">
        <v>239.05349154166666</v>
      </c>
      <c r="S36" s="2">
        <v>312.46434216666671</v>
      </c>
    </row>
    <row r="37" spans="1:19" ht="15.6" customHeight="1">
      <c r="A37" s="1" t="s">
        <v>2</v>
      </c>
      <c r="B37" s="6">
        <v>166.83</v>
      </c>
      <c r="C37" s="6">
        <v>154.04</v>
      </c>
      <c r="D37" s="6">
        <v>181.62</v>
      </c>
      <c r="E37" s="6">
        <v>208.95</v>
      </c>
      <c r="F37" s="6">
        <v>445.63</v>
      </c>
      <c r="G37" s="6">
        <v>237.3</v>
      </c>
      <c r="H37" s="6">
        <v>207.97</v>
      </c>
      <c r="I37" s="6">
        <v>344.29</v>
      </c>
      <c r="J37" s="6">
        <v>292.31</v>
      </c>
      <c r="K37" s="2">
        <v>321.35000000000002</v>
      </c>
      <c r="L37" s="2">
        <v>339.2</v>
      </c>
      <c r="M37" s="2">
        <v>247.77</v>
      </c>
      <c r="N37" s="2">
        <v>210.65</v>
      </c>
      <c r="O37" s="6">
        <v>214.17982607608701</v>
      </c>
      <c r="P37" s="2">
        <v>266.82487574999999</v>
      </c>
      <c r="Q37" s="2">
        <v>225.12</v>
      </c>
      <c r="R37" s="2">
        <v>235.15968000000001</v>
      </c>
      <c r="S37" s="2">
        <v>294.96803951086957</v>
      </c>
    </row>
    <row r="38" spans="1:19" ht="15.6" customHeight="1">
      <c r="A38" s="1" t="s">
        <v>3</v>
      </c>
      <c r="B38" s="6">
        <v>168.21</v>
      </c>
      <c r="C38" s="6">
        <v>144.16999999999999</v>
      </c>
      <c r="D38" s="6">
        <v>187.31</v>
      </c>
      <c r="E38" s="6">
        <v>207.99</v>
      </c>
      <c r="F38" s="6">
        <v>387.32</v>
      </c>
      <c r="G38" s="6">
        <v>238.25</v>
      </c>
      <c r="H38" s="6">
        <v>200.56</v>
      </c>
      <c r="I38" s="6">
        <v>349.52</v>
      </c>
      <c r="J38" s="6">
        <v>276.35000000000002</v>
      </c>
      <c r="K38" s="2">
        <v>320.89</v>
      </c>
      <c r="L38" s="2">
        <v>336.36</v>
      </c>
      <c r="M38" s="2">
        <v>235.55</v>
      </c>
      <c r="N38" s="2">
        <v>202.01</v>
      </c>
      <c r="O38" s="6">
        <v>191.82</v>
      </c>
      <c r="P38" s="2">
        <v>256.800706315789</v>
      </c>
      <c r="Q38" s="2">
        <v>222.04</v>
      </c>
      <c r="R38" s="2">
        <v>240.68042092499999</v>
      </c>
      <c r="S38" s="2">
        <v>295.59571776000001</v>
      </c>
    </row>
    <row r="39" spans="1:19" ht="15.6" customHeight="1">
      <c r="A39" s="1" t="s">
        <v>4</v>
      </c>
      <c r="B39" s="6">
        <v>162.47999999999999</v>
      </c>
      <c r="C39" s="6">
        <v>147.71</v>
      </c>
      <c r="D39" s="6">
        <v>200.15</v>
      </c>
      <c r="E39" s="6">
        <v>197.9</v>
      </c>
      <c r="F39" s="6">
        <v>346.46</v>
      </c>
      <c r="G39" s="6">
        <v>258.49</v>
      </c>
      <c r="H39" s="6">
        <v>196.99</v>
      </c>
      <c r="I39" s="6">
        <v>349.91</v>
      </c>
      <c r="J39" s="6">
        <v>270.37</v>
      </c>
      <c r="K39" s="2">
        <v>326.91000000000003</v>
      </c>
      <c r="L39" s="2">
        <v>343.5</v>
      </c>
      <c r="M39" s="2">
        <v>229.43</v>
      </c>
      <c r="N39" s="2">
        <v>195.98</v>
      </c>
      <c r="O39" s="6">
        <v>201.21</v>
      </c>
      <c r="P39" s="2">
        <v>262.73692041250001</v>
      </c>
      <c r="Q39" s="2">
        <v>217.409967647727</v>
      </c>
      <c r="R39" s="2">
        <v>229.73079832500002</v>
      </c>
      <c r="S39" s="2">
        <v>306.54744000000005</v>
      </c>
    </row>
    <row r="40" spans="1:19" ht="15.6" customHeight="1">
      <c r="A40" s="1" t="s">
        <v>5</v>
      </c>
      <c r="B40" s="6">
        <v>155.86000000000001</v>
      </c>
      <c r="C40" s="6">
        <v>142.13999999999999</v>
      </c>
      <c r="D40" s="6">
        <v>201.47</v>
      </c>
      <c r="E40" s="6">
        <v>228.62</v>
      </c>
      <c r="F40" s="6">
        <v>347.25</v>
      </c>
      <c r="G40" s="6">
        <v>256.64999999999998</v>
      </c>
      <c r="H40" s="6">
        <v>191.83</v>
      </c>
      <c r="I40" s="6">
        <v>352</v>
      </c>
      <c r="J40" s="6">
        <v>284.16000000000003</v>
      </c>
      <c r="K40" s="2">
        <v>316.07</v>
      </c>
      <c r="L40" s="2">
        <v>317.88</v>
      </c>
      <c r="M40" s="2">
        <v>231.65</v>
      </c>
      <c r="N40" s="2">
        <v>204.49</v>
      </c>
      <c r="O40" s="6">
        <v>236.70379025</v>
      </c>
      <c r="P40" s="2">
        <v>247.27775226</v>
      </c>
      <c r="Q40" s="2">
        <v>231.25</v>
      </c>
      <c r="R40" s="2">
        <v>221.77010075000001</v>
      </c>
      <c r="S40" s="2">
        <v>286.21592600000002</v>
      </c>
    </row>
    <row r="41" spans="1:19" ht="15.6" customHeight="1">
      <c r="A41" s="1" t="s">
        <v>6</v>
      </c>
      <c r="B41" s="6">
        <v>152.16</v>
      </c>
      <c r="C41" s="6">
        <v>144.72999999999999</v>
      </c>
      <c r="D41" s="6">
        <v>205.72</v>
      </c>
      <c r="E41" s="6">
        <v>248.31</v>
      </c>
      <c r="F41" s="6">
        <v>323.33999999999997</v>
      </c>
      <c r="G41" s="6">
        <v>219.41</v>
      </c>
      <c r="H41" s="6">
        <v>227.72</v>
      </c>
      <c r="I41" s="6">
        <v>306.88</v>
      </c>
      <c r="J41" s="6">
        <v>353.79</v>
      </c>
      <c r="K41" s="2">
        <v>309.07</v>
      </c>
      <c r="L41" s="2">
        <v>289.7</v>
      </c>
      <c r="M41" s="2">
        <v>224.34</v>
      </c>
      <c r="N41" s="2">
        <v>191.58</v>
      </c>
      <c r="O41" s="6">
        <v>256.77699327631598</v>
      </c>
      <c r="P41" s="2">
        <v>240.99</v>
      </c>
      <c r="Q41" s="2">
        <v>223.61</v>
      </c>
      <c r="R41" s="2">
        <v>221.26496996739129</v>
      </c>
      <c r="S41" s="2"/>
    </row>
    <row r="42" spans="1:19" ht="15.6" customHeight="1">
      <c r="A42" s="1" t="s">
        <v>7</v>
      </c>
      <c r="B42" s="6">
        <v>136.21</v>
      </c>
      <c r="C42" s="6">
        <v>154.72</v>
      </c>
      <c r="D42" s="6">
        <v>196.99</v>
      </c>
      <c r="E42" s="6">
        <v>268.86</v>
      </c>
      <c r="F42" s="6">
        <v>334.14</v>
      </c>
      <c r="G42" s="6">
        <v>209.79</v>
      </c>
      <c r="H42" s="6">
        <v>272.55</v>
      </c>
      <c r="I42" s="6">
        <v>338.37</v>
      </c>
      <c r="J42" s="6">
        <v>362.34</v>
      </c>
      <c r="K42" s="2">
        <v>311.05</v>
      </c>
      <c r="L42" s="2">
        <v>279.95999999999998</v>
      </c>
      <c r="M42" s="2">
        <v>201.61</v>
      </c>
      <c r="N42" s="2">
        <v>191.37</v>
      </c>
      <c r="O42" s="6">
        <v>219.25205422826099</v>
      </c>
      <c r="P42" s="6">
        <v>252.15731561999999</v>
      </c>
      <c r="Q42" s="2">
        <v>209.06</v>
      </c>
      <c r="R42" s="2">
        <v>221.87508274999999</v>
      </c>
      <c r="S42" s="2"/>
    </row>
    <row r="43" spans="1:19" ht="15.6" customHeight="1">
      <c r="A43" s="1" t="s">
        <v>8</v>
      </c>
      <c r="B43" s="6">
        <v>151.54</v>
      </c>
      <c r="C43" s="6">
        <v>165.34</v>
      </c>
      <c r="D43" s="6">
        <v>200.66</v>
      </c>
      <c r="E43" s="6">
        <v>336.69</v>
      </c>
      <c r="F43" s="6">
        <v>297.3</v>
      </c>
      <c r="G43" s="6">
        <v>191.05</v>
      </c>
      <c r="H43" s="6">
        <v>295.11</v>
      </c>
      <c r="I43" s="6">
        <v>327.45999999999998</v>
      </c>
      <c r="J43" s="6">
        <v>370.2</v>
      </c>
      <c r="K43" s="2">
        <v>313.41000000000003</v>
      </c>
      <c r="L43" s="2">
        <v>263.22000000000003</v>
      </c>
      <c r="M43" s="2">
        <v>192.81</v>
      </c>
      <c r="N43" s="2">
        <v>189.25</v>
      </c>
      <c r="O43" s="6">
        <v>225.26643877500001</v>
      </c>
      <c r="P43" s="6">
        <v>238.790537723684</v>
      </c>
      <c r="Q43" s="2">
        <v>208.79170099999999</v>
      </c>
      <c r="R43" s="2">
        <v>255.753649</v>
      </c>
      <c r="S43" s="2"/>
    </row>
    <row r="44" spans="1:19" ht="15.6" customHeight="1">
      <c r="A44" s="1" t="s">
        <v>9</v>
      </c>
      <c r="B44" s="6">
        <v>152.12</v>
      </c>
      <c r="C44" s="6">
        <v>173.32</v>
      </c>
      <c r="D44" s="6">
        <v>215.16</v>
      </c>
      <c r="E44" s="6">
        <v>338.15</v>
      </c>
      <c r="F44" s="6">
        <v>239.35</v>
      </c>
      <c r="G44" s="6">
        <v>201.11</v>
      </c>
      <c r="H44" s="6">
        <v>292.57</v>
      </c>
      <c r="I44" s="6">
        <v>298.35000000000002</v>
      </c>
      <c r="J44" s="6">
        <v>372.65</v>
      </c>
      <c r="K44" s="2">
        <v>338.04</v>
      </c>
      <c r="L44" s="2">
        <v>282.14</v>
      </c>
      <c r="M44" s="2">
        <v>205.23</v>
      </c>
      <c r="N44" s="2">
        <v>196.93</v>
      </c>
      <c r="O44" s="6">
        <v>231.03476225</v>
      </c>
      <c r="P44" s="6">
        <v>235.84862437500001</v>
      </c>
      <c r="Q44" s="2">
        <v>220.6331380826087</v>
      </c>
      <c r="R44" s="2">
        <v>279.89880912000001</v>
      </c>
      <c r="S44" s="2"/>
    </row>
    <row r="45" spans="1:19" ht="15.6" customHeight="1">
      <c r="A45" s="1" t="s">
        <v>10</v>
      </c>
      <c r="B45" s="6">
        <v>160</v>
      </c>
      <c r="C45" s="6">
        <v>165.87</v>
      </c>
      <c r="D45" s="6">
        <v>214.03</v>
      </c>
      <c r="E45" s="6">
        <v>328.19</v>
      </c>
      <c r="F45" s="6">
        <v>232.36</v>
      </c>
      <c r="G45" s="6">
        <v>213.91</v>
      </c>
      <c r="H45" s="6">
        <v>289.83</v>
      </c>
      <c r="I45" s="6">
        <v>290</v>
      </c>
      <c r="J45" s="6">
        <v>373.22</v>
      </c>
      <c r="K45" s="2">
        <v>318.64999999999998</v>
      </c>
      <c r="L45" s="2">
        <v>280.27999999999997</v>
      </c>
      <c r="M45" s="2">
        <v>194.16</v>
      </c>
      <c r="N45" s="2">
        <v>194.93</v>
      </c>
      <c r="O45" s="6" t="s">
        <v>14</v>
      </c>
      <c r="P45" s="2">
        <v>231.6</v>
      </c>
      <c r="Q45" s="2">
        <v>224.97248917499999</v>
      </c>
      <c r="R45" s="2">
        <v>284.63874642000002</v>
      </c>
      <c r="S45" s="2"/>
    </row>
    <row r="46" spans="1:19" ht="15.6" customHeight="1">
      <c r="A46" s="1" t="s">
        <v>11</v>
      </c>
      <c r="B46" s="6">
        <v>158.46</v>
      </c>
      <c r="C46" s="6">
        <v>169.75</v>
      </c>
      <c r="D46" s="6">
        <v>208.52</v>
      </c>
      <c r="E46" s="6">
        <v>376.83</v>
      </c>
      <c r="F46" s="6">
        <v>229.37</v>
      </c>
      <c r="G46" s="6">
        <v>207.04</v>
      </c>
      <c r="H46" s="6">
        <v>319.24</v>
      </c>
      <c r="I46" s="6">
        <v>280.93</v>
      </c>
      <c r="J46" s="6">
        <v>360.7</v>
      </c>
      <c r="K46" s="2">
        <v>304.75</v>
      </c>
      <c r="L46" s="2">
        <v>283.69</v>
      </c>
      <c r="M46" s="2">
        <v>197.38</v>
      </c>
      <c r="N46" s="2">
        <v>189.8</v>
      </c>
      <c r="O46" s="6">
        <v>242.12261115000001</v>
      </c>
      <c r="P46" s="2">
        <v>239.6056677</v>
      </c>
      <c r="Q46" s="2">
        <v>227.76259302631578</v>
      </c>
      <c r="R46" s="2">
        <v>295.62511272</v>
      </c>
      <c r="S46" s="2"/>
    </row>
    <row r="47" spans="1:19" ht="15.6" customHeight="1">
      <c r="A47" s="1" t="s">
        <v>12</v>
      </c>
      <c r="B47" s="4">
        <v>157.85</v>
      </c>
      <c r="C47" s="4">
        <v>155.68</v>
      </c>
      <c r="D47" s="4">
        <v>197.07</v>
      </c>
      <c r="E47" s="4">
        <v>262.51</v>
      </c>
      <c r="F47" s="4">
        <v>333.61</v>
      </c>
      <c r="G47" s="4">
        <v>225.96</v>
      </c>
      <c r="H47" s="4">
        <v>241.68</v>
      </c>
      <c r="I47" s="4">
        <v>327.02999999999997</v>
      </c>
      <c r="J47" s="4">
        <v>325.08</v>
      </c>
      <c r="K47" s="4">
        <v>322.05</v>
      </c>
      <c r="L47" s="3">
        <v>300.70333333333298</v>
      </c>
      <c r="M47" s="3">
        <v>221.979068715278</v>
      </c>
      <c r="N47" s="3">
        <v>196.59416666666701</v>
      </c>
      <c r="O47" s="3">
        <v>221.21826433006001</v>
      </c>
      <c r="P47" s="3">
        <v>248.79183985020234</v>
      </c>
      <c r="Q47" s="3">
        <v>224.28008627991039</v>
      </c>
      <c r="R47" s="3">
        <v>247.64831593624726</v>
      </c>
      <c r="S47" s="3"/>
    </row>
    <row r="48" spans="1:19" ht="15.6" customHeight="1">
      <c r="A48" s="55"/>
      <c r="B48" s="55"/>
      <c r="C48" s="55"/>
      <c r="D48" s="55"/>
      <c r="E48" s="55"/>
      <c r="F48" s="55"/>
      <c r="G48" s="55"/>
      <c r="H48" s="55"/>
      <c r="I48" s="55"/>
      <c r="J48" s="35"/>
      <c r="K48" s="35"/>
      <c r="L48" s="35"/>
      <c r="M48" s="35"/>
      <c r="N48" s="35"/>
      <c r="O48" s="35"/>
      <c r="P48" s="35"/>
      <c r="Q48" s="35"/>
      <c r="S48" s="35"/>
    </row>
    <row r="49" spans="1:19" ht="15.6" customHeight="1">
      <c r="A49" s="54" t="s">
        <v>15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5.6" customHeight="1">
      <c r="A50" s="7"/>
      <c r="B50" s="1">
        <v>2004</v>
      </c>
      <c r="C50" s="1">
        <v>2005</v>
      </c>
      <c r="D50" s="1">
        <v>2006</v>
      </c>
      <c r="E50" s="1">
        <v>2007</v>
      </c>
      <c r="F50" s="1">
        <v>2008</v>
      </c>
      <c r="G50" s="1">
        <v>2009</v>
      </c>
      <c r="H50" s="1">
        <v>2010</v>
      </c>
      <c r="I50" s="1">
        <v>2011</v>
      </c>
      <c r="J50" s="1">
        <v>2012</v>
      </c>
      <c r="K50" s="1">
        <v>2013</v>
      </c>
      <c r="L50" s="1">
        <v>2014</v>
      </c>
      <c r="M50" s="1">
        <v>2015</v>
      </c>
      <c r="N50" s="1">
        <v>2016</v>
      </c>
      <c r="O50" s="1">
        <v>2017</v>
      </c>
      <c r="P50" s="1">
        <v>2018</v>
      </c>
      <c r="Q50" s="1">
        <v>2019</v>
      </c>
      <c r="R50" s="1">
        <v>2020</v>
      </c>
      <c r="S50" s="1">
        <v>2021</v>
      </c>
    </row>
    <row r="51" spans="1:19" ht="15.6" customHeight="1">
      <c r="A51" s="1" t="s">
        <v>0</v>
      </c>
      <c r="B51" s="6">
        <v>420.09</v>
      </c>
      <c r="C51" s="6">
        <v>338.06</v>
      </c>
      <c r="D51" s="6">
        <v>356.56</v>
      </c>
      <c r="E51" s="6">
        <v>467.53</v>
      </c>
      <c r="F51" s="6">
        <v>575.63</v>
      </c>
      <c r="G51" s="6">
        <v>486.38</v>
      </c>
      <c r="H51" s="6">
        <v>440.49</v>
      </c>
      <c r="I51" s="6">
        <v>448.33</v>
      </c>
      <c r="J51" s="6">
        <v>440.8</v>
      </c>
      <c r="K51" s="2">
        <v>747.44</v>
      </c>
      <c r="L51" s="2">
        <v>738.3</v>
      </c>
      <c r="M51" s="2">
        <v>568.37</v>
      </c>
      <c r="N51" s="2">
        <v>753.13</v>
      </c>
      <c r="O51" s="6">
        <v>624.04</v>
      </c>
      <c r="P51" s="2">
        <v>665.00606060606106</v>
      </c>
      <c r="Q51" s="2">
        <v>892.5</v>
      </c>
      <c r="R51" s="2">
        <v>913.14393939393949</v>
      </c>
      <c r="S51" s="2">
        <v>1364.38</v>
      </c>
    </row>
    <row r="52" spans="1:19" ht="15.6" customHeight="1">
      <c r="A52" s="1" t="s">
        <v>1</v>
      </c>
      <c r="B52" s="6">
        <v>419.17</v>
      </c>
      <c r="C52" s="6">
        <v>333.89</v>
      </c>
      <c r="D52" s="6">
        <v>353.32</v>
      </c>
      <c r="E52" s="6">
        <v>466.45</v>
      </c>
      <c r="F52" s="6">
        <v>605.95000000000005</v>
      </c>
      <c r="G52" s="6">
        <v>524.14</v>
      </c>
      <c r="H52" s="6">
        <v>430.69</v>
      </c>
      <c r="I52" s="6">
        <v>487.38</v>
      </c>
      <c r="J52" s="6">
        <v>451.84</v>
      </c>
      <c r="K52" s="2">
        <v>739.51</v>
      </c>
      <c r="L52" s="2">
        <v>743.02</v>
      </c>
      <c r="M52" s="2">
        <v>571.16</v>
      </c>
      <c r="N52" s="2">
        <v>751.01</v>
      </c>
      <c r="O52" s="6">
        <v>628.66999999999996</v>
      </c>
      <c r="P52" s="2">
        <v>657.32</v>
      </c>
      <c r="Q52" s="2">
        <v>900.29166666666697</v>
      </c>
      <c r="R52" s="2">
        <v>967.5925925925925</v>
      </c>
      <c r="S52" s="2">
        <v>1476.39</v>
      </c>
    </row>
    <row r="53" spans="1:19" ht="15.6" customHeight="1">
      <c r="A53" s="1" t="s">
        <v>2</v>
      </c>
      <c r="B53" s="6">
        <v>436.9</v>
      </c>
      <c r="C53" s="6">
        <v>392.62</v>
      </c>
      <c r="D53" s="6">
        <v>342.27</v>
      </c>
      <c r="E53" s="6">
        <v>466.19</v>
      </c>
      <c r="F53" s="6">
        <v>694</v>
      </c>
      <c r="G53" s="6">
        <v>513.24</v>
      </c>
      <c r="H53" s="6">
        <v>429.38</v>
      </c>
      <c r="I53" s="6">
        <v>509.05</v>
      </c>
      <c r="J53" s="6">
        <v>465.85</v>
      </c>
      <c r="K53" s="2">
        <v>723.31</v>
      </c>
      <c r="L53" s="2">
        <v>785.61</v>
      </c>
      <c r="M53" s="2">
        <v>600.27</v>
      </c>
      <c r="N53" s="2">
        <v>763.53</v>
      </c>
      <c r="O53" s="6">
        <v>628.66999999999996</v>
      </c>
      <c r="P53" s="2">
        <v>670.49</v>
      </c>
      <c r="Q53" s="2">
        <v>899.17</v>
      </c>
      <c r="R53" s="2">
        <v>1007.5378787878789</v>
      </c>
      <c r="S53" s="2">
        <v>1528.48</v>
      </c>
    </row>
    <row r="54" spans="1:19" ht="15.6" customHeight="1">
      <c r="A54" s="1" t="s">
        <v>3</v>
      </c>
      <c r="B54" s="6">
        <v>511.81</v>
      </c>
      <c r="C54" s="6">
        <v>423.55</v>
      </c>
      <c r="D54" s="6">
        <v>337.95</v>
      </c>
      <c r="E54" s="6">
        <v>483.25</v>
      </c>
      <c r="F54" s="6">
        <v>716.58</v>
      </c>
      <c r="G54" s="6">
        <v>503</v>
      </c>
      <c r="H54" s="6">
        <v>411.13</v>
      </c>
      <c r="I54" s="6">
        <v>487.38</v>
      </c>
      <c r="J54" s="6">
        <v>476.47</v>
      </c>
      <c r="K54" s="2">
        <v>710.48</v>
      </c>
      <c r="L54" s="2">
        <v>830.97</v>
      </c>
      <c r="M54" s="2">
        <v>696.04</v>
      </c>
      <c r="N54" s="2">
        <v>764.33</v>
      </c>
      <c r="O54" s="6">
        <v>628.66999999999996</v>
      </c>
      <c r="P54" s="2">
        <v>768.51</v>
      </c>
      <c r="Q54" s="2">
        <v>898.99</v>
      </c>
      <c r="R54" s="2">
        <v>1114.1666666666667</v>
      </c>
      <c r="S54" s="2">
        <v>1537.17</v>
      </c>
    </row>
    <row r="55" spans="1:19" ht="15.6" customHeight="1">
      <c r="A55" s="1" t="s">
        <v>4</v>
      </c>
      <c r="B55" s="6">
        <v>552.55999999999995</v>
      </c>
      <c r="C55" s="6">
        <v>393.69</v>
      </c>
      <c r="D55" s="6">
        <v>347.56</v>
      </c>
      <c r="E55" s="6">
        <v>493.96</v>
      </c>
      <c r="F55" s="6">
        <v>712.69</v>
      </c>
      <c r="G55" s="6">
        <v>502.38</v>
      </c>
      <c r="H55" s="6">
        <v>412.8</v>
      </c>
      <c r="I55" s="6">
        <v>507.05</v>
      </c>
      <c r="J55" s="6">
        <v>488.13</v>
      </c>
      <c r="K55" s="2">
        <v>710</v>
      </c>
      <c r="L55" s="2">
        <v>816.13</v>
      </c>
      <c r="M55" s="2">
        <v>701.42</v>
      </c>
      <c r="N55" s="2">
        <v>820.91</v>
      </c>
      <c r="O55" s="6">
        <v>638.49</v>
      </c>
      <c r="P55" s="2">
        <v>911.60555555555595</v>
      </c>
      <c r="Q55" s="2">
        <v>895.87121212121201</v>
      </c>
      <c r="R55" s="2">
        <v>1184.5833333333333</v>
      </c>
      <c r="S55" s="2">
        <v>1604.44</v>
      </c>
    </row>
    <row r="56" spans="1:19" ht="15.6" customHeight="1">
      <c r="A56" s="1" t="s">
        <v>5</v>
      </c>
      <c r="B56" s="6">
        <v>546.25</v>
      </c>
      <c r="C56" s="6">
        <v>354.66</v>
      </c>
      <c r="D56" s="6">
        <v>362.71</v>
      </c>
      <c r="E56" s="6">
        <v>496.72</v>
      </c>
      <c r="F56" s="6">
        <v>686.67</v>
      </c>
      <c r="G56" s="6">
        <v>501.34</v>
      </c>
      <c r="H56" s="6">
        <v>407.44</v>
      </c>
      <c r="I56" s="6">
        <v>513.75</v>
      </c>
      <c r="J56" s="6">
        <v>500.03</v>
      </c>
      <c r="K56" s="2">
        <v>801</v>
      </c>
      <c r="L56" s="2">
        <v>776.2</v>
      </c>
      <c r="M56" s="2">
        <v>670.71</v>
      </c>
      <c r="N56" s="2">
        <v>879.85</v>
      </c>
      <c r="O56" s="6">
        <v>670.9</v>
      </c>
      <c r="P56" s="2">
        <v>1055.2958333333299</v>
      </c>
      <c r="Q56" s="2">
        <v>885.66</v>
      </c>
      <c r="R56" s="2">
        <v>1211.269841269841</v>
      </c>
      <c r="S56" s="2">
        <v>1547.02</v>
      </c>
    </row>
    <row r="57" spans="1:19" ht="15.6" customHeight="1">
      <c r="A57" s="1" t="s">
        <v>6</v>
      </c>
      <c r="B57" s="6">
        <v>486.48</v>
      </c>
      <c r="C57" s="6">
        <v>356.7</v>
      </c>
      <c r="D57" s="6">
        <v>378.27</v>
      </c>
      <c r="E57" s="6">
        <v>513.24</v>
      </c>
      <c r="F57" s="6">
        <v>648.53</v>
      </c>
      <c r="G57" s="6">
        <v>493.94</v>
      </c>
      <c r="H57" s="6">
        <v>403.24</v>
      </c>
      <c r="I57" s="6">
        <v>495.6</v>
      </c>
      <c r="J57" s="6">
        <v>518.84</v>
      </c>
      <c r="K57" s="2">
        <v>865.21</v>
      </c>
      <c r="L57" s="2">
        <v>673.13</v>
      </c>
      <c r="M57" s="2">
        <v>651.85</v>
      </c>
      <c r="N57" s="2">
        <v>885.97</v>
      </c>
      <c r="O57" s="6">
        <v>702.32</v>
      </c>
      <c r="P57" s="2">
        <v>1045.0999999999999</v>
      </c>
      <c r="Q57" s="2">
        <v>871.12</v>
      </c>
      <c r="R57" s="2">
        <v>1220</v>
      </c>
      <c r="S57" s="2"/>
    </row>
    <row r="58" spans="1:19" ht="15.6" customHeight="1">
      <c r="A58" s="1" t="s">
        <v>7</v>
      </c>
      <c r="B58" s="6">
        <v>434.2</v>
      </c>
      <c r="C58" s="6">
        <v>352.12</v>
      </c>
      <c r="D58" s="6">
        <v>383.58</v>
      </c>
      <c r="E58" s="6">
        <v>551.74</v>
      </c>
      <c r="F58" s="6">
        <v>525.57000000000005</v>
      </c>
      <c r="G58" s="6">
        <v>461.83</v>
      </c>
      <c r="H58" s="6">
        <v>432.07</v>
      </c>
      <c r="I58" s="6">
        <v>487.34</v>
      </c>
      <c r="J58" s="6">
        <v>563.21</v>
      </c>
      <c r="K58" s="2">
        <v>902.78</v>
      </c>
      <c r="L58" s="2">
        <v>581.64</v>
      </c>
      <c r="M58" s="2">
        <v>664.8</v>
      </c>
      <c r="N58" s="2">
        <v>876.72</v>
      </c>
      <c r="O58" s="6">
        <v>694.988405797101</v>
      </c>
      <c r="P58" s="2">
        <v>998.93</v>
      </c>
      <c r="Q58" s="2">
        <v>874.09</v>
      </c>
      <c r="R58" s="2">
        <v>1175.5952380952378</v>
      </c>
      <c r="S58" s="2"/>
    </row>
    <row r="59" spans="1:19" ht="15.6" customHeight="1">
      <c r="A59" s="1" t="s">
        <v>8</v>
      </c>
      <c r="B59" s="6">
        <v>396.69</v>
      </c>
      <c r="C59" s="6">
        <v>334.58</v>
      </c>
      <c r="D59" s="6">
        <v>414.31</v>
      </c>
      <c r="E59" s="6">
        <v>602.11</v>
      </c>
      <c r="F59" s="6">
        <v>488.81</v>
      </c>
      <c r="G59" s="6">
        <v>433.57</v>
      </c>
      <c r="H59" s="6">
        <v>455.54</v>
      </c>
      <c r="I59" s="6">
        <v>480.75</v>
      </c>
      <c r="J59" s="6">
        <v>611.41</v>
      </c>
      <c r="K59" s="2">
        <v>928.54</v>
      </c>
      <c r="L59" s="2">
        <v>542.76</v>
      </c>
      <c r="M59" s="2">
        <v>664.8</v>
      </c>
      <c r="N59" s="2">
        <v>767.79</v>
      </c>
      <c r="O59" s="6">
        <v>636.81166666666695</v>
      </c>
      <c r="P59" s="6">
        <v>951.26052631578898</v>
      </c>
      <c r="Q59" s="2">
        <v>842.55952380952385</v>
      </c>
      <c r="R59" s="2">
        <v>1118.8492063492063</v>
      </c>
      <c r="S59" s="2"/>
    </row>
    <row r="60" spans="1:19" ht="15.6" customHeight="1">
      <c r="A60" s="1" t="s">
        <v>9</v>
      </c>
      <c r="B60" s="6">
        <v>371.19</v>
      </c>
      <c r="C60" s="6">
        <v>327.25</v>
      </c>
      <c r="D60" s="6">
        <v>492.05</v>
      </c>
      <c r="E60" s="6">
        <v>570.71</v>
      </c>
      <c r="F60" s="6">
        <v>487.47</v>
      </c>
      <c r="G60" s="6">
        <v>438.68</v>
      </c>
      <c r="H60" s="6">
        <v>446.07</v>
      </c>
      <c r="I60" s="6">
        <v>475.72</v>
      </c>
      <c r="J60" s="6">
        <v>624.66</v>
      </c>
      <c r="K60" s="2">
        <v>853.18</v>
      </c>
      <c r="L60" s="2">
        <v>546.73</v>
      </c>
      <c r="M60" s="2">
        <v>726.29</v>
      </c>
      <c r="N60" s="2">
        <v>690.34</v>
      </c>
      <c r="O60" s="6">
        <v>629.649206349206</v>
      </c>
      <c r="P60" s="6">
        <f>889.056818181818</f>
        <v>889.05681818181802</v>
      </c>
      <c r="Q60" s="2">
        <v>818.84057971014499</v>
      </c>
      <c r="R60" s="2">
        <v>1239.1666666666665</v>
      </c>
      <c r="S60" s="2"/>
    </row>
    <row r="61" spans="1:19" ht="15.6" customHeight="1">
      <c r="A61" s="1" t="s">
        <v>10</v>
      </c>
      <c r="B61" s="6">
        <v>349.47</v>
      </c>
      <c r="C61" s="6">
        <v>350.81</v>
      </c>
      <c r="D61" s="6">
        <v>476.03</v>
      </c>
      <c r="E61" s="6">
        <v>519.72</v>
      </c>
      <c r="F61" s="6">
        <v>465.19</v>
      </c>
      <c r="G61" s="6">
        <v>438.5</v>
      </c>
      <c r="H61" s="6">
        <v>445.47</v>
      </c>
      <c r="I61" s="6">
        <v>454.81</v>
      </c>
      <c r="J61" s="6">
        <v>628.34</v>
      </c>
      <c r="K61" s="2">
        <v>723.38</v>
      </c>
      <c r="L61" s="2">
        <v>551.25</v>
      </c>
      <c r="M61" s="2">
        <v>729.29</v>
      </c>
      <c r="N61" s="2">
        <v>642.17999999999995</v>
      </c>
      <c r="O61" s="6">
        <v>670.49047619047599</v>
      </c>
      <c r="P61" s="2">
        <v>854.24</v>
      </c>
      <c r="Q61" s="2">
        <v>834.72916666666663</v>
      </c>
      <c r="R61" s="2">
        <v>1354.1666666666667</v>
      </c>
      <c r="S61" s="2"/>
    </row>
    <row r="62" spans="1:19" ht="15.6" customHeight="1">
      <c r="A62" s="1" t="s">
        <v>11</v>
      </c>
      <c r="B62" s="6">
        <v>339.85</v>
      </c>
      <c r="C62" s="6">
        <v>356.88</v>
      </c>
      <c r="D62" s="6">
        <v>467.53</v>
      </c>
      <c r="E62" s="6">
        <v>534.58000000000004</v>
      </c>
      <c r="F62" s="6">
        <v>450.19</v>
      </c>
      <c r="G62" s="6">
        <v>442.13</v>
      </c>
      <c r="H62" s="6">
        <v>442.29</v>
      </c>
      <c r="I62" s="6">
        <v>445.6</v>
      </c>
      <c r="J62" s="6">
        <v>706.25</v>
      </c>
      <c r="K62" s="2">
        <v>697.01</v>
      </c>
      <c r="L62" s="2">
        <v>553.02</v>
      </c>
      <c r="M62" s="2">
        <v>729.29</v>
      </c>
      <c r="N62" s="2">
        <v>623.83000000000004</v>
      </c>
      <c r="O62" s="6">
        <v>673.95833333333303</v>
      </c>
      <c r="P62" s="2">
        <v>950</v>
      </c>
      <c r="Q62" s="2">
        <v>852.91666666666663</v>
      </c>
      <c r="R62" s="2">
        <v>1280.8333333333333</v>
      </c>
      <c r="S62" s="2"/>
    </row>
    <row r="63" spans="1:19" ht="15.6" customHeight="1">
      <c r="A63" s="1" t="s">
        <v>12</v>
      </c>
      <c r="B63" s="4">
        <v>438.72</v>
      </c>
      <c r="C63" s="4">
        <v>359.57</v>
      </c>
      <c r="D63" s="4">
        <v>392.68</v>
      </c>
      <c r="E63" s="4">
        <v>513.85</v>
      </c>
      <c r="F63" s="4">
        <v>588.11</v>
      </c>
      <c r="G63" s="4">
        <v>478.26</v>
      </c>
      <c r="H63" s="4">
        <v>429.72</v>
      </c>
      <c r="I63" s="4">
        <v>482.73</v>
      </c>
      <c r="J63" s="4">
        <v>539.65</v>
      </c>
      <c r="K63" s="4">
        <v>783.49</v>
      </c>
      <c r="L63" s="3">
        <v>678.23</v>
      </c>
      <c r="M63" s="3">
        <v>664.52416666666704</v>
      </c>
      <c r="N63" s="3">
        <v>768.29916666666702</v>
      </c>
      <c r="O63" s="3">
        <v>652.30484069473198</v>
      </c>
      <c r="P63" s="3">
        <f>AVERAGE(P51:P62)</f>
        <v>868.06789949937956</v>
      </c>
      <c r="Q63" s="3">
        <v>872.22823463674001</v>
      </c>
      <c r="R63" s="3">
        <v>1148.9087802629469</v>
      </c>
      <c r="S63" s="3"/>
    </row>
    <row r="64" spans="1:19" ht="15.6" customHeight="1">
      <c r="A64" s="55"/>
      <c r="B64" s="55"/>
      <c r="C64" s="55"/>
      <c r="D64" s="55"/>
      <c r="E64" s="55"/>
      <c r="F64" s="55"/>
      <c r="G64" s="55"/>
      <c r="H64" s="55"/>
      <c r="I64" s="55"/>
      <c r="J64" s="35"/>
      <c r="K64" s="35"/>
      <c r="L64" s="35"/>
      <c r="M64" s="35"/>
      <c r="N64" s="35"/>
      <c r="O64" s="35"/>
      <c r="P64" s="35"/>
      <c r="Q64" s="35"/>
      <c r="S64" s="35"/>
    </row>
    <row r="65" spans="1:20" ht="15.6" customHeight="1">
      <c r="A65" s="54" t="s">
        <v>16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20" ht="15.6" customHeight="1">
      <c r="A66" s="7"/>
      <c r="B66" s="1">
        <v>2004</v>
      </c>
      <c r="C66" s="1">
        <v>2005</v>
      </c>
      <c r="D66" s="1">
        <v>2006</v>
      </c>
      <c r="E66" s="1">
        <v>2007</v>
      </c>
      <c r="F66" s="1">
        <v>2008</v>
      </c>
      <c r="G66" s="1">
        <v>2009</v>
      </c>
      <c r="H66" s="1">
        <v>2010</v>
      </c>
      <c r="I66" s="1">
        <v>2011</v>
      </c>
      <c r="J66" s="1">
        <v>2012</v>
      </c>
      <c r="K66" s="1">
        <v>2013</v>
      </c>
      <c r="L66" s="1">
        <v>2014</v>
      </c>
      <c r="M66" s="1">
        <v>2015</v>
      </c>
      <c r="N66" s="1">
        <v>2016</v>
      </c>
      <c r="O66" s="1">
        <v>2017</v>
      </c>
      <c r="P66" s="1">
        <v>2018</v>
      </c>
      <c r="Q66" s="1">
        <v>2019</v>
      </c>
      <c r="R66" s="1">
        <v>2020</v>
      </c>
      <c r="S66" s="1">
        <v>2021</v>
      </c>
    </row>
    <row r="67" spans="1:20" ht="15.6" customHeight="1">
      <c r="A67" s="1" t="s">
        <v>0</v>
      </c>
      <c r="B67" s="6">
        <v>147.44</v>
      </c>
      <c r="C67" s="6">
        <v>125.55</v>
      </c>
      <c r="D67" s="6">
        <v>155.9</v>
      </c>
      <c r="E67" s="6">
        <v>217.46</v>
      </c>
      <c r="F67" s="6">
        <v>325.20999999999998</v>
      </c>
      <c r="G67" s="6">
        <v>209.94</v>
      </c>
      <c r="H67" s="6">
        <v>247.5</v>
      </c>
      <c r="I67" s="6">
        <v>267.68</v>
      </c>
      <c r="J67" s="6">
        <v>246.3</v>
      </c>
      <c r="K67" s="2">
        <v>368</v>
      </c>
      <c r="L67" s="2">
        <v>309.92</v>
      </c>
      <c r="M67" s="2">
        <v>215.76569736542399</v>
      </c>
      <c r="N67" s="2">
        <v>185.85</v>
      </c>
      <c r="O67" s="6">
        <v>195.21</v>
      </c>
      <c r="P67" s="2">
        <v>207.127695018693</v>
      </c>
      <c r="Q67" s="2">
        <v>238.63636363636363</v>
      </c>
      <c r="R67" s="2">
        <v>220.09495115493482</v>
      </c>
      <c r="S67" s="2">
        <v>254.7269589049792</v>
      </c>
    </row>
    <row r="68" spans="1:20" ht="15.6" customHeight="1">
      <c r="A68" s="1" t="s">
        <v>1</v>
      </c>
      <c r="B68" s="6">
        <v>143.04</v>
      </c>
      <c r="C68" s="6">
        <v>128.51</v>
      </c>
      <c r="D68" s="6">
        <v>163.33000000000001</v>
      </c>
      <c r="E68" s="6">
        <v>223.18</v>
      </c>
      <c r="F68" s="6">
        <v>350.26</v>
      </c>
      <c r="G68" s="6">
        <v>226.18</v>
      </c>
      <c r="H68" s="6">
        <v>233.87</v>
      </c>
      <c r="I68" s="6">
        <v>292.19</v>
      </c>
      <c r="J68" s="6">
        <v>262.94</v>
      </c>
      <c r="K68" s="2">
        <v>374.77</v>
      </c>
      <c r="L68" s="2">
        <v>311.70999999999998</v>
      </c>
      <c r="M68" s="2">
        <v>202.79069767441899</v>
      </c>
      <c r="N68" s="2">
        <v>189.17</v>
      </c>
      <c r="O68" s="6">
        <v>202.796774193548</v>
      </c>
      <c r="P68" s="2">
        <v>202.78266234767901</v>
      </c>
      <c r="Q68" s="2">
        <v>242.013888888889</v>
      </c>
      <c r="R68" s="2">
        <v>223.11296604455512</v>
      </c>
      <c r="S68" s="2">
        <v>272.57297411507449</v>
      </c>
    </row>
    <row r="69" spans="1:20" ht="15.6" customHeight="1">
      <c r="A69" s="1" t="s">
        <v>2</v>
      </c>
      <c r="B69" s="6">
        <v>150.41</v>
      </c>
      <c r="C69" s="6">
        <v>145.11000000000001</v>
      </c>
      <c r="D69" s="6">
        <v>159.5</v>
      </c>
      <c r="E69" s="6">
        <v>224.13</v>
      </c>
      <c r="F69" s="6">
        <v>405.85</v>
      </c>
      <c r="G69" s="6">
        <v>222.18</v>
      </c>
      <c r="H69" s="6">
        <v>240.44</v>
      </c>
      <c r="I69" s="6">
        <v>306.82</v>
      </c>
      <c r="J69" s="6">
        <v>259.48</v>
      </c>
      <c r="K69" s="2">
        <v>364.78</v>
      </c>
      <c r="L69" s="2">
        <v>337.73700000000002</v>
      </c>
      <c r="M69" s="2">
        <v>191.2</v>
      </c>
      <c r="N69" s="2">
        <v>206.14</v>
      </c>
      <c r="O69" s="6">
        <v>201.496794871795</v>
      </c>
      <c r="P69" s="2">
        <v>204.46666231022201</v>
      </c>
      <c r="Q69" s="2">
        <v>233.79355174206967</v>
      </c>
      <c r="R69" s="2">
        <v>206.32661521028734</v>
      </c>
      <c r="S69" s="2">
        <v>270.71200526099364</v>
      </c>
    </row>
    <row r="70" spans="1:20" ht="15.6" customHeight="1">
      <c r="A70" s="1" t="s">
        <v>3</v>
      </c>
      <c r="B70" s="6">
        <v>176.17</v>
      </c>
      <c r="C70" s="6">
        <v>164.26</v>
      </c>
      <c r="D70" s="6">
        <v>158.11000000000001</v>
      </c>
      <c r="E70" s="6">
        <v>238.05</v>
      </c>
      <c r="F70" s="6">
        <v>424.01</v>
      </c>
      <c r="G70" s="6">
        <v>227.6</v>
      </c>
      <c r="H70" s="6">
        <v>234.05</v>
      </c>
      <c r="I70" s="6">
        <v>307.22000000000003</v>
      </c>
      <c r="J70" s="6">
        <v>256.88</v>
      </c>
      <c r="K70" s="2">
        <v>354.85</v>
      </c>
      <c r="L70" s="2">
        <v>372.17</v>
      </c>
      <c r="M70" s="2">
        <v>228.72</v>
      </c>
      <c r="N70" s="2">
        <v>214.35</v>
      </c>
      <c r="O70" s="6">
        <v>200.46</v>
      </c>
      <c r="P70" s="2">
        <v>225.53516477680901</v>
      </c>
      <c r="Q70" s="2">
        <v>231.1</v>
      </c>
      <c r="R70" s="2">
        <v>209.23376622970142</v>
      </c>
      <c r="S70" s="2">
        <v>276.36330294032774</v>
      </c>
    </row>
    <row r="71" spans="1:20" ht="15.6" customHeight="1">
      <c r="A71" s="1" t="s">
        <v>4</v>
      </c>
      <c r="B71" s="6">
        <v>178.57</v>
      </c>
      <c r="C71" s="6">
        <v>160.53</v>
      </c>
      <c r="D71" s="6">
        <v>160.29</v>
      </c>
      <c r="E71" s="6">
        <v>249.47</v>
      </c>
      <c r="F71" s="6">
        <v>429.33</v>
      </c>
      <c r="G71" s="6">
        <v>242.69</v>
      </c>
      <c r="H71" s="6">
        <v>227.66</v>
      </c>
      <c r="I71" s="6">
        <v>314.25</v>
      </c>
      <c r="J71" s="6">
        <v>245.79</v>
      </c>
      <c r="K71" s="2">
        <v>348.92</v>
      </c>
      <c r="L71" s="2">
        <v>367.46</v>
      </c>
      <c r="M71" s="2">
        <v>229.094947251527</v>
      </c>
      <c r="N71" s="2">
        <v>231.94</v>
      </c>
      <c r="O71" s="6">
        <v>198.94</v>
      </c>
      <c r="P71" s="2">
        <v>251.41789392210001</v>
      </c>
      <c r="Q71" s="2">
        <v>223.967803030303</v>
      </c>
      <c r="R71" s="2">
        <v>209.92642606720597</v>
      </c>
      <c r="S71" s="2">
        <v>303.23618828535479</v>
      </c>
      <c r="T71" s="40"/>
    </row>
    <row r="72" spans="1:20" ht="15.6" customHeight="1">
      <c r="A72" s="1" t="s">
        <v>5</v>
      </c>
      <c r="B72" s="6">
        <v>174.82</v>
      </c>
      <c r="C72" s="6">
        <v>146.65</v>
      </c>
      <c r="D72" s="6">
        <v>160.93</v>
      </c>
      <c r="E72" s="6">
        <v>254.73</v>
      </c>
      <c r="F72" s="6">
        <v>423.87</v>
      </c>
      <c r="G72" s="6">
        <v>255.79</v>
      </c>
      <c r="H72" s="6">
        <v>225.54</v>
      </c>
      <c r="I72" s="6">
        <v>323.72000000000003</v>
      </c>
      <c r="J72" s="6">
        <v>244.01</v>
      </c>
      <c r="K72" s="2">
        <v>368.61</v>
      </c>
      <c r="L72" s="2">
        <v>347.3</v>
      </c>
      <c r="M72" s="2">
        <v>215.54</v>
      </c>
      <c r="N72" s="2">
        <v>256.93</v>
      </c>
      <c r="O72" s="6">
        <v>203.58</v>
      </c>
      <c r="P72" s="2">
        <v>279.68404121327802</v>
      </c>
      <c r="Q72" s="2">
        <v>229.44559585492229</v>
      </c>
      <c r="R72" s="2">
        <v>233.05751857115058</v>
      </c>
      <c r="S72" s="2">
        <v>307.44222579729342</v>
      </c>
    </row>
    <row r="73" spans="1:20" ht="15.6" customHeight="1">
      <c r="A73" s="1" t="s">
        <v>6</v>
      </c>
      <c r="B73" s="6">
        <v>160.16</v>
      </c>
      <c r="C73" s="6">
        <v>150.30000000000001</v>
      </c>
      <c r="D73" s="6">
        <v>173</v>
      </c>
      <c r="E73" s="6">
        <v>267.31</v>
      </c>
      <c r="F73" s="6">
        <v>407.88</v>
      </c>
      <c r="G73" s="6">
        <v>254.61</v>
      </c>
      <c r="H73" s="6">
        <v>228</v>
      </c>
      <c r="I73" s="6">
        <v>316.89999999999998</v>
      </c>
      <c r="J73" s="6">
        <v>255.75</v>
      </c>
      <c r="K73" s="2">
        <v>384.16</v>
      </c>
      <c r="L73" s="2">
        <v>302.52999999999997</v>
      </c>
      <c r="M73" s="2">
        <v>202.24</v>
      </c>
      <c r="N73" s="2">
        <v>270.48</v>
      </c>
      <c r="O73" s="6">
        <v>219.05</v>
      </c>
      <c r="P73" s="2">
        <v>272.960177033175</v>
      </c>
      <c r="Q73" s="2">
        <v>231.06631299734747</v>
      </c>
      <c r="R73" s="2">
        <v>231.07830227446607</v>
      </c>
    </row>
    <row r="74" spans="1:20" ht="15.6" customHeight="1">
      <c r="A74" s="1" t="s">
        <v>7</v>
      </c>
      <c r="B74" s="6">
        <v>144.47</v>
      </c>
      <c r="C74" s="6">
        <v>149.22</v>
      </c>
      <c r="D74" s="6">
        <v>177.88</v>
      </c>
      <c r="E74" s="6">
        <v>281.5</v>
      </c>
      <c r="F74" s="6">
        <v>326.44</v>
      </c>
      <c r="G74" s="6">
        <v>249.64</v>
      </c>
      <c r="H74" s="6">
        <v>245.55</v>
      </c>
      <c r="I74" s="6">
        <v>305.16000000000003</v>
      </c>
      <c r="J74" s="6">
        <v>277.52999999999997</v>
      </c>
      <c r="K74" s="2">
        <v>385.44</v>
      </c>
      <c r="L74" s="2">
        <v>256.45499999999998</v>
      </c>
      <c r="M74" s="2">
        <v>189.17</v>
      </c>
      <c r="N74" s="2">
        <v>273.14999999999998</v>
      </c>
      <c r="O74" s="6">
        <v>220.56</v>
      </c>
      <c r="P74" s="2">
        <v>254.19640999995599</v>
      </c>
      <c r="Q74" s="2">
        <v>217.43532338308461</v>
      </c>
      <c r="R74" s="2">
        <v>215.28551109979389</v>
      </c>
    </row>
    <row r="75" spans="1:20" ht="15.6" customHeight="1">
      <c r="A75" s="1" t="s">
        <v>8</v>
      </c>
      <c r="B75" s="6">
        <v>137.16</v>
      </c>
      <c r="C75" s="6">
        <v>145.85</v>
      </c>
      <c r="D75" s="6">
        <v>191.01</v>
      </c>
      <c r="E75" s="6">
        <v>315.24</v>
      </c>
      <c r="F75" s="6">
        <v>273.08</v>
      </c>
      <c r="G75" s="6">
        <v>238.23</v>
      </c>
      <c r="H75" s="6">
        <v>265.05</v>
      </c>
      <c r="I75" s="6">
        <v>274.75</v>
      </c>
      <c r="J75" s="6">
        <v>301.47000000000003</v>
      </c>
      <c r="K75" s="2">
        <v>408.96</v>
      </c>
      <c r="L75" s="2">
        <v>232.65</v>
      </c>
      <c r="M75" s="2">
        <v>170.18</v>
      </c>
      <c r="N75" s="2">
        <v>235.78</v>
      </c>
      <c r="O75" s="6">
        <v>203.14</v>
      </c>
      <c r="P75" s="6">
        <v>231.08212809917401</v>
      </c>
      <c r="Q75" s="2">
        <v>204.44519164552165</v>
      </c>
      <c r="R75" s="2">
        <v>207.23724346168157</v>
      </c>
    </row>
    <row r="76" spans="1:20" ht="15.6" customHeight="1">
      <c r="A76" s="1" t="s">
        <v>9</v>
      </c>
      <c r="B76" s="6">
        <v>130.16999999999999</v>
      </c>
      <c r="C76" s="6">
        <v>145.13999999999999</v>
      </c>
      <c r="D76" s="6">
        <v>228.97</v>
      </c>
      <c r="E76" s="6">
        <v>315.31</v>
      </c>
      <c r="F76" s="6">
        <v>218.6</v>
      </c>
      <c r="G76" s="6">
        <v>253.57</v>
      </c>
      <c r="H76" s="6">
        <v>265.11</v>
      </c>
      <c r="I76" s="6">
        <v>268.37</v>
      </c>
      <c r="J76" s="6">
        <v>307.74</v>
      </c>
      <c r="K76" s="2">
        <v>389.83</v>
      </c>
      <c r="L76" s="2">
        <v>223.31</v>
      </c>
      <c r="M76" s="2">
        <v>187.18</v>
      </c>
      <c r="N76" s="2">
        <v>216.82</v>
      </c>
      <c r="O76" s="6">
        <v>197.3</v>
      </c>
      <c r="P76" s="2">
        <v>236.55</v>
      </c>
      <c r="Q76" s="2">
        <v>200.36782567928245</v>
      </c>
      <c r="R76" s="2">
        <v>220.2888367801302</v>
      </c>
    </row>
    <row r="77" spans="1:20" ht="15.6" customHeight="1">
      <c r="A77" s="1" t="s">
        <v>10</v>
      </c>
      <c r="B77" s="6">
        <v>125.39</v>
      </c>
      <c r="C77" s="6">
        <v>158.63</v>
      </c>
      <c r="D77" s="6">
        <v>220.92</v>
      </c>
      <c r="E77" s="6">
        <v>298.69</v>
      </c>
      <c r="F77" s="6">
        <v>205.84</v>
      </c>
      <c r="G77" s="6">
        <v>253.91</v>
      </c>
      <c r="H77" s="6">
        <v>260.01</v>
      </c>
      <c r="I77" s="6">
        <v>254.01</v>
      </c>
      <c r="J77" s="6">
        <v>303.87</v>
      </c>
      <c r="K77" s="2">
        <v>315.14</v>
      </c>
      <c r="L77" s="2">
        <v>208.85</v>
      </c>
      <c r="M77" s="2">
        <v>193.11</v>
      </c>
      <c r="N77" s="2">
        <v>192.15</v>
      </c>
      <c r="O77" s="6">
        <v>205.71</v>
      </c>
      <c r="P77" s="2">
        <v>225.39</v>
      </c>
      <c r="Q77" s="2">
        <v>200.89582077327066</v>
      </c>
      <c r="R77" s="2">
        <v>250.27943286130446</v>
      </c>
    </row>
    <row r="78" spans="1:20" ht="15.6" customHeight="1">
      <c r="A78" s="1" t="s">
        <v>11</v>
      </c>
      <c r="B78" s="6">
        <v>124.76</v>
      </c>
      <c r="C78" s="6">
        <v>157.30000000000001</v>
      </c>
      <c r="D78" s="6">
        <v>217.44</v>
      </c>
      <c r="E78" s="6">
        <v>300.33</v>
      </c>
      <c r="F78" s="6">
        <v>187.52</v>
      </c>
      <c r="G78" s="6">
        <v>252.49</v>
      </c>
      <c r="H78" s="6">
        <v>261.18</v>
      </c>
      <c r="I78" s="6">
        <v>242.58</v>
      </c>
      <c r="J78" s="6">
        <v>339.9</v>
      </c>
      <c r="K78" s="2">
        <v>297.17</v>
      </c>
      <c r="L78" s="2">
        <v>209.52</v>
      </c>
      <c r="M78" s="2">
        <v>188.39</v>
      </c>
      <c r="N78" s="2">
        <v>186.09</v>
      </c>
      <c r="O78" s="6">
        <v>204.73</v>
      </c>
      <c r="P78" s="2">
        <v>244.21</v>
      </c>
      <c r="Q78" s="2">
        <v>207.5598184818482</v>
      </c>
      <c r="R78" s="2">
        <v>249.09268354662603</v>
      </c>
    </row>
    <row r="79" spans="1:20" ht="15.6" customHeight="1">
      <c r="A79" s="1" t="s">
        <v>12</v>
      </c>
      <c r="B79" s="4">
        <v>149.38</v>
      </c>
      <c r="C79" s="4">
        <v>148.09</v>
      </c>
      <c r="D79" s="4">
        <v>180.61</v>
      </c>
      <c r="E79" s="4">
        <v>265.45</v>
      </c>
      <c r="F79" s="4">
        <v>331.49</v>
      </c>
      <c r="G79" s="4">
        <v>240.57</v>
      </c>
      <c r="H79" s="4">
        <v>244.5</v>
      </c>
      <c r="I79" s="4">
        <v>289.47000000000003</v>
      </c>
      <c r="J79" s="4">
        <v>275.14</v>
      </c>
      <c r="K79" s="4">
        <v>363.39</v>
      </c>
      <c r="L79" s="3">
        <v>289.96766666666701</v>
      </c>
      <c r="M79" s="3">
        <v>201.11511185761401</v>
      </c>
      <c r="N79" s="3">
        <v>221.57083333333301</v>
      </c>
      <c r="O79" s="3">
        <v>204.414464088779</v>
      </c>
      <c r="P79" s="3">
        <v>236.28356956009051</v>
      </c>
      <c r="Q79" s="3">
        <v>221.72729134274186</v>
      </c>
      <c r="R79" s="3">
        <v>222.9178544418198</v>
      </c>
    </row>
    <row r="80" spans="1:20" ht="15.6" customHeight="1">
      <c r="A80" s="35"/>
      <c r="B80" s="34"/>
      <c r="C80" s="34"/>
      <c r="D80" s="34"/>
      <c r="E80" s="34"/>
      <c r="F80" s="34"/>
      <c r="G80" s="34"/>
      <c r="H80" s="34"/>
      <c r="I80" s="34"/>
      <c r="J80" s="41"/>
      <c r="K80" s="41"/>
      <c r="L80" s="41"/>
      <c r="M80" s="41"/>
      <c r="N80" s="41"/>
      <c r="O80" s="41"/>
      <c r="P80" s="41"/>
    </row>
    <row r="81" spans="1:18" ht="15.6" customHeight="1">
      <c r="A81" s="42" t="s">
        <v>52</v>
      </c>
      <c r="B81" s="35"/>
      <c r="C81" s="35"/>
    </row>
    <row r="82" spans="1:18" ht="15.6" customHeight="1">
      <c r="A82" s="56" t="s">
        <v>54</v>
      </c>
      <c r="B82" s="56"/>
      <c r="C82" s="56"/>
      <c r="R82" s="9"/>
    </row>
    <row r="83" spans="1:18">
      <c r="R83" s="9"/>
    </row>
    <row r="84" spans="1:18">
      <c r="R84" s="9"/>
    </row>
    <row r="85" spans="1:18">
      <c r="R85" s="9"/>
    </row>
    <row r="86" spans="1:18">
      <c r="R86" s="9"/>
    </row>
    <row r="87" spans="1:18">
      <c r="R87" s="10"/>
    </row>
  </sheetData>
  <mergeCells count="9">
    <mergeCell ref="A1:S1"/>
    <mergeCell ref="A64:I64"/>
    <mergeCell ref="A82:C82"/>
    <mergeCell ref="A32:I32"/>
    <mergeCell ref="A48:I48"/>
    <mergeCell ref="A17:S17"/>
    <mergeCell ref="A49:S49"/>
    <mergeCell ref="A33:S33"/>
    <mergeCell ref="A65:S65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L45"/>
  <sheetViews>
    <sheetView showGridLines="0" zoomScale="70" zoomScaleNormal="70" workbookViewId="0">
      <selection sqref="A1:H1"/>
    </sheetView>
  </sheetViews>
  <sheetFormatPr defaultColWidth="8.88671875" defaultRowHeight="13.8"/>
  <cols>
    <col min="1" max="1" width="20.109375" style="21" customWidth="1"/>
    <col min="2" max="8" width="10.77734375" style="21" customWidth="1"/>
    <col min="9" max="9" width="8.88671875" style="21" customWidth="1"/>
    <col min="10" max="10" width="20.109375" style="21" customWidth="1"/>
    <col min="11" max="17" width="10.77734375" style="21" customWidth="1"/>
    <col min="18" max="1026" width="8.88671875" style="21"/>
    <col min="1027" max="16384" width="8.88671875" style="20"/>
  </cols>
  <sheetData>
    <row r="1" spans="1:1026" ht="15.6" customHeight="1">
      <c r="A1" s="57" t="s">
        <v>72</v>
      </c>
      <c r="B1" s="57"/>
      <c r="C1" s="57"/>
      <c r="D1" s="57"/>
      <c r="E1" s="57"/>
      <c r="F1" s="57"/>
      <c r="G1" s="57"/>
      <c r="H1" s="57"/>
      <c r="I1" s="20"/>
      <c r="J1" s="57" t="s">
        <v>17</v>
      </c>
      <c r="K1" s="57"/>
      <c r="L1" s="57"/>
      <c r="M1" s="57"/>
      <c r="N1" s="57"/>
      <c r="O1" s="57"/>
      <c r="P1" s="57"/>
      <c r="Q1" s="57"/>
    </row>
    <row r="2" spans="1:1026" ht="25.5" customHeight="1">
      <c r="A2" s="14" t="s">
        <v>18</v>
      </c>
      <c r="B2" s="14" t="s">
        <v>45</v>
      </c>
      <c r="C2" s="14" t="s">
        <v>46</v>
      </c>
      <c r="D2" s="14" t="s">
        <v>47</v>
      </c>
      <c r="E2" s="14" t="s">
        <v>48</v>
      </c>
      <c r="F2" s="14" t="s">
        <v>49</v>
      </c>
      <c r="G2" s="14" t="s">
        <v>50</v>
      </c>
      <c r="H2" s="14" t="s">
        <v>68</v>
      </c>
      <c r="I2" s="20"/>
      <c r="J2" s="14" t="s">
        <v>18</v>
      </c>
      <c r="K2" s="14" t="s">
        <v>45</v>
      </c>
      <c r="L2" s="14" t="s">
        <v>46</v>
      </c>
      <c r="M2" s="14" t="s">
        <v>47</v>
      </c>
      <c r="N2" s="14" t="s">
        <v>48</v>
      </c>
      <c r="O2" s="14" t="s">
        <v>49</v>
      </c>
      <c r="P2" s="14" t="s">
        <v>50</v>
      </c>
      <c r="Q2" s="14" t="s">
        <v>68</v>
      </c>
    </row>
    <row r="3" spans="1:1026" s="26" customFormat="1" ht="15.6" customHeight="1">
      <c r="A3" s="19" t="s">
        <v>19</v>
      </c>
      <c r="B3" s="22">
        <v>9600</v>
      </c>
      <c r="C3" s="22">
        <v>13825</v>
      </c>
      <c r="D3" s="22">
        <v>12730</v>
      </c>
      <c r="E3" s="22">
        <v>12188</v>
      </c>
      <c r="F3" s="22">
        <v>12785</v>
      </c>
      <c r="G3" s="22">
        <v>10500</v>
      </c>
      <c r="H3" s="22">
        <v>13500</v>
      </c>
      <c r="I3" s="23"/>
      <c r="J3" s="19" t="s">
        <v>19</v>
      </c>
      <c r="K3" s="25">
        <f>B3/B$16</f>
        <v>5.5500312189256065E-2</v>
      </c>
      <c r="L3" s="25">
        <f t="shared" ref="L3:Q16" si="0">C3/C$16</f>
        <v>7.4016371939630482E-2</v>
      </c>
      <c r="M3" s="25">
        <f t="shared" si="0"/>
        <v>6.8650502610121233E-2</v>
      </c>
      <c r="N3" s="25">
        <f t="shared" si="0"/>
        <v>6.9181211863204195E-2</v>
      </c>
      <c r="O3" s="25">
        <f t="shared" si="0"/>
        <v>6.5789473684210523E-2</v>
      </c>
      <c r="P3" s="25">
        <f t="shared" si="0"/>
        <v>5.2606791787328279E-2</v>
      </c>
      <c r="Q3" s="25">
        <f t="shared" si="0"/>
        <v>6.7588879376379946E-2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</row>
    <row r="4" spans="1:1026" s="26" customFormat="1" ht="15.6" customHeight="1">
      <c r="A4" s="19" t="s">
        <v>57</v>
      </c>
      <c r="B4" s="22">
        <v>16119</v>
      </c>
      <c r="C4" s="22">
        <v>22644</v>
      </c>
      <c r="D4" s="22">
        <v>13849</v>
      </c>
      <c r="E4" s="22">
        <v>9006</v>
      </c>
      <c r="F4" s="22">
        <v>9136</v>
      </c>
      <c r="G4" s="22">
        <v>23000</v>
      </c>
      <c r="H4" s="22">
        <v>23000</v>
      </c>
      <c r="I4" s="23"/>
      <c r="J4" s="19" t="s">
        <v>57</v>
      </c>
      <c r="K4" s="25">
        <f t="shared" ref="K4:K16" si="1">B4/B$16</f>
        <v>9.318849293527276E-2</v>
      </c>
      <c r="L4" s="25">
        <f t="shared" si="0"/>
        <v>0.12123158959862514</v>
      </c>
      <c r="M4" s="25">
        <f t="shared" si="0"/>
        <v>7.4685059752362046E-2</v>
      </c>
      <c r="N4" s="25">
        <f t="shared" si="0"/>
        <v>5.1119625372498936E-2</v>
      </c>
      <c r="O4" s="25">
        <f t="shared" si="0"/>
        <v>4.7012329415639216E-2</v>
      </c>
      <c r="P4" s="25">
        <f t="shared" si="0"/>
        <v>0.11523392486748099</v>
      </c>
      <c r="Q4" s="25">
        <f t="shared" si="0"/>
        <v>0.11515142412272138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</row>
    <row r="5" spans="1:1026" s="26" customFormat="1" ht="15.6" customHeight="1">
      <c r="A5" s="19" t="s">
        <v>58</v>
      </c>
      <c r="B5" s="22">
        <v>22091</v>
      </c>
      <c r="C5" s="22">
        <v>20218</v>
      </c>
      <c r="D5" s="22">
        <v>22000</v>
      </c>
      <c r="E5" s="22">
        <v>24380</v>
      </c>
      <c r="F5" s="22">
        <v>24627</v>
      </c>
      <c r="G5" s="22">
        <v>26417</v>
      </c>
      <c r="H5" s="22">
        <v>17000</v>
      </c>
      <c r="I5" s="23"/>
      <c r="J5" s="19" t="s">
        <v>58</v>
      </c>
      <c r="K5" s="25">
        <f t="shared" si="1"/>
        <v>0.1277143121430058</v>
      </c>
      <c r="L5" s="25">
        <f t="shared" si="0"/>
        <v>0.10824325554252796</v>
      </c>
      <c r="M5" s="25">
        <f t="shared" si="0"/>
        <v>0.11864187411018594</v>
      </c>
      <c r="N5" s="25">
        <f t="shared" si="0"/>
        <v>0.13838512842344261</v>
      </c>
      <c r="O5" s="25">
        <f t="shared" si="0"/>
        <v>0.12672642693946443</v>
      </c>
      <c r="P5" s="25">
        <f t="shared" si="0"/>
        <v>0.13235367796627154</v>
      </c>
      <c r="Q5" s="25">
        <f t="shared" si="0"/>
        <v>8.5111922177663626E-2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</row>
    <row r="6" spans="1:1026" s="26" customFormat="1" ht="15.6" customHeight="1">
      <c r="A6" s="19" t="s">
        <v>20</v>
      </c>
      <c r="B6" s="22">
        <v>729</v>
      </c>
      <c r="C6" s="22">
        <v>748</v>
      </c>
      <c r="D6" s="22">
        <v>1004</v>
      </c>
      <c r="E6" s="22">
        <v>1006</v>
      </c>
      <c r="F6" s="22">
        <v>1049</v>
      </c>
      <c r="G6" s="22">
        <v>763</v>
      </c>
      <c r="H6" s="22">
        <v>1000</v>
      </c>
      <c r="I6" s="23"/>
      <c r="J6" s="19" t="s">
        <v>20</v>
      </c>
      <c r="K6" s="25">
        <f t="shared" si="1"/>
        <v>4.214554956871632E-3</v>
      </c>
      <c r="L6" s="25">
        <f t="shared" si="0"/>
        <v>4.0046471038584878E-3</v>
      </c>
      <c r="M6" s="25">
        <f t="shared" si="0"/>
        <v>5.4143837093921223E-3</v>
      </c>
      <c r="N6" s="25">
        <f t="shared" si="0"/>
        <v>5.7102313041010357E-3</v>
      </c>
      <c r="O6" s="25">
        <f t="shared" si="0"/>
        <v>5.3979787168351072E-3</v>
      </c>
      <c r="P6" s="25">
        <f t="shared" si="0"/>
        <v>3.8227602032125216E-3</v>
      </c>
      <c r="Q6" s="25">
        <f t="shared" si="0"/>
        <v>5.0065836575096251E-3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</row>
    <row r="7" spans="1:1026" s="26" customFormat="1" ht="15.6" customHeight="1">
      <c r="A7" s="19" t="s">
        <v>59</v>
      </c>
      <c r="B7" s="22">
        <v>34760</v>
      </c>
      <c r="C7" s="22">
        <v>28366</v>
      </c>
      <c r="D7" s="22">
        <v>24895</v>
      </c>
      <c r="E7" s="22">
        <v>24686</v>
      </c>
      <c r="F7" s="22">
        <v>39766</v>
      </c>
      <c r="G7" s="22">
        <v>29623</v>
      </c>
      <c r="H7" s="22">
        <v>35000</v>
      </c>
      <c r="I7" s="23"/>
      <c r="J7" s="19" t="s">
        <v>59</v>
      </c>
      <c r="K7" s="25">
        <f t="shared" si="1"/>
        <v>0.20095738038526467</v>
      </c>
      <c r="L7" s="25">
        <f t="shared" si="0"/>
        <v>0.15186606918188486</v>
      </c>
      <c r="M7" s="25">
        <f t="shared" si="0"/>
        <v>0.13425406618059452</v>
      </c>
      <c r="N7" s="25">
        <f t="shared" si="0"/>
        <v>0.14012203774655882</v>
      </c>
      <c r="O7" s="25">
        <f t="shared" si="0"/>
        <v>0.20462919128090074</v>
      </c>
      <c r="P7" s="25">
        <f t="shared" si="0"/>
        <v>0.14841628505866911</v>
      </c>
      <c r="Q7" s="25">
        <f t="shared" si="0"/>
        <v>0.17523042801283689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</row>
    <row r="8" spans="1:1026" s="26" customFormat="1" ht="15.6" customHeight="1">
      <c r="A8" s="19" t="s">
        <v>60</v>
      </c>
      <c r="B8" s="22">
        <v>1130</v>
      </c>
      <c r="C8" s="22">
        <v>501</v>
      </c>
      <c r="D8" s="22">
        <v>569</v>
      </c>
      <c r="E8" s="22">
        <v>496</v>
      </c>
      <c r="F8" s="22">
        <v>509</v>
      </c>
      <c r="G8" s="22">
        <v>2495</v>
      </c>
      <c r="H8" s="22">
        <v>3500</v>
      </c>
      <c r="I8" s="23"/>
      <c r="J8" s="19" t="s">
        <v>60</v>
      </c>
      <c r="K8" s="25">
        <f t="shared" si="1"/>
        <v>6.532849247277016E-3</v>
      </c>
      <c r="L8" s="25">
        <f t="shared" si="0"/>
        <v>2.682256950579014E-3</v>
      </c>
      <c r="M8" s="25">
        <f t="shared" si="0"/>
        <v>3.0685102894861729E-3</v>
      </c>
      <c r="N8" s="25">
        <f t="shared" si="0"/>
        <v>2.8153824322406699E-3</v>
      </c>
      <c r="O8" s="25">
        <f t="shared" si="0"/>
        <v>2.6192289483975878E-3</v>
      </c>
      <c r="P8" s="25">
        <f t="shared" si="0"/>
        <v>1.2500375762798482E-2</v>
      </c>
      <c r="Q8" s="25">
        <f t="shared" si="0"/>
        <v>1.7523042801283688E-2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</row>
    <row r="9" spans="1:1026" s="26" customFormat="1" ht="15.6" customHeight="1">
      <c r="A9" s="19" t="s">
        <v>61</v>
      </c>
      <c r="B9" s="22">
        <v>7414</v>
      </c>
      <c r="C9" s="22">
        <v>7409</v>
      </c>
      <c r="D9" s="22">
        <v>9000</v>
      </c>
      <c r="E9" s="22">
        <v>8296</v>
      </c>
      <c r="F9" s="22">
        <v>6986</v>
      </c>
      <c r="G9" s="22">
        <v>8000</v>
      </c>
      <c r="H9" s="22">
        <v>7200</v>
      </c>
      <c r="I9" s="23"/>
      <c r="J9" s="19" t="s">
        <v>61</v>
      </c>
      <c r="K9" s="25">
        <f t="shared" si="1"/>
        <v>4.2862428601160879E-2</v>
      </c>
      <c r="L9" s="25">
        <f t="shared" si="0"/>
        <v>3.9666350792095642E-2</v>
      </c>
      <c r="M9" s="25">
        <f t="shared" si="0"/>
        <v>4.8535312135985158E-2</v>
      </c>
      <c r="N9" s="25">
        <f t="shared" si="0"/>
        <v>4.7089541648928625E-2</v>
      </c>
      <c r="O9" s="25">
        <f t="shared" si="0"/>
        <v>3.5948788670934276E-2</v>
      </c>
      <c r="P9" s="25">
        <f t="shared" si="0"/>
        <v>4.0081365171297734E-2</v>
      </c>
      <c r="Q9" s="25">
        <f t="shared" si="0"/>
        <v>3.6047402334069299E-2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</row>
    <row r="10" spans="1:1026" s="26" customFormat="1" ht="15.6" customHeight="1">
      <c r="A10" s="19" t="s">
        <v>62</v>
      </c>
      <c r="B10" s="22">
        <v>25546</v>
      </c>
      <c r="C10" s="22">
        <v>27815</v>
      </c>
      <c r="D10" s="22">
        <v>41447</v>
      </c>
      <c r="E10" s="22">
        <v>35863</v>
      </c>
      <c r="F10" s="22">
        <v>34485</v>
      </c>
      <c r="G10" s="22">
        <v>38500</v>
      </c>
      <c r="H10" s="22">
        <v>35000</v>
      </c>
      <c r="I10" s="23"/>
      <c r="J10" s="19" t="s">
        <v>62</v>
      </c>
      <c r="K10" s="25">
        <f t="shared" si="1"/>
        <v>0.14768864324861827</v>
      </c>
      <c r="L10" s="25">
        <f t="shared" si="0"/>
        <v>0.14891612191687681</v>
      </c>
      <c r="M10" s="25">
        <f t="shared" si="0"/>
        <v>0.22351589801113075</v>
      </c>
      <c r="N10" s="25">
        <f t="shared" si="0"/>
        <v>0.20356463743436923</v>
      </c>
      <c r="O10" s="25">
        <f t="shared" si="0"/>
        <v>0.17745404771216269</v>
      </c>
      <c r="P10" s="25">
        <f t="shared" si="0"/>
        <v>0.19289156988687034</v>
      </c>
      <c r="Q10" s="25">
        <f t="shared" si="0"/>
        <v>0.17523042801283689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</row>
    <row r="11" spans="1:1026" s="26" customFormat="1" ht="15.6" customHeight="1">
      <c r="A11" s="19" t="s">
        <v>63</v>
      </c>
      <c r="B11" s="22">
        <v>5878</v>
      </c>
      <c r="C11" s="22">
        <v>6699</v>
      </c>
      <c r="D11" s="22">
        <v>6698</v>
      </c>
      <c r="E11" s="22">
        <v>6814</v>
      </c>
      <c r="F11" s="22">
        <v>6534</v>
      </c>
      <c r="G11" s="22">
        <v>6469</v>
      </c>
      <c r="H11" s="22">
        <v>6000</v>
      </c>
      <c r="I11" s="23"/>
      <c r="J11" s="19" t="s">
        <v>63</v>
      </c>
      <c r="K11" s="25">
        <f t="shared" si="1"/>
        <v>3.3982378650879913E-2</v>
      </c>
      <c r="L11" s="25">
        <f t="shared" si="0"/>
        <v>3.5865148327203222E-2</v>
      </c>
      <c r="M11" s="25">
        <f t="shared" si="0"/>
        <v>3.6121057854092066E-2</v>
      </c>
      <c r="N11" s="25">
        <f t="shared" si="0"/>
        <v>3.8677451397757912E-2</v>
      </c>
      <c r="O11" s="25">
        <f t="shared" si="0"/>
        <v>3.3622872198093984E-2</v>
      </c>
      <c r="P11" s="25">
        <f t="shared" si="0"/>
        <v>3.2410793911640631E-2</v>
      </c>
      <c r="Q11" s="25">
        <f t="shared" si="0"/>
        <v>3.0039501945057751E-2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</row>
    <row r="12" spans="1:1026" s="26" customFormat="1" ht="15.6" customHeight="1">
      <c r="A12" s="19" t="s">
        <v>66</v>
      </c>
      <c r="B12" s="22">
        <v>21168</v>
      </c>
      <c r="C12" s="22">
        <v>28600</v>
      </c>
      <c r="D12" s="22">
        <v>24658</v>
      </c>
      <c r="E12" s="22">
        <v>25503</v>
      </c>
      <c r="F12" s="22">
        <v>26372</v>
      </c>
      <c r="G12" s="22">
        <v>26985</v>
      </c>
      <c r="H12" s="22">
        <v>23814</v>
      </c>
      <c r="I12" s="23"/>
      <c r="J12" s="19" t="s">
        <v>66</v>
      </c>
      <c r="K12" s="25">
        <f t="shared" si="1"/>
        <v>0.12237818837730963</v>
      </c>
      <c r="L12" s="25">
        <f t="shared" si="0"/>
        <v>0.15311885985341278</v>
      </c>
      <c r="M12" s="25">
        <f t="shared" si="0"/>
        <v>0.13297596962768024</v>
      </c>
      <c r="N12" s="25">
        <f t="shared" si="0"/>
        <v>0.14475947211579396</v>
      </c>
      <c r="O12" s="25">
        <f t="shared" si="0"/>
        <v>0.13570590535784122</v>
      </c>
      <c r="P12" s="25">
        <f t="shared" si="0"/>
        <v>0.13519945489343366</v>
      </c>
      <c r="Q12" s="25">
        <f t="shared" si="0"/>
        <v>0.11922678321993421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</row>
    <row r="13" spans="1:1026" s="26" customFormat="1" ht="15.6" customHeight="1">
      <c r="A13" s="19" t="s">
        <v>64</v>
      </c>
      <c r="B13" s="22">
        <v>17431</v>
      </c>
      <c r="C13" s="22">
        <v>18107</v>
      </c>
      <c r="D13" s="22">
        <v>17775</v>
      </c>
      <c r="E13" s="22">
        <v>16018.999999999998</v>
      </c>
      <c r="F13" s="22">
        <v>21016</v>
      </c>
      <c r="G13" s="22">
        <v>16851</v>
      </c>
      <c r="H13" s="22">
        <v>23500</v>
      </c>
      <c r="I13" s="23"/>
      <c r="J13" s="19" t="s">
        <v>64</v>
      </c>
      <c r="K13" s="25">
        <f t="shared" si="1"/>
        <v>0.10077353560113776</v>
      </c>
      <c r="L13" s="25">
        <f t="shared" si="0"/>
        <v>9.6941370467333754E-2</v>
      </c>
      <c r="M13" s="25">
        <f t="shared" si="0"/>
        <v>9.5857241468570692E-2</v>
      </c>
      <c r="N13" s="25">
        <f t="shared" si="0"/>
        <v>9.0926635447708237E-2</v>
      </c>
      <c r="O13" s="25">
        <f t="shared" si="0"/>
        <v>0.10814482432126464</v>
      </c>
      <c r="P13" s="25">
        <f t="shared" si="0"/>
        <v>8.442638556269226E-2</v>
      </c>
      <c r="Q13" s="25">
        <f t="shared" si="0"/>
        <v>0.1176547159514762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</row>
    <row r="14" spans="1:1026" s="26" customFormat="1" ht="15.6" customHeight="1">
      <c r="A14" s="19" t="s">
        <v>30</v>
      </c>
      <c r="B14" s="22">
        <f>SUM(B3:B13)</f>
        <v>161866</v>
      </c>
      <c r="C14" s="22">
        <f t="shared" ref="C14:H14" si="2">SUM(C3:C13)</f>
        <v>174932</v>
      </c>
      <c r="D14" s="22">
        <f t="shared" si="2"/>
        <v>174625</v>
      </c>
      <c r="E14" s="22">
        <f t="shared" si="2"/>
        <v>164257</v>
      </c>
      <c r="F14" s="22">
        <f t="shared" si="2"/>
        <v>183265</v>
      </c>
      <c r="G14" s="22">
        <f t="shared" si="2"/>
        <v>189603</v>
      </c>
      <c r="H14" s="22">
        <f t="shared" si="2"/>
        <v>188514</v>
      </c>
      <c r="I14" s="23"/>
      <c r="J14" s="19" t="s">
        <v>30</v>
      </c>
      <c r="K14" s="25">
        <f t="shared" si="1"/>
        <v>0.93579307633605435</v>
      </c>
      <c r="L14" s="25">
        <f t="shared" si="0"/>
        <v>0.93655204167402817</v>
      </c>
      <c r="M14" s="25">
        <f t="shared" si="0"/>
        <v>0.94171987574960092</v>
      </c>
      <c r="N14" s="25">
        <f t="shared" si="0"/>
        <v>0.93235135518660428</v>
      </c>
      <c r="O14" s="25">
        <f t="shared" si="0"/>
        <v>0.94305106724574439</v>
      </c>
      <c r="P14" s="25">
        <f t="shared" si="0"/>
        <v>0.94994338507169551</v>
      </c>
      <c r="Q14" s="25">
        <f t="shared" si="0"/>
        <v>0.94381111161176945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</row>
    <row r="15" spans="1:1026" s="26" customFormat="1" ht="15.6" customHeight="1">
      <c r="A15" s="19" t="s">
        <v>67</v>
      </c>
      <c r="B15" s="22">
        <f>B16-B14</f>
        <v>11106</v>
      </c>
      <c r="C15" s="22">
        <f t="shared" ref="C15:H15" si="3">C16-C14</f>
        <v>11851</v>
      </c>
      <c r="D15" s="22">
        <f t="shared" si="3"/>
        <v>10807</v>
      </c>
      <c r="E15" s="22">
        <f t="shared" si="3"/>
        <v>11918</v>
      </c>
      <c r="F15" s="22">
        <f t="shared" si="3"/>
        <v>11067</v>
      </c>
      <c r="G15" s="22">
        <f t="shared" si="3"/>
        <v>9991</v>
      </c>
      <c r="H15" s="22">
        <f t="shared" si="3"/>
        <v>11223</v>
      </c>
      <c r="I15" s="23"/>
      <c r="J15" s="19" t="s">
        <v>67</v>
      </c>
      <c r="K15" s="25">
        <f t="shared" si="1"/>
        <v>6.4206923663945606E-2</v>
      </c>
      <c r="L15" s="25">
        <f t="shared" si="0"/>
        <v>6.3447958325971845E-2</v>
      </c>
      <c r="M15" s="25">
        <f t="shared" si="0"/>
        <v>5.8280124250399065E-2</v>
      </c>
      <c r="N15" s="25">
        <f t="shared" si="0"/>
        <v>6.7648644813395775E-2</v>
      </c>
      <c r="O15" s="25">
        <f t="shared" si="0"/>
        <v>5.6948932754255603E-2</v>
      </c>
      <c r="P15" s="25">
        <f t="shared" si="0"/>
        <v>5.005661492830446E-2</v>
      </c>
      <c r="Q15" s="25">
        <f t="shared" si="0"/>
        <v>5.6188888388230523E-2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</row>
    <row r="16" spans="1:1026" ht="15.6" customHeight="1">
      <c r="A16" s="19" t="s">
        <v>65</v>
      </c>
      <c r="B16" s="22">
        <v>172972</v>
      </c>
      <c r="C16" s="22">
        <v>186783</v>
      </c>
      <c r="D16" s="22">
        <v>185432</v>
      </c>
      <c r="E16" s="22">
        <v>176175</v>
      </c>
      <c r="F16" s="22">
        <v>194332</v>
      </c>
      <c r="G16" s="22">
        <v>199594</v>
      </c>
      <c r="H16" s="22">
        <v>199737</v>
      </c>
      <c r="I16" s="23"/>
      <c r="J16" s="19" t="s">
        <v>65</v>
      </c>
      <c r="K16" s="25">
        <f t="shared" si="1"/>
        <v>1</v>
      </c>
      <c r="L16" s="25">
        <f t="shared" si="0"/>
        <v>1</v>
      </c>
      <c r="M16" s="25">
        <f t="shared" si="0"/>
        <v>1</v>
      </c>
      <c r="N16" s="25">
        <f t="shared" si="0"/>
        <v>1</v>
      </c>
      <c r="O16" s="25">
        <f t="shared" si="0"/>
        <v>1</v>
      </c>
      <c r="P16" s="25">
        <f t="shared" si="0"/>
        <v>1</v>
      </c>
      <c r="Q16" s="25">
        <f t="shared" si="0"/>
        <v>1</v>
      </c>
    </row>
    <row r="17" spans="1:1026" ht="15.6" customHeight="1">
      <c r="A17" s="20"/>
      <c r="B17" s="20"/>
      <c r="C17" s="20"/>
      <c r="D17" s="20"/>
      <c r="E17" s="20"/>
      <c r="F17" s="20"/>
      <c r="G17" s="20"/>
      <c r="H17" s="20"/>
      <c r="I17" s="28"/>
      <c r="J17" s="20"/>
      <c r="K17" s="20"/>
      <c r="L17" s="20"/>
      <c r="M17" s="20"/>
      <c r="N17" s="20"/>
      <c r="O17" s="20"/>
      <c r="P17" s="20"/>
      <c r="Q17" s="20"/>
    </row>
    <row r="18" spans="1:1026" ht="15.6" customHeight="1">
      <c r="A18" s="57" t="s">
        <v>73</v>
      </c>
      <c r="B18" s="57"/>
      <c r="C18" s="57"/>
      <c r="D18" s="57"/>
      <c r="E18" s="57"/>
      <c r="F18" s="57"/>
      <c r="G18" s="57"/>
      <c r="H18" s="57"/>
      <c r="I18" s="20"/>
      <c r="J18" s="57" t="s">
        <v>21</v>
      </c>
      <c r="K18" s="57"/>
      <c r="L18" s="57"/>
      <c r="M18" s="57"/>
      <c r="N18" s="57"/>
      <c r="O18" s="57"/>
      <c r="P18" s="57"/>
      <c r="Q18" s="57"/>
    </row>
    <row r="19" spans="1:1026" ht="25.5" customHeight="1">
      <c r="A19" s="14" t="s">
        <v>18</v>
      </c>
      <c r="B19" s="15" t="s">
        <v>45</v>
      </c>
      <c r="C19" s="15" t="s">
        <v>46</v>
      </c>
      <c r="D19" s="15" t="s">
        <v>47</v>
      </c>
      <c r="E19" s="15" t="s">
        <v>48</v>
      </c>
      <c r="F19" s="15" t="s">
        <v>49</v>
      </c>
      <c r="G19" s="15" t="s">
        <v>50</v>
      </c>
      <c r="H19" s="15" t="s">
        <v>68</v>
      </c>
      <c r="I19" s="20"/>
      <c r="J19" s="14" t="s">
        <v>18</v>
      </c>
      <c r="K19" s="15" t="s">
        <v>45</v>
      </c>
      <c r="L19" s="15" t="s">
        <v>46</v>
      </c>
      <c r="M19" s="15" t="s">
        <v>47</v>
      </c>
      <c r="N19" s="15" t="s">
        <v>48</v>
      </c>
      <c r="O19" s="15" t="s">
        <v>49</v>
      </c>
      <c r="P19" s="15" t="s">
        <v>50</v>
      </c>
      <c r="Q19" s="15" t="s">
        <v>68</v>
      </c>
    </row>
    <row r="20" spans="1:1026" s="26" customFormat="1" ht="15.6" customHeight="1">
      <c r="A20" s="19" t="s">
        <v>82</v>
      </c>
      <c r="B20" s="22">
        <v>2700</v>
      </c>
      <c r="C20" s="22">
        <v>2700</v>
      </c>
      <c r="D20" s="22">
        <v>3300</v>
      </c>
      <c r="E20" s="22">
        <v>3700</v>
      </c>
      <c r="F20" s="22">
        <v>3000</v>
      </c>
      <c r="G20" s="22">
        <v>3000</v>
      </c>
      <c r="H20" s="22">
        <v>3000</v>
      </c>
      <c r="I20" s="23"/>
      <c r="J20" s="19" t="s">
        <v>82</v>
      </c>
      <c r="K20" s="25">
        <f>B20/B$42</f>
        <v>1.5888427928325535E-2</v>
      </c>
      <c r="L20" s="25">
        <f t="shared" ref="L20:Q35" si="4">C20/C$42</f>
        <v>1.4724086970273704E-2</v>
      </c>
      <c r="M20" s="25">
        <f t="shared" si="4"/>
        <v>1.7947755714728581E-2</v>
      </c>
      <c r="N20" s="25">
        <f t="shared" si="4"/>
        <v>2.126412340088045E-2</v>
      </c>
      <c r="O20" s="25">
        <f t="shared" si="4"/>
        <v>1.6008196196452582E-2</v>
      </c>
      <c r="P20" s="25">
        <f t="shared" si="4"/>
        <v>1.5423133672299538E-2</v>
      </c>
      <c r="Q20" s="25">
        <f t="shared" si="4"/>
        <v>1.5224330510065821E-2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  <c r="AMK20" s="27"/>
      <c r="AML20" s="27"/>
    </row>
    <row r="21" spans="1:1026" s="26" customFormat="1" ht="15.6" customHeight="1">
      <c r="A21" s="19" t="s">
        <v>83</v>
      </c>
      <c r="B21" s="22">
        <v>8153.0000000000009</v>
      </c>
      <c r="C21" s="22">
        <v>8414</v>
      </c>
      <c r="D21" s="22">
        <v>8172.0000000000009</v>
      </c>
      <c r="E21" s="22">
        <v>7515</v>
      </c>
      <c r="F21" s="22">
        <v>7145</v>
      </c>
      <c r="G21" s="22">
        <v>7519</v>
      </c>
      <c r="H21" s="22">
        <v>7150</v>
      </c>
      <c r="I21" s="23"/>
      <c r="J21" s="19" t="s">
        <v>83</v>
      </c>
      <c r="K21" s="25">
        <f t="shared" ref="K21:K42" si="5">B21/B$42</f>
        <v>4.7977167740606709E-2</v>
      </c>
      <c r="L21" s="25">
        <f t="shared" si="4"/>
        <v>4.5884617691808502E-2</v>
      </c>
      <c r="M21" s="25">
        <f t="shared" si="4"/>
        <v>4.444516960629151E-2</v>
      </c>
      <c r="N21" s="25">
        <f t="shared" si="4"/>
        <v>4.3189158745301777E-2</v>
      </c>
      <c r="O21" s="25">
        <f t="shared" si="4"/>
        <v>3.8126187274551235E-2</v>
      </c>
      <c r="P21" s="25">
        <f t="shared" si="4"/>
        <v>3.8655514027340077E-2</v>
      </c>
      <c r="Q21" s="25">
        <f t="shared" si="4"/>
        <v>3.628465438232354E-2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  <c r="AMH21" s="27"/>
      <c r="AMI21" s="27"/>
      <c r="AMJ21" s="27"/>
      <c r="AMK21" s="27"/>
      <c r="AML21" s="27"/>
    </row>
    <row r="22" spans="1:1026" s="26" customFormat="1" ht="15.6" customHeight="1">
      <c r="A22" s="19" t="s">
        <v>75</v>
      </c>
      <c r="B22" s="22">
        <v>6745</v>
      </c>
      <c r="C22" s="22">
        <v>7349</v>
      </c>
      <c r="D22" s="22">
        <v>7021</v>
      </c>
      <c r="E22" s="22">
        <v>7020</v>
      </c>
      <c r="F22" s="22">
        <v>7029</v>
      </c>
      <c r="G22" s="22">
        <v>6500</v>
      </c>
      <c r="H22" s="22">
        <v>6500</v>
      </c>
      <c r="I22" s="23"/>
      <c r="J22" s="19" t="s">
        <v>75</v>
      </c>
      <c r="K22" s="25">
        <f t="shared" si="5"/>
        <v>3.9691646806131756E-2</v>
      </c>
      <c r="L22" s="25">
        <f t="shared" si="4"/>
        <v>4.0076783386867203E-2</v>
      </c>
      <c r="M22" s="25">
        <f t="shared" si="4"/>
        <v>3.818520996154829E-2</v>
      </c>
      <c r="N22" s="25">
        <f t="shared" si="4"/>
        <v>4.0344363857886693E-2</v>
      </c>
      <c r="O22" s="25">
        <f t="shared" si="4"/>
        <v>3.7507203688288401E-2</v>
      </c>
      <c r="P22" s="25">
        <f t="shared" si="4"/>
        <v>3.3416789623315665E-2</v>
      </c>
      <c r="Q22" s="25">
        <f t="shared" si="4"/>
        <v>3.2986049438475946E-2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  <c r="AML22" s="27"/>
    </row>
    <row r="23" spans="1:1026" s="26" customFormat="1" ht="15.6" customHeight="1">
      <c r="A23" s="19" t="s">
        <v>20</v>
      </c>
      <c r="B23" s="22">
        <v>3476</v>
      </c>
      <c r="C23" s="22">
        <v>4410</v>
      </c>
      <c r="D23" s="22">
        <v>3937</v>
      </c>
      <c r="E23" s="22">
        <v>3145</v>
      </c>
      <c r="F23" s="22">
        <v>5376</v>
      </c>
      <c r="G23" s="22">
        <v>10617</v>
      </c>
      <c r="H23" s="22">
        <v>10000</v>
      </c>
      <c r="I23" s="23"/>
      <c r="J23" s="19" t="s">
        <v>20</v>
      </c>
      <c r="K23" s="25">
        <f t="shared" si="5"/>
        <v>2.0454879806985023E-2</v>
      </c>
      <c r="L23" s="25">
        <f t="shared" si="4"/>
        <v>2.4049342051447049E-2</v>
      </c>
      <c r="M23" s="25">
        <f t="shared" si="4"/>
        <v>2.141221643905649E-2</v>
      </c>
      <c r="N23" s="25">
        <f t="shared" si="4"/>
        <v>1.8074504890748383E-2</v>
      </c>
      <c r="O23" s="25">
        <f t="shared" si="4"/>
        <v>2.8686687584043032E-2</v>
      </c>
      <c r="P23" s="25">
        <f t="shared" si="4"/>
        <v>5.4582470066268061E-2</v>
      </c>
      <c r="Q23" s="25">
        <f t="shared" si="4"/>
        <v>5.0747768366886069E-2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</row>
    <row r="24" spans="1:1026" s="26" customFormat="1" ht="15.6" customHeight="1">
      <c r="A24" s="19" t="s">
        <v>77</v>
      </c>
      <c r="B24" s="22">
        <v>11925</v>
      </c>
      <c r="C24" s="22">
        <v>11181</v>
      </c>
      <c r="D24" s="22">
        <v>12407</v>
      </c>
      <c r="E24" s="22">
        <v>12354</v>
      </c>
      <c r="F24" s="22">
        <v>12811</v>
      </c>
      <c r="G24" s="22">
        <v>12149</v>
      </c>
      <c r="H24" s="22">
        <v>13000</v>
      </c>
      <c r="I24" s="23"/>
      <c r="J24" s="19" t="s">
        <v>77</v>
      </c>
      <c r="K24" s="25">
        <f t="shared" si="5"/>
        <v>7.0173890016771115E-2</v>
      </c>
      <c r="L24" s="25">
        <f t="shared" si="4"/>
        <v>6.097408015356677E-2</v>
      </c>
      <c r="M24" s="25">
        <f t="shared" si="4"/>
        <v>6.7478122773526522E-2</v>
      </c>
      <c r="N24" s="25">
        <f t="shared" si="4"/>
        <v>7.099918391742624E-2</v>
      </c>
      <c r="O24" s="25">
        <f t="shared" si="4"/>
        <v>6.8360333824251357E-2</v>
      </c>
      <c r="P24" s="25">
        <f t="shared" si="4"/>
        <v>6.2458550328255695E-2</v>
      </c>
      <c r="Q24" s="25">
        <f t="shared" si="4"/>
        <v>6.5972098876951893E-2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</row>
    <row r="25" spans="1:1026" s="26" customFormat="1" ht="15.6" customHeight="1">
      <c r="A25" s="19" t="s">
        <v>59</v>
      </c>
      <c r="B25" s="22">
        <v>6928</v>
      </c>
      <c r="C25" s="22">
        <v>6287</v>
      </c>
      <c r="D25" s="22">
        <v>6060</v>
      </c>
      <c r="E25" s="22">
        <v>5763</v>
      </c>
      <c r="F25" s="22">
        <v>5551</v>
      </c>
      <c r="G25" s="22">
        <v>5373</v>
      </c>
      <c r="H25" s="22">
        <v>5400</v>
      </c>
      <c r="I25" s="23"/>
      <c r="J25" s="19" t="s">
        <v>59</v>
      </c>
      <c r="K25" s="25">
        <f t="shared" si="5"/>
        <v>4.0768529143496039E-2</v>
      </c>
      <c r="L25" s="25">
        <f t="shared" si="4"/>
        <v>3.4285309178559549E-2</v>
      </c>
      <c r="M25" s="25">
        <f t="shared" si="4"/>
        <v>3.2958605948865211E-2</v>
      </c>
      <c r="N25" s="25">
        <f t="shared" si="4"/>
        <v>3.3120308961965952E-2</v>
      </c>
      <c r="O25" s="25">
        <f t="shared" si="4"/>
        <v>2.9620499028836098E-2</v>
      </c>
      <c r="P25" s="25">
        <f t="shared" si="4"/>
        <v>2.7622832407088471E-2</v>
      </c>
      <c r="Q25" s="25">
        <f t="shared" si="4"/>
        <v>2.7403794918118476E-2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  <c r="AMK25" s="27"/>
      <c r="AML25" s="27"/>
    </row>
    <row r="26" spans="1:1026" s="26" customFormat="1" ht="15.6" customHeight="1">
      <c r="A26" s="19" t="s">
        <v>84</v>
      </c>
      <c r="B26" s="22">
        <v>10045</v>
      </c>
      <c r="C26" s="22">
        <v>10190</v>
      </c>
      <c r="D26" s="22">
        <v>10763</v>
      </c>
      <c r="E26" s="22">
        <v>10934</v>
      </c>
      <c r="F26" s="22">
        <v>10586</v>
      </c>
      <c r="G26" s="22">
        <v>10350</v>
      </c>
      <c r="H26" s="22">
        <v>10400</v>
      </c>
      <c r="I26" s="23"/>
      <c r="J26" s="19" t="s">
        <v>84</v>
      </c>
      <c r="K26" s="25">
        <f t="shared" si="5"/>
        <v>5.9110836496307412E-2</v>
      </c>
      <c r="L26" s="25">
        <f t="shared" si="4"/>
        <v>5.5569794898921866E-2</v>
      </c>
      <c r="M26" s="25">
        <f t="shared" si="4"/>
        <v>5.8536877199279913E-2</v>
      </c>
      <c r="N26" s="25">
        <f t="shared" si="4"/>
        <v>6.283835817979104E-2</v>
      </c>
      <c r="O26" s="25">
        <f t="shared" si="4"/>
        <v>5.6487588311882352E-2</v>
      </c>
      <c r="P26" s="25">
        <f t="shared" si="4"/>
        <v>5.3209811169433407E-2</v>
      </c>
      <c r="Q26" s="25">
        <f t="shared" si="4"/>
        <v>5.277767910156151E-2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  <c r="AKQ26" s="27"/>
      <c r="AKR26" s="27"/>
      <c r="AKS26" s="27"/>
      <c r="AKT26" s="27"/>
      <c r="AKU26" s="27"/>
      <c r="AKV26" s="27"/>
      <c r="AKW26" s="27"/>
      <c r="AKX26" s="27"/>
      <c r="AKY26" s="27"/>
      <c r="AKZ26" s="27"/>
      <c r="ALA26" s="27"/>
      <c r="ALB26" s="27"/>
      <c r="ALC26" s="27"/>
      <c r="ALD26" s="27"/>
      <c r="ALE26" s="27"/>
      <c r="ALF26" s="27"/>
      <c r="ALG26" s="27"/>
      <c r="ALH26" s="27"/>
      <c r="ALI26" s="27"/>
      <c r="ALJ26" s="27"/>
      <c r="ALK26" s="27"/>
      <c r="ALL26" s="27"/>
      <c r="ALM26" s="27"/>
      <c r="ALN26" s="27"/>
      <c r="ALO26" s="27"/>
      <c r="ALP26" s="27"/>
      <c r="ALQ26" s="27"/>
      <c r="ALR26" s="27"/>
      <c r="ALS26" s="27"/>
      <c r="ALT26" s="27"/>
      <c r="ALU26" s="27"/>
      <c r="ALV26" s="27"/>
      <c r="ALW26" s="27"/>
      <c r="ALX26" s="27"/>
      <c r="ALY26" s="27"/>
      <c r="ALZ26" s="27"/>
      <c r="AMA26" s="27"/>
      <c r="AMB26" s="27"/>
      <c r="AMC26" s="27"/>
      <c r="AMD26" s="27"/>
      <c r="AME26" s="27"/>
      <c r="AMF26" s="27"/>
      <c r="AMG26" s="27"/>
      <c r="AMH26" s="27"/>
      <c r="AMI26" s="27"/>
      <c r="AMJ26" s="27"/>
      <c r="AMK26" s="27"/>
      <c r="AML26" s="27"/>
    </row>
    <row r="27" spans="1:1026" s="26" customFormat="1" ht="15.6" customHeight="1">
      <c r="A27" s="19" t="s">
        <v>85</v>
      </c>
      <c r="B27" s="22">
        <v>5715</v>
      </c>
      <c r="C27" s="22">
        <v>5911</v>
      </c>
      <c r="D27" s="22">
        <v>5876</v>
      </c>
      <c r="E27" s="22">
        <v>5726</v>
      </c>
      <c r="F27" s="22">
        <v>5683</v>
      </c>
      <c r="G27" s="22">
        <v>5493</v>
      </c>
      <c r="H27" s="22">
        <v>5700</v>
      </c>
      <c r="I27" s="23"/>
      <c r="J27" s="19" t="s">
        <v>85</v>
      </c>
      <c r="K27" s="25">
        <f t="shared" si="5"/>
        <v>3.3630505781622383E-2</v>
      </c>
      <c r="L27" s="25">
        <f t="shared" si="4"/>
        <v>3.2234843733810324E-2</v>
      </c>
      <c r="M27" s="25">
        <f t="shared" si="4"/>
        <v>3.1957882599922771E-2</v>
      </c>
      <c r="N27" s="25">
        <f t="shared" si="4"/>
        <v>3.2907667727957148E-2</v>
      </c>
      <c r="O27" s="25">
        <f t="shared" si="4"/>
        <v>3.0324859661480012E-2</v>
      </c>
      <c r="P27" s="25">
        <f t="shared" si="4"/>
        <v>2.8239757753980455E-2</v>
      </c>
      <c r="Q27" s="25">
        <f t="shared" si="4"/>
        <v>2.8926227969125057E-2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  <c r="AKQ27" s="27"/>
      <c r="AKR27" s="27"/>
      <c r="AKS27" s="27"/>
      <c r="AKT27" s="27"/>
      <c r="AKU27" s="27"/>
      <c r="AKV27" s="27"/>
      <c r="AKW27" s="27"/>
      <c r="AKX27" s="27"/>
      <c r="AKY27" s="27"/>
      <c r="AKZ27" s="27"/>
      <c r="ALA27" s="27"/>
      <c r="ALB27" s="27"/>
      <c r="ALC27" s="27"/>
      <c r="ALD27" s="27"/>
      <c r="ALE27" s="27"/>
      <c r="ALF27" s="27"/>
      <c r="ALG27" s="27"/>
      <c r="ALH27" s="27"/>
      <c r="ALI27" s="27"/>
      <c r="ALJ27" s="27"/>
      <c r="ALK27" s="27"/>
      <c r="ALL27" s="27"/>
      <c r="ALM27" s="27"/>
      <c r="ALN27" s="27"/>
      <c r="ALO27" s="27"/>
      <c r="ALP27" s="27"/>
      <c r="ALQ27" s="27"/>
      <c r="ALR27" s="27"/>
      <c r="ALS27" s="27"/>
      <c r="ALT27" s="27"/>
      <c r="ALU27" s="27"/>
      <c r="ALV27" s="27"/>
      <c r="ALW27" s="27"/>
      <c r="ALX27" s="27"/>
      <c r="ALY27" s="27"/>
      <c r="ALZ27" s="27"/>
      <c r="AMA27" s="27"/>
      <c r="AMB27" s="27"/>
      <c r="AMC27" s="27"/>
      <c r="AMD27" s="27"/>
      <c r="AME27" s="27"/>
      <c r="AMF27" s="27"/>
      <c r="AMG27" s="27"/>
      <c r="AMH27" s="27"/>
      <c r="AMI27" s="27"/>
      <c r="AMJ27" s="27"/>
      <c r="AMK27" s="27"/>
      <c r="AML27" s="27"/>
    </row>
    <row r="28" spans="1:1026" s="26" customFormat="1" ht="15.6" customHeight="1">
      <c r="A28" s="19" t="s">
        <v>86</v>
      </c>
      <c r="B28" s="22">
        <v>4420</v>
      </c>
      <c r="C28" s="22">
        <v>4667</v>
      </c>
      <c r="D28" s="22">
        <v>4269</v>
      </c>
      <c r="E28" s="22">
        <v>3908</v>
      </c>
      <c r="F28" s="22">
        <v>3941</v>
      </c>
      <c r="G28" s="22">
        <v>3889</v>
      </c>
      <c r="H28" s="22">
        <v>3900</v>
      </c>
      <c r="I28" s="23"/>
      <c r="J28" s="19" t="s">
        <v>86</v>
      </c>
      <c r="K28" s="25">
        <f t="shared" si="5"/>
        <v>2.6009944978962543E-2</v>
      </c>
      <c r="L28" s="25">
        <f t="shared" si="4"/>
        <v>2.5450856996395325E-2</v>
      </c>
      <c r="M28" s="25">
        <f t="shared" si="4"/>
        <v>2.3217869438235245E-2</v>
      </c>
      <c r="N28" s="25">
        <f t="shared" si="4"/>
        <v>2.2459511959632649E-2</v>
      </c>
      <c r="O28" s="25">
        <f t="shared" si="4"/>
        <v>2.1029433736739878E-2</v>
      </c>
      <c r="P28" s="25">
        <f t="shared" si="4"/>
        <v>1.9993522283857635E-2</v>
      </c>
      <c r="Q28" s="25">
        <f t="shared" si="4"/>
        <v>1.9791629663085567E-2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  <c r="AKQ28" s="27"/>
      <c r="AKR28" s="27"/>
      <c r="AKS28" s="27"/>
      <c r="AKT28" s="27"/>
      <c r="AKU28" s="27"/>
      <c r="AKV28" s="27"/>
      <c r="AKW28" s="27"/>
      <c r="AKX28" s="27"/>
      <c r="AKY28" s="27"/>
      <c r="AKZ28" s="27"/>
      <c r="ALA28" s="27"/>
      <c r="ALB28" s="27"/>
      <c r="ALC28" s="27"/>
      <c r="ALD28" s="27"/>
      <c r="ALE28" s="27"/>
      <c r="ALF28" s="27"/>
      <c r="ALG28" s="27"/>
      <c r="ALH28" s="27"/>
      <c r="ALI28" s="27"/>
      <c r="ALJ28" s="27"/>
      <c r="ALK28" s="27"/>
      <c r="ALL28" s="27"/>
      <c r="ALM28" s="27"/>
      <c r="ALN28" s="27"/>
      <c r="ALO28" s="27"/>
      <c r="ALP28" s="27"/>
      <c r="ALQ28" s="27"/>
      <c r="ALR28" s="27"/>
      <c r="ALS28" s="27"/>
      <c r="ALT28" s="27"/>
      <c r="ALU28" s="27"/>
      <c r="ALV28" s="27"/>
      <c r="ALW28" s="27"/>
      <c r="ALX28" s="27"/>
      <c r="ALY28" s="27"/>
      <c r="ALZ28" s="27"/>
      <c r="AMA28" s="27"/>
      <c r="AMB28" s="27"/>
      <c r="AMC28" s="27"/>
      <c r="AMD28" s="27"/>
      <c r="AME28" s="27"/>
      <c r="AMF28" s="27"/>
      <c r="AMG28" s="27"/>
      <c r="AMH28" s="27"/>
      <c r="AMI28" s="27"/>
      <c r="AMJ28" s="27"/>
      <c r="AMK28" s="27"/>
      <c r="AML28" s="27"/>
    </row>
    <row r="29" spans="1:1026" s="26" customFormat="1" ht="15.6" customHeight="1">
      <c r="A29" s="19" t="s">
        <v>78</v>
      </c>
      <c r="B29" s="22">
        <v>4805</v>
      </c>
      <c r="C29" s="22">
        <v>5370</v>
      </c>
      <c r="D29" s="22">
        <v>5245</v>
      </c>
      <c r="E29" s="22">
        <v>4861</v>
      </c>
      <c r="F29" s="22">
        <v>5080</v>
      </c>
      <c r="G29" s="22">
        <v>4724</v>
      </c>
      <c r="H29" s="22">
        <v>5100</v>
      </c>
      <c r="I29" s="23"/>
      <c r="J29" s="19" t="s">
        <v>78</v>
      </c>
      <c r="K29" s="25">
        <f t="shared" si="5"/>
        <v>2.8275517109483037E-2</v>
      </c>
      <c r="L29" s="25">
        <f t="shared" si="4"/>
        <v>2.9284572974211033E-2</v>
      </c>
      <c r="M29" s="25">
        <f t="shared" si="4"/>
        <v>2.8526054158712549E-2</v>
      </c>
      <c r="N29" s="25">
        <f t="shared" si="4"/>
        <v>2.7936460500454018E-2</v>
      </c>
      <c r="O29" s="25">
        <f t="shared" si="4"/>
        <v>2.7107212225993042E-2</v>
      </c>
      <c r="P29" s="25">
        <f t="shared" si="4"/>
        <v>2.4286294489314339E-2</v>
      </c>
      <c r="Q29" s="25">
        <f t="shared" si="4"/>
        <v>2.5881361867111895E-2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  <c r="AEP29" s="27"/>
      <c r="AEQ29" s="27"/>
      <c r="AER29" s="27"/>
      <c r="AES29" s="27"/>
      <c r="AET29" s="27"/>
      <c r="AEU29" s="27"/>
      <c r="AEV29" s="27"/>
      <c r="AEW29" s="27"/>
      <c r="AEX29" s="27"/>
      <c r="AEY29" s="27"/>
      <c r="AEZ29" s="27"/>
      <c r="AFA29" s="27"/>
      <c r="AFB29" s="27"/>
      <c r="AFC29" s="27"/>
      <c r="AFD29" s="27"/>
      <c r="AFE29" s="27"/>
      <c r="AFF29" s="27"/>
      <c r="AFG29" s="27"/>
      <c r="AFH29" s="27"/>
      <c r="AFI29" s="27"/>
      <c r="AFJ29" s="27"/>
      <c r="AFK29" s="27"/>
      <c r="AFL29" s="27"/>
      <c r="AFM29" s="27"/>
      <c r="AFN29" s="27"/>
      <c r="AFO29" s="27"/>
      <c r="AFP29" s="27"/>
      <c r="AFQ29" s="27"/>
      <c r="AFR29" s="27"/>
      <c r="AFS29" s="27"/>
      <c r="AFT29" s="27"/>
      <c r="AFU29" s="27"/>
      <c r="AFV29" s="27"/>
      <c r="AFW29" s="27"/>
      <c r="AFX29" s="27"/>
      <c r="AFY29" s="27"/>
      <c r="AFZ29" s="27"/>
      <c r="AGA29" s="27"/>
      <c r="AGB29" s="27"/>
      <c r="AGC29" s="27"/>
      <c r="AGD29" s="27"/>
      <c r="AGE29" s="27"/>
      <c r="AGF29" s="27"/>
      <c r="AGG29" s="27"/>
      <c r="AGH29" s="27"/>
      <c r="AGI29" s="27"/>
      <c r="AGJ29" s="27"/>
      <c r="AGK29" s="27"/>
      <c r="AGL29" s="27"/>
      <c r="AGM29" s="27"/>
      <c r="AGN29" s="27"/>
      <c r="AGO29" s="27"/>
      <c r="AGP29" s="27"/>
      <c r="AGQ29" s="27"/>
      <c r="AGR29" s="27"/>
      <c r="AGS29" s="27"/>
      <c r="AGT29" s="27"/>
      <c r="AGU29" s="27"/>
      <c r="AGV29" s="27"/>
      <c r="AGW29" s="27"/>
      <c r="AGX29" s="27"/>
      <c r="AGY29" s="27"/>
      <c r="AGZ29" s="27"/>
      <c r="AHA29" s="27"/>
      <c r="AHB29" s="27"/>
      <c r="AHC29" s="27"/>
      <c r="AHD29" s="27"/>
      <c r="AHE29" s="27"/>
      <c r="AHF29" s="27"/>
      <c r="AHG29" s="27"/>
      <c r="AHH29" s="27"/>
      <c r="AHI29" s="27"/>
      <c r="AHJ29" s="27"/>
      <c r="AHK29" s="27"/>
      <c r="AHL29" s="27"/>
      <c r="AHM29" s="27"/>
      <c r="AHN29" s="27"/>
      <c r="AHO29" s="27"/>
      <c r="AHP29" s="27"/>
      <c r="AHQ29" s="27"/>
      <c r="AHR29" s="27"/>
      <c r="AHS29" s="27"/>
      <c r="AHT29" s="27"/>
      <c r="AHU29" s="27"/>
      <c r="AHV29" s="27"/>
      <c r="AHW29" s="27"/>
      <c r="AHX29" s="27"/>
      <c r="AHY29" s="27"/>
      <c r="AHZ29" s="27"/>
      <c r="AIA29" s="27"/>
      <c r="AIB29" s="27"/>
      <c r="AIC29" s="27"/>
      <c r="AID29" s="27"/>
      <c r="AIE29" s="27"/>
      <c r="AIF29" s="27"/>
      <c r="AIG29" s="27"/>
      <c r="AIH29" s="27"/>
      <c r="AII29" s="27"/>
      <c r="AIJ29" s="27"/>
      <c r="AIK29" s="27"/>
      <c r="AIL29" s="27"/>
      <c r="AIM29" s="27"/>
      <c r="AIN29" s="27"/>
      <c r="AIO29" s="27"/>
      <c r="AIP29" s="27"/>
      <c r="AIQ29" s="27"/>
      <c r="AIR29" s="27"/>
      <c r="AIS29" s="27"/>
      <c r="AIT29" s="27"/>
      <c r="AIU29" s="27"/>
      <c r="AIV29" s="27"/>
      <c r="AIW29" s="27"/>
      <c r="AIX29" s="27"/>
      <c r="AIY29" s="27"/>
      <c r="AIZ29" s="27"/>
      <c r="AJA29" s="27"/>
      <c r="AJB29" s="27"/>
      <c r="AJC29" s="27"/>
      <c r="AJD29" s="27"/>
      <c r="AJE29" s="27"/>
      <c r="AJF29" s="27"/>
      <c r="AJG29" s="27"/>
      <c r="AJH29" s="27"/>
      <c r="AJI29" s="27"/>
      <c r="AJJ29" s="27"/>
      <c r="AJK29" s="27"/>
      <c r="AJL29" s="27"/>
      <c r="AJM29" s="27"/>
      <c r="AJN29" s="27"/>
      <c r="AJO29" s="27"/>
      <c r="AJP29" s="27"/>
      <c r="AJQ29" s="27"/>
      <c r="AJR29" s="27"/>
      <c r="AJS29" s="27"/>
      <c r="AJT29" s="27"/>
      <c r="AJU29" s="27"/>
      <c r="AJV29" s="27"/>
      <c r="AJW29" s="27"/>
      <c r="AJX29" s="27"/>
      <c r="AJY29" s="27"/>
      <c r="AJZ29" s="27"/>
      <c r="AKA29" s="27"/>
      <c r="AKB29" s="27"/>
      <c r="AKC29" s="27"/>
      <c r="AKD29" s="27"/>
      <c r="AKE29" s="27"/>
      <c r="AKF29" s="27"/>
      <c r="AKG29" s="27"/>
      <c r="AKH29" s="27"/>
      <c r="AKI29" s="27"/>
      <c r="AKJ29" s="27"/>
      <c r="AKK29" s="27"/>
      <c r="AKL29" s="27"/>
      <c r="AKM29" s="27"/>
      <c r="AKN29" s="27"/>
      <c r="AKO29" s="27"/>
      <c r="AKP29" s="27"/>
      <c r="AKQ29" s="27"/>
      <c r="AKR29" s="27"/>
      <c r="AKS29" s="27"/>
      <c r="AKT29" s="27"/>
      <c r="AKU29" s="27"/>
      <c r="AKV29" s="27"/>
      <c r="AKW29" s="27"/>
      <c r="AKX29" s="27"/>
      <c r="AKY29" s="27"/>
      <c r="AKZ29" s="27"/>
      <c r="ALA29" s="27"/>
      <c r="ALB29" s="27"/>
      <c r="ALC29" s="27"/>
      <c r="ALD29" s="27"/>
      <c r="ALE29" s="27"/>
      <c r="ALF29" s="27"/>
      <c r="ALG29" s="27"/>
      <c r="ALH29" s="27"/>
      <c r="ALI29" s="27"/>
      <c r="ALJ29" s="27"/>
      <c r="ALK29" s="27"/>
      <c r="ALL29" s="27"/>
      <c r="ALM29" s="27"/>
      <c r="ALN29" s="27"/>
      <c r="ALO29" s="27"/>
      <c r="ALP29" s="27"/>
      <c r="ALQ29" s="27"/>
      <c r="ALR29" s="27"/>
      <c r="ALS29" s="27"/>
      <c r="ALT29" s="27"/>
      <c r="ALU29" s="27"/>
      <c r="ALV29" s="27"/>
      <c r="ALW29" s="27"/>
      <c r="ALX29" s="27"/>
      <c r="ALY29" s="27"/>
      <c r="ALZ29" s="27"/>
      <c r="AMA29" s="27"/>
      <c r="AMB29" s="27"/>
      <c r="AMC29" s="27"/>
      <c r="AMD29" s="27"/>
      <c r="AME29" s="27"/>
      <c r="AMF29" s="27"/>
      <c r="AMG29" s="27"/>
      <c r="AMH29" s="27"/>
      <c r="AMI29" s="27"/>
      <c r="AMJ29" s="27"/>
      <c r="AMK29" s="27"/>
      <c r="AML29" s="27"/>
    </row>
    <row r="30" spans="1:1026" s="26" customFormat="1" ht="15.6" customHeight="1">
      <c r="A30" s="19" t="s">
        <v>79</v>
      </c>
      <c r="B30" s="22">
        <v>4400</v>
      </c>
      <c r="C30" s="22">
        <v>5479</v>
      </c>
      <c r="D30" s="22">
        <v>3677</v>
      </c>
      <c r="E30" s="22">
        <v>3724</v>
      </c>
      <c r="F30" s="22">
        <v>4626</v>
      </c>
      <c r="G30" s="22">
        <v>5444</v>
      </c>
      <c r="H30" s="22">
        <v>4500</v>
      </c>
      <c r="I30" s="23"/>
      <c r="J30" s="19" t="s">
        <v>79</v>
      </c>
      <c r="K30" s="25">
        <f t="shared" si="5"/>
        <v>2.5892252920234206E-2</v>
      </c>
      <c r="L30" s="25">
        <f t="shared" si="4"/>
        <v>2.9878989818566529E-2</v>
      </c>
      <c r="M30" s="25">
        <f t="shared" si="4"/>
        <v>1.9998150837289997E-2</v>
      </c>
      <c r="N30" s="25">
        <f t="shared" si="4"/>
        <v>2.140205284996724E-2</v>
      </c>
      <c r="O30" s="25">
        <f t="shared" si="4"/>
        <v>2.4684638534929883E-2</v>
      </c>
      <c r="P30" s="25">
        <f t="shared" si="4"/>
        <v>2.7987846570666226E-2</v>
      </c>
      <c r="Q30" s="25">
        <f t="shared" si="4"/>
        <v>2.2836495765098729E-2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  <c r="OH30" s="27"/>
      <c r="OI30" s="27"/>
      <c r="OJ30" s="27"/>
      <c r="OK30" s="27"/>
      <c r="OL30" s="27"/>
      <c r="OM30" s="27"/>
      <c r="ON30" s="27"/>
      <c r="OO30" s="27"/>
      <c r="OP30" s="27"/>
      <c r="OQ30" s="27"/>
      <c r="OR30" s="27"/>
      <c r="OS30" s="27"/>
      <c r="OT30" s="27"/>
      <c r="OU30" s="27"/>
      <c r="OV30" s="27"/>
      <c r="OW30" s="27"/>
      <c r="OX30" s="27"/>
      <c r="OY30" s="27"/>
      <c r="OZ30" s="27"/>
      <c r="PA30" s="27"/>
      <c r="PB30" s="27"/>
      <c r="PC30" s="27"/>
      <c r="PD30" s="27"/>
      <c r="PE30" s="27"/>
      <c r="PF30" s="27"/>
      <c r="PG30" s="27"/>
      <c r="PH30" s="27"/>
      <c r="PI30" s="27"/>
      <c r="PJ30" s="27"/>
      <c r="PK30" s="27"/>
      <c r="PL30" s="27"/>
      <c r="PM30" s="27"/>
      <c r="PN30" s="27"/>
      <c r="PO30" s="27"/>
      <c r="PP30" s="27"/>
      <c r="PQ30" s="27"/>
      <c r="PR30" s="27"/>
      <c r="PS30" s="27"/>
      <c r="PT30" s="27"/>
      <c r="PU30" s="27"/>
      <c r="PV30" s="27"/>
      <c r="PW30" s="27"/>
      <c r="PX30" s="27"/>
      <c r="PY30" s="27"/>
      <c r="PZ30" s="27"/>
      <c r="QA30" s="27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7"/>
      <c r="QP30" s="27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7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  <c r="SR30" s="27"/>
      <c r="SS30" s="27"/>
      <c r="ST30" s="27"/>
      <c r="SU30" s="27"/>
      <c r="SV30" s="27"/>
      <c r="SW30" s="27"/>
      <c r="SX30" s="27"/>
      <c r="SY30" s="27"/>
      <c r="SZ30" s="27"/>
      <c r="TA30" s="27"/>
      <c r="TB30" s="27"/>
      <c r="TC30" s="27"/>
      <c r="TD30" s="27"/>
      <c r="TE30" s="27"/>
      <c r="TF30" s="27"/>
      <c r="TG30" s="27"/>
      <c r="TH30" s="27"/>
      <c r="TI30" s="27"/>
      <c r="TJ30" s="27"/>
      <c r="TK30" s="27"/>
      <c r="TL30" s="27"/>
      <c r="TM30" s="27"/>
      <c r="TN30" s="27"/>
      <c r="TO30" s="27"/>
      <c r="TP30" s="27"/>
      <c r="TQ30" s="27"/>
      <c r="TR30" s="27"/>
      <c r="TS30" s="27"/>
      <c r="TT30" s="27"/>
      <c r="TU30" s="27"/>
      <c r="TV30" s="27"/>
      <c r="TW30" s="27"/>
      <c r="TX30" s="27"/>
      <c r="TY30" s="27"/>
      <c r="TZ30" s="27"/>
      <c r="UA30" s="27"/>
      <c r="UB30" s="27"/>
      <c r="UC30" s="27"/>
      <c r="UD30" s="27"/>
      <c r="UE30" s="27"/>
      <c r="UF30" s="27"/>
      <c r="UG30" s="27"/>
      <c r="UH30" s="27"/>
      <c r="UI30" s="27"/>
      <c r="UJ30" s="27"/>
      <c r="UK30" s="27"/>
      <c r="UL30" s="27"/>
      <c r="UM30" s="27"/>
      <c r="UN30" s="27"/>
      <c r="UO30" s="27"/>
      <c r="UP30" s="27"/>
      <c r="UQ30" s="27"/>
      <c r="UR30" s="27"/>
      <c r="US30" s="27"/>
      <c r="UT30" s="27"/>
      <c r="UU30" s="27"/>
      <c r="UV30" s="27"/>
      <c r="UW30" s="27"/>
      <c r="UX30" s="27"/>
      <c r="UY30" s="27"/>
      <c r="UZ30" s="27"/>
      <c r="VA30" s="27"/>
      <c r="VB30" s="27"/>
      <c r="VC30" s="27"/>
      <c r="VD30" s="27"/>
      <c r="VE30" s="27"/>
      <c r="VF30" s="27"/>
      <c r="VG30" s="27"/>
      <c r="VH30" s="27"/>
      <c r="VI30" s="27"/>
      <c r="VJ30" s="27"/>
      <c r="VK30" s="27"/>
      <c r="VL30" s="27"/>
      <c r="VM30" s="27"/>
      <c r="VN30" s="27"/>
      <c r="VO30" s="27"/>
      <c r="VP30" s="27"/>
      <c r="VQ30" s="27"/>
      <c r="VR30" s="27"/>
      <c r="VS30" s="27"/>
      <c r="VT30" s="27"/>
      <c r="VU30" s="27"/>
      <c r="VV30" s="27"/>
      <c r="VW30" s="27"/>
      <c r="VX30" s="27"/>
      <c r="VY30" s="27"/>
      <c r="VZ30" s="27"/>
      <c r="WA30" s="27"/>
      <c r="WB30" s="27"/>
      <c r="WC30" s="27"/>
      <c r="WD30" s="27"/>
      <c r="WE30" s="27"/>
      <c r="WF30" s="27"/>
      <c r="WG30" s="27"/>
      <c r="WH30" s="27"/>
      <c r="WI30" s="27"/>
      <c r="WJ30" s="27"/>
      <c r="WK30" s="27"/>
      <c r="WL30" s="27"/>
      <c r="WM30" s="27"/>
      <c r="WN30" s="27"/>
      <c r="WO30" s="27"/>
      <c r="WP30" s="27"/>
      <c r="WQ30" s="27"/>
      <c r="WR30" s="27"/>
      <c r="WS30" s="27"/>
      <c r="WT30" s="27"/>
      <c r="WU30" s="27"/>
      <c r="WV30" s="27"/>
      <c r="WW30" s="27"/>
      <c r="WX30" s="27"/>
      <c r="WY30" s="27"/>
      <c r="WZ30" s="27"/>
      <c r="XA30" s="27"/>
      <c r="XB30" s="27"/>
      <c r="XC30" s="27"/>
      <c r="XD30" s="27"/>
      <c r="XE30" s="27"/>
      <c r="XF30" s="27"/>
      <c r="XG30" s="27"/>
      <c r="XH30" s="27"/>
      <c r="XI30" s="27"/>
      <c r="XJ30" s="27"/>
      <c r="XK30" s="27"/>
      <c r="XL30" s="27"/>
      <c r="XM30" s="27"/>
      <c r="XN30" s="27"/>
      <c r="XO30" s="27"/>
      <c r="XP30" s="27"/>
      <c r="XQ30" s="27"/>
      <c r="XR30" s="27"/>
      <c r="XS30" s="27"/>
      <c r="XT30" s="27"/>
      <c r="XU30" s="27"/>
      <c r="XV30" s="27"/>
      <c r="XW30" s="27"/>
      <c r="XX30" s="27"/>
      <c r="XY30" s="27"/>
      <c r="XZ30" s="27"/>
      <c r="YA30" s="27"/>
      <c r="YB30" s="27"/>
      <c r="YC30" s="27"/>
      <c r="YD30" s="27"/>
      <c r="YE30" s="27"/>
      <c r="YF30" s="27"/>
      <c r="YG30" s="27"/>
      <c r="YH30" s="27"/>
      <c r="YI30" s="27"/>
      <c r="YJ30" s="27"/>
      <c r="YK30" s="27"/>
      <c r="YL30" s="27"/>
      <c r="YM30" s="27"/>
      <c r="YN30" s="27"/>
      <c r="YO30" s="27"/>
      <c r="YP30" s="27"/>
      <c r="YQ30" s="27"/>
      <c r="YR30" s="27"/>
      <c r="YS30" s="27"/>
      <c r="YT30" s="27"/>
      <c r="YU30" s="27"/>
      <c r="YV30" s="27"/>
      <c r="YW30" s="27"/>
      <c r="YX30" s="27"/>
      <c r="YY30" s="27"/>
      <c r="YZ30" s="27"/>
      <c r="ZA30" s="27"/>
      <c r="ZB30" s="27"/>
      <c r="ZC30" s="27"/>
      <c r="ZD30" s="27"/>
      <c r="ZE30" s="27"/>
      <c r="ZF30" s="27"/>
      <c r="ZG30" s="27"/>
      <c r="ZH30" s="27"/>
      <c r="ZI30" s="27"/>
      <c r="ZJ30" s="27"/>
      <c r="ZK30" s="27"/>
      <c r="ZL30" s="27"/>
      <c r="ZM30" s="27"/>
      <c r="ZN30" s="27"/>
      <c r="ZO30" s="27"/>
      <c r="ZP30" s="27"/>
      <c r="ZQ30" s="27"/>
      <c r="ZR30" s="27"/>
      <c r="ZS30" s="27"/>
      <c r="ZT30" s="27"/>
      <c r="ZU30" s="27"/>
      <c r="ZV30" s="27"/>
      <c r="ZW30" s="27"/>
      <c r="ZX30" s="27"/>
      <c r="ZY30" s="27"/>
      <c r="ZZ30" s="27"/>
      <c r="AAA30" s="27"/>
      <c r="AAB30" s="27"/>
      <c r="AAC30" s="27"/>
      <c r="AAD30" s="27"/>
      <c r="AAE30" s="27"/>
      <c r="AAF30" s="27"/>
      <c r="AAG30" s="27"/>
      <c r="AAH30" s="27"/>
      <c r="AAI30" s="27"/>
      <c r="AAJ30" s="27"/>
      <c r="AAK30" s="27"/>
      <c r="AAL30" s="27"/>
      <c r="AAM30" s="27"/>
      <c r="AAN30" s="27"/>
      <c r="AAO30" s="27"/>
      <c r="AAP30" s="27"/>
      <c r="AAQ30" s="27"/>
      <c r="AAR30" s="27"/>
      <c r="AAS30" s="27"/>
      <c r="AAT30" s="27"/>
      <c r="AAU30" s="27"/>
      <c r="AAV30" s="27"/>
      <c r="AAW30" s="27"/>
      <c r="AAX30" s="27"/>
      <c r="AAY30" s="27"/>
      <c r="AAZ30" s="27"/>
      <c r="ABA30" s="27"/>
      <c r="ABB30" s="27"/>
      <c r="ABC30" s="27"/>
      <c r="ABD30" s="27"/>
      <c r="ABE30" s="27"/>
      <c r="ABF30" s="27"/>
      <c r="ABG30" s="27"/>
      <c r="ABH30" s="27"/>
      <c r="ABI30" s="27"/>
      <c r="ABJ30" s="27"/>
      <c r="ABK30" s="27"/>
      <c r="ABL30" s="27"/>
      <c r="ABM30" s="27"/>
      <c r="ABN30" s="27"/>
      <c r="ABO30" s="27"/>
      <c r="ABP30" s="27"/>
      <c r="ABQ30" s="27"/>
      <c r="ABR30" s="27"/>
      <c r="ABS30" s="27"/>
      <c r="ABT30" s="27"/>
      <c r="ABU30" s="27"/>
      <c r="ABV30" s="27"/>
      <c r="ABW30" s="27"/>
      <c r="ABX30" s="27"/>
      <c r="ABY30" s="27"/>
      <c r="ABZ30" s="27"/>
      <c r="ACA30" s="27"/>
      <c r="ACB30" s="27"/>
      <c r="ACC30" s="27"/>
      <c r="ACD30" s="27"/>
      <c r="ACE30" s="27"/>
      <c r="ACF30" s="27"/>
      <c r="ACG30" s="27"/>
      <c r="ACH30" s="27"/>
      <c r="ACI30" s="27"/>
      <c r="ACJ30" s="27"/>
      <c r="ACK30" s="27"/>
      <c r="ACL30" s="27"/>
      <c r="ACM30" s="27"/>
      <c r="ACN30" s="27"/>
      <c r="ACO30" s="27"/>
      <c r="ACP30" s="27"/>
      <c r="ACQ30" s="27"/>
      <c r="ACR30" s="27"/>
      <c r="ACS30" s="27"/>
      <c r="ACT30" s="27"/>
      <c r="ACU30" s="27"/>
      <c r="ACV30" s="27"/>
      <c r="ACW30" s="27"/>
      <c r="ACX30" s="27"/>
      <c r="ACY30" s="27"/>
      <c r="ACZ30" s="27"/>
      <c r="ADA30" s="27"/>
      <c r="ADB30" s="27"/>
      <c r="ADC30" s="27"/>
      <c r="ADD30" s="27"/>
      <c r="ADE30" s="27"/>
      <c r="ADF30" s="27"/>
      <c r="ADG30" s="27"/>
      <c r="ADH30" s="27"/>
      <c r="ADI30" s="27"/>
      <c r="ADJ30" s="27"/>
      <c r="ADK30" s="27"/>
      <c r="ADL30" s="27"/>
      <c r="ADM30" s="27"/>
      <c r="ADN30" s="27"/>
      <c r="ADO30" s="27"/>
      <c r="ADP30" s="27"/>
      <c r="ADQ30" s="27"/>
      <c r="ADR30" s="27"/>
      <c r="ADS30" s="27"/>
      <c r="ADT30" s="27"/>
      <c r="ADU30" s="27"/>
      <c r="ADV30" s="27"/>
      <c r="ADW30" s="27"/>
      <c r="ADX30" s="27"/>
      <c r="ADY30" s="27"/>
      <c r="ADZ30" s="27"/>
      <c r="AEA30" s="27"/>
      <c r="AEB30" s="27"/>
      <c r="AEC30" s="27"/>
      <c r="AED30" s="27"/>
      <c r="AEE30" s="27"/>
      <c r="AEF30" s="27"/>
      <c r="AEG30" s="27"/>
      <c r="AEH30" s="27"/>
      <c r="AEI30" s="27"/>
      <c r="AEJ30" s="27"/>
      <c r="AEK30" s="27"/>
      <c r="AEL30" s="27"/>
      <c r="AEM30" s="27"/>
      <c r="AEN30" s="27"/>
      <c r="AEO30" s="27"/>
      <c r="AEP30" s="27"/>
      <c r="AEQ30" s="27"/>
      <c r="AER30" s="27"/>
      <c r="AES30" s="27"/>
      <c r="AET30" s="27"/>
      <c r="AEU30" s="27"/>
      <c r="AEV30" s="27"/>
      <c r="AEW30" s="27"/>
      <c r="AEX30" s="27"/>
      <c r="AEY30" s="27"/>
      <c r="AEZ30" s="27"/>
      <c r="AFA30" s="27"/>
      <c r="AFB30" s="27"/>
      <c r="AFC30" s="27"/>
      <c r="AFD30" s="27"/>
      <c r="AFE30" s="27"/>
      <c r="AFF30" s="27"/>
      <c r="AFG30" s="27"/>
      <c r="AFH30" s="27"/>
      <c r="AFI30" s="27"/>
      <c r="AFJ30" s="27"/>
      <c r="AFK30" s="27"/>
      <c r="AFL30" s="27"/>
      <c r="AFM30" s="27"/>
      <c r="AFN30" s="27"/>
      <c r="AFO30" s="27"/>
      <c r="AFP30" s="27"/>
      <c r="AFQ30" s="27"/>
      <c r="AFR30" s="27"/>
      <c r="AFS30" s="27"/>
      <c r="AFT30" s="27"/>
      <c r="AFU30" s="27"/>
      <c r="AFV30" s="27"/>
      <c r="AFW30" s="27"/>
      <c r="AFX30" s="27"/>
      <c r="AFY30" s="27"/>
      <c r="AFZ30" s="27"/>
      <c r="AGA30" s="27"/>
      <c r="AGB30" s="27"/>
      <c r="AGC30" s="27"/>
      <c r="AGD30" s="27"/>
      <c r="AGE30" s="27"/>
      <c r="AGF30" s="27"/>
      <c r="AGG30" s="27"/>
      <c r="AGH30" s="27"/>
      <c r="AGI30" s="27"/>
      <c r="AGJ30" s="27"/>
      <c r="AGK30" s="27"/>
      <c r="AGL30" s="27"/>
      <c r="AGM30" s="27"/>
      <c r="AGN30" s="27"/>
      <c r="AGO30" s="27"/>
      <c r="AGP30" s="27"/>
      <c r="AGQ30" s="27"/>
      <c r="AGR30" s="27"/>
      <c r="AGS30" s="27"/>
      <c r="AGT30" s="27"/>
      <c r="AGU30" s="27"/>
      <c r="AGV30" s="27"/>
      <c r="AGW30" s="27"/>
      <c r="AGX30" s="27"/>
      <c r="AGY30" s="27"/>
      <c r="AGZ30" s="27"/>
      <c r="AHA30" s="27"/>
      <c r="AHB30" s="27"/>
      <c r="AHC30" s="27"/>
      <c r="AHD30" s="27"/>
      <c r="AHE30" s="27"/>
      <c r="AHF30" s="27"/>
      <c r="AHG30" s="27"/>
      <c r="AHH30" s="27"/>
      <c r="AHI30" s="27"/>
      <c r="AHJ30" s="27"/>
      <c r="AHK30" s="27"/>
      <c r="AHL30" s="27"/>
      <c r="AHM30" s="27"/>
      <c r="AHN30" s="27"/>
      <c r="AHO30" s="27"/>
      <c r="AHP30" s="27"/>
      <c r="AHQ30" s="27"/>
      <c r="AHR30" s="27"/>
      <c r="AHS30" s="27"/>
      <c r="AHT30" s="27"/>
      <c r="AHU30" s="27"/>
      <c r="AHV30" s="27"/>
      <c r="AHW30" s="27"/>
      <c r="AHX30" s="27"/>
      <c r="AHY30" s="27"/>
      <c r="AHZ30" s="27"/>
      <c r="AIA30" s="27"/>
      <c r="AIB30" s="27"/>
      <c r="AIC30" s="27"/>
      <c r="AID30" s="27"/>
      <c r="AIE30" s="27"/>
      <c r="AIF30" s="27"/>
      <c r="AIG30" s="27"/>
      <c r="AIH30" s="27"/>
      <c r="AII30" s="27"/>
      <c r="AIJ30" s="27"/>
      <c r="AIK30" s="27"/>
      <c r="AIL30" s="27"/>
      <c r="AIM30" s="27"/>
      <c r="AIN30" s="27"/>
      <c r="AIO30" s="27"/>
      <c r="AIP30" s="27"/>
      <c r="AIQ30" s="27"/>
      <c r="AIR30" s="27"/>
      <c r="AIS30" s="27"/>
      <c r="AIT30" s="27"/>
      <c r="AIU30" s="27"/>
      <c r="AIV30" s="27"/>
      <c r="AIW30" s="27"/>
      <c r="AIX30" s="27"/>
      <c r="AIY30" s="27"/>
      <c r="AIZ30" s="27"/>
      <c r="AJA30" s="27"/>
      <c r="AJB30" s="27"/>
      <c r="AJC30" s="27"/>
      <c r="AJD30" s="27"/>
      <c r="AJE30" s="27"/>
      <c r="AJF30" s="27"/>
      <c r="AJG30" s="27"/>
      <c r="AJH30" s="27"/>
      <c r="AJI30" s="27"/>
      <c r="AJJ30" s="27"/>
      <c r="AJK30" s="27"/>
      <c r="AJL30" s="27"/>
      <c r="AJM30" s="27"/>
      <c r="AJN30" s="27"/>
      <c r="AJO30" s="27"/>
      <c r="AJP30" s="27"/>
      <c r="AJQ30" s="27"/>
      <c r="AJR30" s="27"/>
      <c r="AJS30" s="27"/>
      <c r="AJT30" s="27"/>
      <c r="AJU30" s="27"/>
      <c r="AJV30" s="27"/>
      <c r="AJW30" s="27"/>
      <c r="AJX30" s="27"/>
      <c r="AJY30" s="27"/>
      <c r="AJZ30" s="27"/>
      <c r="AKA30" s="27"/>
      <c r="AKB30" s="27"/>
      <c r="AKC30" s="27"/>
      <c r="AKD30" s="27"/>
      <c r="AKE30" s="27"/>
      <c r="AKF30" s="27"/>
      <c r="AKG30" s="27"/>
      <c r="AKH30" s="27"/>
      <c r="AKI30" s="27"/>
      <c r="AKJ30" s="27"/>
      <c r="AKK30" s="27"/>
      <c r="AKL30" s="27"/>
      <c r="AKM30" s="27"/>
      <c r="AKN30" s="27"/>
      <c r="AKO30" s="27"/>
      <c r="AKP30" s="27"/>
      <c r="AKQ30" s="27"/>
      <c r="AKR30" s="27"/>
      <c r="AKS30" s="27"/>
      <c r="AKT30" s="27"/>
      <c r="AKU30" s="27"/>
      <c r="AKV30" s="27"/>
      <c r="AKW30" s="27"/>
      <c r="AKX30" s="27"/>
      <c r="AKY30" s="27"/>
      <c r="AKZ30" s="27"/>
      <c r="ALA30" s="27"/>
      <c r="ALB30" s="27"/>
      <c r="ALC30" s="27"/>
      <c r="ALD30" s="27"/>
      <c r="ALE30" s="27"/>
      <c r="ALF30" s="27"/>
      <c r="ALG30" s="27"/>
      <c r="ALH30" s="27"/>
      <c r="ALI30" s="27"/>
      <c r="ALJ30" s="27"/>
      <c r="ALK30" s="27"/>
      <c r="ALL30" s="27"/>
      <c r="ALM30" s="27"/>
      <c r="ALN30" s="27"/>
      <c r="ALO30" s="27"/>
      <c r="ALP30" s="27"/>
      <c r="ALQ30" s="27"/>
      <c r="ALR30" s="27"/>
      <c r="ALS30" s="27"/>
      <c r="ALT30" s="27"/>
      <c r="ALU30" s="27"/>
      <c r="ALV30" s="27"/>
      <c r="ALW30" s="27"/>
      <c r="ALX30" s="27"/>
      <c r="ALY30" s="27"/>
      <c r="ALZ30" s="27"/>
      <c r="AMA30" s="27"/>
      <c r="AMB30" s="27"/>
      <c r="AMC30" s="27"/>
      <c r="AMD30" s="27"/>
      <c r="AME30" s="27"/>
      <c r="AMF30" s="27"/>
      <c r="AMG30" s="27"/>
      <c r="AMH30" s="27"/>
      <c r="AMI30" s="27"/>
      <c r="AMJ30" s="27"/>
      <c r="AMK30" s="27"/>
      <c r="AML30" s="27"/>
    </row>
    <row r="31" spans="1:1026" s="26" customFormat="1" ht="15.6" customHeight="1">
      <c r="A31" s="19" t="s">
        <v>87</v>
      </c>
      <c r="B31" s="22">
        <v>4410</v>
      </c>
      <c r="C31" s="22">
        <v>4972</v>
      </c>
      <c r="D31" s="22">
        <v>5162</v>
      </c>
      <c r="E31" s="22">
        <v>4659</v>
      </c>
      <c r="F31" s="22">
        <v>5338</v>
      </c>
      <c r="G31" s="22">
        <v>6586</v>
      </c>
      <c r="H31" s="22">
        <v>5800</v>
      </c>
      <c r="I31" s="23"/>
      <c r="J31" s="19" t="s">
        <v>87</v>
      </c>
      <c r="K31" s="25">
        <f t="shared" si="5"/>
        <v>2.5951098949598374E-2</v>
      </c>
      <c r="L31" s="25">
        <f t="shared" si="4"/>
        <v>2.71141334874818E-2</v>
      </c>
      <c r="M31" s="25">
        <f t="shared" si="4"/>
        <v>2.8074640908917859E-2</v>
      </c>
      <c r="N31" s="25">
        <f t="shared" si="4"/>
        <v>2.6775554303973517E-2</v>
      </c>
      <c r="O31" s="25">
        <f t="shared" si="4"/>
        <v>2.8483917098887965E-2</v>
      </c>
      <c r="P31" s="25">
        <f t="shared" si="4"/>
        <v>3.3858919455254918E-2</v>
      </c>
      <c r="Q31" s="25">
        <f t="shared" si="4"/>
        <v>2.9433705652793917E-2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  <c r="ZU31" s="27"/>
      <c r="ZV31" s="27"/>
      <c r="ZW31" s="27"/>
      <c r="ZX31" s="27"/>
      <c r="ZY31" s="27"/>
      <c r="ZZ31" s="27"/>
      <c r="AAA31" s="27"/>
      <c r="AAB31" s="27"/>
      <c r="AAC31" s="27"/>
      <c r="AAD31" s="27"/>
      <c r="AAE31" s="27"/>
      <c r="AAF31" s="27"/>
      <c r="AAG31" s="27"/>
      <c r="AAH31" s="27"/>
      <c r="AAI31" s="27"/>
      <c r="AAJ31" s="27"/>
      <c r="AAK31" s="27"/>
      <c r="AAL31" s="27"/>
      <c r="AAM31" s="27"/>
      <c r="AAN31" s="27"/>
      <c r="AAO31" s="27"/>
      <c r="AAP31" s="27"/>
      <c r="AAQ31" s="27"/>
      <c r="AAR31" s="27"/>
      <c r="AAS31" s="27"/>
      <c r="AAT31" s="27"/>
      <c r="AAU31" s="27"/>
      <c r="AAV31" s="27"/>
      <c r="AAW31" s="27"/>
      <c r="AAX31" s="27"/>
      <c r="AAY31" s="27"/>
      <c r="AAZ31" s="27"/>
      <c r="ABA31" s="27"/>
      <c r="ABB31" s="27"/>
      <c r="ABC31" s="27"/>
      <c r="ABD31" s="27"/>
      <c r="ABE31" s="27"/>
      <c r="ABF31" s="27"/>
      <c r="ABG31" s="27"/>
      <c r="ABH31" s="27"/>
      <c r="ABI31" s="27"/>
      <c r="ABJ31" s="27"/>
      <c r="ABK31" s="27"/>
      <c r="ABL31" s="27"/>
      <c r="ABM31" s="27"/>
      <c r="ABN31" s="27"/>
      <c r="ABO31" s="27"/>
      <c r="ABP31" s="27"/>
      <c r="ABQ31" s="27"/>
      <c r="ABR31" s="27"/>
      <c r="ABS31" s="27"/>
      <c r="ABT31" s="27"/>
      <c r="ABU31" s="27"/>
      <c r="ABV31" s="27"/>
      <c r="ABW31" s="27"/>
      <c r="ABX31" s="27"/>
      <c r="ABY31" s="27"/>
      <c r="ABZ31" s="27"/>
      <c r="ACA31" s="27"/>
      <c r="ACB31" s="27"/>
      <c r="ACC31" s="27"/>
      <c r="ACD31" s="27"/>
      <c r="ACE31" s="27"/>
      <c r="ACF31" s="27"/>
      <c r="ACG31" s="27"/>
      <c r="ACH31" s="27"/>
      <c r="ACI31" s="27"/>
      <c r="ACJ31" s="27"/>
      <c r="ACK31" s="27"/>
      <c r="ACL31" s="27"/>
      <c r="ACM31" s="27"/>
      <c r="ACN31" s="27"/>
      <c r="ACO31" s="27"/>
      <c r="ACP31" s="27"/>
      <c r="ACQ31" s="27"/>
      <c r="ACR31" s="27"/>
      <c r="ACS31" s="27"/>
      <c r="ACT31" s="27"/>
      <c r="ACU31" s="27"/>
      <c r="ACV31" s="27"/>
      <c r="ACW31" s="27"/>
      <c r="ACX31" s="27"/>
      <c r="ACY31" s="27"/>
      <c r="ACZ31" s="27"/>
      <c r="ADA31" s="27"/>
      <c r="ADB31" s="27"/>
      <c r="ADC31" s="27"/>
      <c r="ADD31" s="27"/>
      <c r="ADE31" s="27"/>
      <c r="ADF31" s="27"/>
      <c r="ADG31" s="27"/>
      <c r="ADH31" s="27"/>
      <c r="ADI31" s="27"/>
      <c r="ADJ31" s="27"/>
      <c r="ADK31" s="27"/>
      <c r="ADL31" s="27"/>
      <c r="ADM31" s="27"/>
      <c r="ADN31" s="27"/>
      <c r="ADO31" s="27"/>
      <c r="ADP31" s="27"/>
      <c r="ADQ31" s="27"/>
      <c r="ADR31" s="27"/>
      <c r="ADS31" s="27"/>
      <c r="ADT31" s="27"/>
      <c r="ADU31" s="27"/>
      <c r="ADV31" s="27"/>
      <c r="ADW31" s="27"/>
      <c r="ADX31" s="27"/>
      <c r="ADY31" s="27"/>
      <c r="ADZ31" s="27"/>
      <c r="AEA31" s="27"/>
      <c r="AEB31" s="27"/>
      <c r="AEC31" s="27"/>
      <c r="AED31" s="27"/>
      <c r="AEE31" s="27"/>
      <c r="AEF31" s="27"/>
      <c r="AEG31" s="27"/>
      <c r="AEH31" s="27"/>
      <c r="AEI31" s="27"/>
      <c r="AEJ31" s="27"/>
      <c r="AEK31" s="27"/>
      <c r="AEL31" s="27"/>
      <c r="AEM31" s="27"/>
      <c r="AEN31" s="27"/>
      <c r="AEO31" s="27"/>
      <c r="AEP31" s="27"/>
      <c r="AEQ31" s="27"/>
      <c r="AER31" s="27"/>
      <c r="AES31" s="27"/>
      <c r="AET31" s="27"/>
      <c r="AEU31" s="27"/>
      <c r="AEV31" s="27"/>
      <c r="AEW31" s="27"/>
      <c r="AEX31" s="27"/>
      <c r="AEY31" s="27"/>
      <c r="AEZ31" s="27"/>
      <c r="AFA31" s="27"/>
      <c r="AFB31" s="27"/>
      <c r="AFC31" s="27"/>
      <c r="AFD31" s="27"/>
      <c r="AFE31" s="27"/>
      <c r="AFF31" s="27"/>
      <c r="AFG31" s="27"/>
      <c r="AFH31" s="27"/>
      <c r="AFI31" s="27"/>
      <c r="AFJ31" s="27"/>
      <c r="AFK31" s="27"/>
      <c r="AFL31" s="27"/>
      <c r="AFM31" s="27"/>
      <c r="AFN31" s="27"/>
      <c r="AFO31" s="27"/>
      <c r="AFP31" s="27"/>
      <c r="AFQ31" s="27"/>
      <c r="AFR31" s="27"/>
      <c r="AFS31" s="27"/>
      <c r="AFT31" s="27"/>
      <c r="AFU31" s="27"/>
      <c r="AFV31" s="27"/>
      <c r="AFW31" s="27"/>
      <c r="AFX31" s="27"/>
      <c r="AFY31" s="27"/>
      <c r="AFZ31" s="27"/>
      <c r="AGA31" s="27"/>
      <c r="AGB31" s="27"/>
      <c r="AGC31" s="27"/>
      <c r="AGD31" s="27"/>
      <c r="AGE31" s="27"/>
      <c r="AGF31" s="27"/>
      <c r="AGG31" s="27"/>
      <c r="AGH31" s="27"/>
      <c r="AGI31" s="27"/>
      <c r="AGJ31" s="27"/>
      <c r="AGK31" s="27"/>
      <c r="AGL31" s="27"/>
      <c r="AGM31" s="27"/>
      <c r="AGN31" s="27"/>
      <c r="AGO31" s="27"/>
      <c r="AGP31" s="27"/>
      <c r="AGQ31" s="27"/>
      <c r="AGR31" s="27"/>
      <c r="AGS31" s="27"/>
      <c r="AGT31" s="27"/>
      <c r="AGU31" s="27"/>
      <c r="AGV31" s="27"/>
      <c r="AGW31" s="27"/>
      <c r="AGX31" s="27"/>
      <c r="AGY31" s="27"/>
      <c r="AGZ31" s="27"/>
      <c r="AHA31" s="27"/>
      <c r="AHB31" s="27"/>
      <c r="AHC31" s="27"/>
      <c r="AHD31" s="27"/>
      <c r="AHE31" s="27"/>
      <c r="AHF31" s="27"/>
      <c r="AHG31" s="27"/>
      <c r="AHH31" s="27"/>
      <c r="AHI31" s="27"/>
      <c r="AHJ31" s="27"/>
      <c r="AHK31" s="27"/>
      <c r="AHL31" s="27"/>
      <c r="AHM31" s="27"/>
      <c r="AHN31" s="27"/>
      <c r="AHO31" s="27"/>
      <c r="AHP31" s="27"/>
      <c r="AHQ31" s="27"/>
      <c r="AHR31" s="27"/>
      <c r="AHS31" s="27"/>
      <c r="AHT31" s="27"/>
      <c r="AHU31" s="27"/>
      <c r="AHV31" s="27"/>
      <c r="AHW31" s="27"/>
      <c r="AHX31" s="27"/>
      <c r="AHY31" s="27"/>
      <c r="AHZ31" s="27"/>
      <c r="AIA31" s="27"/>
      <c r="AIB31" s="27"/>
      <c r="AIC31" s="27"/>
      <c r="AID31" s="27"/>
      <c r="AIE31" s="27"/>
      <c r="AIF31" s="27"/>
      <c r="AIG31" s="27"/>
      <c r="AIH31" s="27"/>
      <c r="AII31" s="27"/>
      <c r="AIJ31" s="27"/>
      <c r="AIK31" s="27"/>
      <c r="AIL31" s="27"/>
      <c r="AIM31" s="27"/>
      <c r="AIN31" s="27"/>
      <c r="AIO31" s="27"/>
      <c r="AIP31" s="27"/>
      <c r="AIQ31" s="27"/>
      <c r="AIR31" s="27"/>
      <c r="AIS31" s="27"/>
      <c r="AIT31" s="27"/>
      <c r="AIU31" s="27"/>
      <c r="AIV31" s="27"/>
      <c r="AIW31" s="27"/>
      <c r="AIX31" s="27"/>
      <c r="AIY31" s="27"/>
      <c r="AIZ31" s="27"/>
      <c r="AJA31" s="27"/>
      <c r="AJB31" s="27"/>
      <c r="AJC31" s="27"/>
      <c r="AJD31" s="27"/>
      <c r="AJE31" s="27"/>
      <c r="AJF31" s="27"/>
      <c r="AJG31" s="27"/>
      <c r="AJH31" s="27"/>
      <c r="AJI31" s="27"/>
      <c r="AJJ31" s="27"/>
      <c r="AJK31" s="27"/>
      <c r="AJL31" s="27"/>
      <c r="AJM31" s="27"/>
      <c r="AJN31" s="27"/>
      <c r="AJO31" s="27"/>
      <c r="AJP31" s="27"/>
      <c r="AJQ31" s="27"/>
      <c r="AJR31" s="27"/>
      <c r="AJS31" s="27"/>
      <c r="AJT31" s="27"/>
      <c r="AJU31" s="27"/>
      <c r="AJV31" s="27"/>
      <c r="AJW31" s="27"/>
      <c r="AJX31" s="27"/>
      <c r="AJY31" s="27"/>
      <c r="AJZ31" s="27"/>
      <c r="AKA31" s="27"/>
      <c r="AKB31" s="27"/>
      <c r="AKC31" s="27"/>
      <c r="AKD31" s="27"/>
      <c r="AKE31" s="27"/>
      <c r="AKF31" s="27"/>
      <c r="AKG31" s="27"/>
      <c r="AKH31" s="27"/>
      <c r="AKI31" s="27"/>
      <c r="AKJ31" s="27"/>
      <c r="AKK31" s="27"/>
      <c r="AKL31" s="27"/>
      <c r="AKM31" s="27"/>
      <c r="AKN31" s="27"/>
      <c r="AKO31" s="27"/>
      <c r="AKP31" s="27"/>
      <c r="AKQ31" s="27"/>
      <c r="AKR31" s="27"/>
      <c r="AKS31" s="27"/>
      <c r="AKT31" s="27"/>
      <c r="AKU31" s="27"/>
      <c r="AKV31" s="27"/>
      <c r="AKW31" s="27"/>
      <c r="AKX31" s="27"/>
      <c r="AKY31" s="27"/>
      <c r="AKZ31" s="27"/>
      <c r="ALA31" s="27"/>
      <c r="ALB31" s="27"/>
      <c r="ALC31" s="27"/>
      <c r="ALD31" s="27"/>
      <c r="ALE31" s="27"/>
      <c r="ALF31" s="27"/>
      <c r="ALG31" s="27"/>
      <c r="ALH31" s="27"/>
      <c r="ALI31" s="27"/>
      <c r="ALJ31" s="27"/>
      <c r="ALK31" s="27"/>
      <c r="ALL31" s="27"/>
      <c r="ALM31" s="27"/>
      <c r="ALN31" s="27"/>
      <c r="ALO31" s="27"/>
      <c r="ALP31" s="27"/>
      <c r="ALQ31" s="27"/>
      <c r="ALR31" s="27"/>
      <c r="ALS31" s="27"/>
      <c r="ALT31" s="27"/>
      <c r="ALU31" s="27"/>
      <c r="ALV31" s="27"/>
      <c r="ALW31" s="27"/>
      <c r="ALX31" s="27"/>
      <c r="ALY31" s="27"/>
      <c r="ALZ31" s="27"/>
      <c r="AMA31" s="27"/>
      <c r="AMB31" s="27"/>
      <c r="AMC31" s="27"/>
      <c r="AMD31" s="27"/>
      <c r="AME31" s="27"/>
      <c r="AMF31" s="27"/>
      <c r="AMG31" s="27"/>
      <c r="AMH31" s="27"/>
      <c r="AMI31" s="27"/>
      <c r="AMJ31" s="27"/>
      <c r="AMK31" s="27"/>
      <c r="AML31" s="27"/>
    </row>
    <row r="32" spans="1:1026" s="26" customFormat="1" ht="15.6" customHeight="1">
      <c r="A32" s="19" t="s">
        <v>88</v>
      </c>
      <c r="B32" s="22">
        <v>4919</v>
      </c>
      <c r="C32" s="22">
        <v>5708</v>
      </c>
      <c r="D32" s="22">
        <v>6059</v>
      </c>
      <c r="E32" s="22">
        <v>7570</v>
      </c>
      <c r="F32" s="22">
        <v>7065</v>
      </c>
      <c r="G32" s="22">
        <v>6113</v>
      </c>
      <c r="H32" s="22">
        <v>6500</v>
      </c>
      <c r="I32" s="23"/>
      <c r="J32" s="19" t="s">
        <v>88</v>
      </c>
      <c r="K32" s="25">
        <f t="shared" si="5"/>
        <v>2.8946361844234561E-2</v>
      </c>
      <c r="L32" s="25">
        <f t="shared" si="4"/>
        <v>3.1127810528267519E-2</v>
      </c>
      <c r="M32" s="25">
        <f t="shared" si="4"/>
        <v>3.2953167235012265E-2</v>
      </c>
      <c r="N32" s="25">
        <f t="shared" si="4"/>
        <v>4.3505247066125678E-2</v>
      </c>
      <c r="O32" s="25">
        <f t="shared" si="4"/>
        <v>3.7699302042645835E-2</v>
      </c>
      <c r="P32" s="25">
        <f t="shared" si="4"/>
        <v>3.1427205379589027E-2</v>
      </c>
      <c r="Q32" s="25">
        <f t="shared" si="4"/>
        <v>3.2986049438475946E-2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7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7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7"/>
      <c r="WJ32" s="27"/>
      <c r="WK32" s="27"/>
      <c r="WL32" s="27"/>
      <c r="WM32" s="27"/>
      <c r="WN32" s="27"/>
      <c r="WO32" s="27"/>
      <c r="WP32" s="27"/>
      <c r="WQ32" s="27"/>
      <c r="WR32" s="27"/>
      <c r="WS32" s="27"/>
      <c r="WT32" s="27"/>
      <c r="WU32" s="27"/>
      <c r="WV32" s="27"/>
      <c r="WW32" s="27"/>
      <c r="WX32" s="27"/>
      <c r="WY32" s="27"/>
      <c r="WZ32" s="27"/>
      <c r="XA32" s="27"/>
      <c r="XB32" s="27"/>
      <c r="XC32" s="27"/>
      <c r="XD32" s="27"/>
      <c r="XE32" s="27"/>
      <c r="XF32" s="27"/>
      <c r="XG32" s="27"/>
      <c r="XH32" s="27"/>
      <c r="XI32" s="27"/>
      <c r="XJ32" s="27"/>
      <c r="XK32" s="27"/>
      <c r="XL32" s="27"/>
      <c r="XM32" s="27"/>
      <c r="XN32" s="27"/>
      <c r="XO32" s="27"/>
      <c r="XP32" s="27"/>
      <c r="XQ32" s="27"/>
      <c r="XR32" s="27"/>
      <c r="XS32" s="27"/>
      <c r="XT32" s="27"/>
      <c r="XU32" s="27"/>
      <c r="XV32" s="27"/>
      <c r="XW32" s="27"/>
      <c r="XX32" s="27"/>
      <c r="XY32" s="27"/>
      <c r="XZ32" s="27"/>
      <c r="YA32" s="27"/>
      <c r="YB32" s="27"/>
      <c r="YC32" s="27"/>
      <c r="YD32" s="27"/>
      <c r="YE32" s="27"/>
      <c r="YF32" s="27"/>
      <c r="YG32" s="27"/>
      <c r="YH32" s="27"/>
      <c r="YI32" s="27"/>
      <c r="YJ32" s="27"/>
      <c r="YK32" s="27"/>
      <c r="YL32" s="27"/>
      <c r="YM32" s="27"/>
      <c r="YN32" s="27"/>
      <c r="YO32" s="27"/>
      <c r="YP32" s="27"/>
      <c r="YQ32" s="27"/>
      <c r="YR32" s="27"/>
      <c r="YS32" s="27"/>
      <c r="YT32" s="27"/>
      <c r="YU32" s="27"/>
      <c r="YV32" s="27"/>
      <c r="YW32" s="27"/>
      <c r="YX32" s="27"/>
      <c r="YY32" s="27"/>
      <c r="YZ32" s="27"/>
      <c r="ZA32" s="27"/>
      <c r="ZB32" s="27"/>
      <c r="ZC32" s="27"/>
      <c r="ZD32" s="27"/>
      <c r="ZE32" s="27"/>
      <c r="ZF32" s="27"/>
      <c r="ZG32" s="27"/>
      <c r="ZH32" s="27"/>
      <c r="ZI32" s="27"/>
      <c r="ZJ32" s="27"/>
      <c r="ZK32" s="27"/>
      <c r="ZL32" s="27"/>
      <c r="ZM32" s="27"/>
      <c r="ZN32" s="27"/>
      <c r="ZO32" s="27"/>
      <c r="ZP32" s="27"/>
      <c r="ZQ32" s="27"/>
      <c r="ZR32" s="27"/>
      <c r="ZS32" s="27"/>
      <c r="ZT32" s="27"/>
      <c r="ZU32" s="27"/>
      <c r="ZV32" s="27"/>
      <c r="ZW32" s="27"/>
      <c r="ZX32" s="27"/>
      <c r="ZY32" s="27"/>
      <c r="ZZ32" s="27"/>
      <c r="AAA32" s="27"/>
      <c r="AAB32" s="27"/>
      <c r="AAC32" s="27"/>
      <c r="AAD32" s="27"/>
      <c r="AAE32" s="27"/>
      <c r="AAF32" s="27"/>
      <c r="AAG32" s="27"/>
      <c r="AAH32" s="27"/>
      <c r="AAI32" s="27"/>
      <c r="AAJ32" s="27"/>
      <c r="AAK32" s="27"/>
      <c r="AAL32" s="27"/>
      <c r="AAM32" s="27"/>
      <c r="AAN32" s="27"/>
      <c r="AAO32" s="27"/>
      <c r="AAP32" s="27"/>
      <c r="AAQ32" s="27"/>
      <c r="AAR32" s="27"/>
      <c r="AAS32" s="27"/>
      <c r="AAT32" s="27"/>
      <c r="AAU32" s="27"/>
      <c r="AAV32" s="27"/>
      <c r="AAW32" s="27"/>
      <c r="AAX32" s="27"/>
      <c r="AAY32" s="27"/>
      <c r="AAZ32" s="27"/>
      <c r="ABA32" s="27"/>
      <c r="ABB32" s="27"/>
      <c r="ABC32" s="27"/>
      <c r="ABD32" s="27"/>
      <c r="ABE32" s="27"/>
      <c r="ABF32" s="27"/>
      <c r="ABG32" s="27"/>
      <c r="ABH32" s="27"/>
      <c r="ABI32" s="27"/>
      <c r="ABJ32" s="27"/>
      <c r="ABK32" s="27"/>
      <c r="ABL32" s="27"/>
      <c r="ABM32" s="27"/>
      <c r="ABN32" s="27"/>
      <c r="ABO32" s="27"/>
      <c r="ABP32" s="27"/>
      <c r="ABQ32" s="27"/>
      <c r="ABR32" s="27"/>
      <c r="ABS32" s="27"/>
      <c r="ABT32" s="27"/>
      <c r="ABU32" s="27"/>
      <c r="ABV32" s="27"/>
      <c r="ABW32" s="27"/>
      <c r="ABX32" s="27"/>
      <c r="ABY32" s="27"/>
      <c r="ABZ32" s="27"/>
      <c r="ACA32" s="27"/>
      <c r="ACB32" s="27"/>
      <c r="ACC32" s="27"/>
      <c r="ACD32" s="27"/>
      <c r="ACE32" s="27"/>
      <c r="ACF32" s="27"/>
      <c r="ACG32" s="27"/>
      <c r="ACH32" s="27"/>
      <c r="ACI32" s="27"/>
      <c r="ACJ32" s="27"/>
      <c r="ACK32" s="27"/>
      <c r="ACL32" s="27"/>
      <c r="ACM32" s="27"/>
      <c r="ACN32" s="27"/>
      <c r="ACO32" s="27"/>
      <c r="ACP32" s="27"/>
      <c r="ACQ32" s="27"/>
      <c r="ACR32" s="27"/>
      <c r="ACS32" s="27"/>
      <c r="ACT32" s="27"/>
      <c r="ACU32" s="27"/>
      <c r="ACV32" s="27"/>
      <c r="ACW32" s="27"/>
      <c r="ACX32" s="27"/>
      <c r="ACY32" s="27"/>
      <c r="ACZ32" s="27"/>
      <c r="ADA32" s="27"/>
      <c r="ADB32" s="27"/>
      <c r="ADC32" s="27"/>
      <c r="ADD32" s="27"/>
      <c r="ADE32" s="27"/>
      <c r="ADF32" s="27"/>
      <c r="ADG32" s="27"/>
      <c r="ADH32" s="27"/>
      <c r="ADI32" s="27"/>
      <c r="ADJ32" s="27"/>
      <c r="ADK32" s="27"/>
      <c r="ADL32" s="27"/>
      <c r="ADM32" s="27"/>
      <c r="ADN32" s="27"/>
      <c r="ADO32" s="27"/>
      <c r="ADP32" s="27"/>
      <c r="ADQ32" s="27"/>
      <c r="ADR32" s="27"/>
      <c r="ADS32" s="27"/>
      <c r="ADT32" s="27"/>
      <c r="ADU32" s="27"/>
      <c r="ADV32" s="27"/>
      <c r="ADW32" s="27"/>
      <c r="ADX32" s="27"/>
      <c r="ADY32" s="27"/>
      <c r="ADZ32" s="27"/>
      <c r="AEA32" s="27"/>
      <c r="AEB32" s="27"/>
      <c r="AEC32" s="27"/>
      <c r="AED32" s="27"/>
      <c r="AEE32" s="27"/>
      <c r="AEF32" s="27"/>
      <c r="AEG32" s="27"/>
      <c r="AEH32" s="27"/>
      <c r="AEI32" s="27"/>
      <c r="AEJ32" s="27"/>
      <c r="AEK32" s="27"/>
      <c r="AEL32" s="27"/>
      <c r="AEM32" s="27"/>
      <c r="AEN32" s="27"/>
      <c r="AEO32" s="27"/>
      <c r="AEP32" s="27"/>
      <c r="AEQ32" s="27"/>
      <c r="AER32" s="27"/>
      <c r="AES32" s="27"/>
      <c r="AET32" s="27"/>
      <c r="AEU32" s="27"/>
      <c r="AEV32" s="27"/>
      <c r="AEW32" s="27"/>
      <c r="AEX32" s="27"/>
      <c r="AEY32" s="27"/>
      <c r="AEZ32" s="27"/>
      <c r="AFA32" s="27"/>
      <c r="AFB32" s="27"/>
      <c r="AFC32" s="27"/>
      <c r="AFD32" s="27"/>
      <c r="AFE32" s="27"/>
      <c r="AFF32" s="27"/>
      <c r="AFG32" s="27"/>
      <c r="AFH32" s="27"/>
      <c r="AFI32" s="27"/>
      <c r="AFJ32" s="27"/>
      <c r="AFK32" s="27"/>
      <c r="AFL32" s="27"/>
      <c r="AFM32" s="27"/>
      <c r="AFN32" s="27"/>
      <c r="AFO32" s="27"/>
      <c r="AFP32" s="27"/>
      <c r="AFQ32" s="27"/>
      <c r="AFR32" s="27"/>
      <c r="AFS32" s="27"/>
      <c r="AFT32" s="27"/>
      <c r="AFU32" s="27"/>
      <c r="AFV32" s="27"/>
      <c r="AFW32" s="27"/>
      <c r="AFX32" s="27"/>
      <c r="AFY32" s="27"/>
      <c r="AFZ32" s="27"/>
      <c r="AGA32" s="27"/>
      <c r="AGB32" s="27"/>
      <c r="AGC32" s="27"/>
      <c r="AGD32" s="27"/>
      <c r="AGE32" s="27"/>
      <c r="AGF32" s="27"/>
      <c r="AGG32" s="27"/>
      <c r="AGH32" s="27"/>
      <c r="AGI32" s="27"/>
      <c r="AGJ32" s="27"/>
      <c r="AGK32" s="27"/>
      <c r="AGL32" s="27"/>
      <c r="AGM32" s="27"/>
      <c r="AGN32" s="27"/>
      <c r="AGO32" s="27"/>
      <c r="AGP32" s="27"/>
      <c r="AGQ32" s="27"/>
      <c r="AGR32" s="27"/>
      <c r="AGS32" s="27"/>
      <c r="AGT32" s="27"/>
      <c r="AGU32" s="27"/>
      <c r="AGV32" s="27"/>
      <c r="AGW32" s="27"/>
      <c r="AGX32" s="27"/>
      <c r="AGY32" s="27"/>
      <c r="AGZ32" s="27"/>
      <c r="AHA32" s="27"/>
      <c r="AHB32" s="27"/>
      <c r="AHC32" s="27"/>
      <c r="AHD32" s="27"/>
      <c r="AHE32" s="27"/>
      <c r="AHF32" s="27"/>
      <c r="AHG32" s="27"/>
      <c r="AHH32" s="27"/>
      <c r="AHI32" s="27"/>
      <c r="AHJ32" s="27"/>
      <c r="AHK32" s="27"/>
      <c r="AHL32" s="27"/>
      <c r="AHM32" s="27"/>
      <c r="AHN32" s="27"/>
      <c r="AHO32" s="27"/>
      <c r="AHP32" s="27"/>
      <c r="AHQ32" s="27"/>
      <c r="AHR32" s="27"/>
      <c r="AHS32" s="27"/>
      <c r="AHT32" s="27"/>
      <c r="AHU32" s="27"/>
      <c r="AHV32" s="27"/>
      <c r="AHW32" s="27"/>
      <c r="AHX32" s="27"/>
      <c r="AHY32" s="27"/>
      <c r="AHZ32" s="27"/>
      <c r="AIA32" s="27"/>
      <c r="AIB32" s="27"/>
      <c r="AIC32" s="27"/>
      <c r="AID32" s="27"/>
      <c r="AIE32" s="27"/>
      <c r="AIF32" s="27"/>
      <c r="AIG32" s="27"/>
      <c r="AIH32" s="27"/>
      <c r="AII32" s="27"/>
      <c r="AIJ32" s="27"/>
      <c r="AIK32" s="27"/>
      <c r="AIL32" s="27"/>
      <c r="AIM32" s="27"/>
      <c r="AIN32" s="27"/>
      <c r="AIO32" s="27"/>
      <c r="AIP32" s="27"/>
      <c r="AIQ32" s="27"/>
      <c r="AIR32" s="27"/>
      <c r="AIS32" s="27"/>
      <c r="AIT32" s="27"/>
      <c r="AIU32" s="27"/>
      <c r="AIV32" s="27"/>
      <c r="AIW32" s="27"/>
      <c r="AIX32" s="27"/>
      <c r="AIY32" s="27"/>
      <c r="AIZ32" s="27"/>
      <c r="AJA32" s="27"/>
      <c r="AJB32" s="27"/>
      <c r="AJC32" s="27"/>
      <c r="AJD32" s="27"/>
      <c r="AJE32" s="27"/>
      <c r="AJF32" s="27"/>
      <c r="AJG32" s="27"/>
      <c r="AJH32" s="27"/>
      <c r="AJI32" s="27"/>
      <c r="AJJ32" s="27"/>
      <c r="AJK32" s="27"/>
      <c r="AJL32" s="27"/>
      <c r="AJM32" s="27"/>
      <c r="AJN32" s="27"/>
      <c r="AJO32" s="27"/>
      <c r="AJP32" s="27"/>
      <c r="AJQ32" s="27"/>
      <c r="AJR32" s="27"/>
      <c r="AJS32" s="27"/>
      <c r="AJT32" s="27"/>
      <c r="AJU32" s="27"/>
      <c r="AJV32" s="27"/>
      <c r="AJW32" s="27"/>
      <c r="AJX32" s="27"/>
      <c r="AJY32" s="27"/>
      <c r="AJZ32" s="27"/>
      <c r="AKA32" s="27"/>
      <c r="AKB32" s="27"/>
      <c r="AKC32" s="27"/>
      <c r="AKD32" s="27"/>
      <c r="AKE32" s="27"/>
      <c r="AKF32" s="27"/>
      <c r="AKG32" s="27"/>
      <c r="AKH32" s="27"/>
      <c r="AKI32" s="27"/>
      <c r="AKJ32" s="27"/>
      <c r="AKK32" s="27"/>
      <c r="AKL32" s="27"/>
      <c r="AKM32" s="27"/>
      <c r="AKN32" s="27"/>
      <c r="AKO32" s="27"/>
      <c r="AKP32" s="27"/>
      <c r="AKQ32" s="27"/>
      <c r="AKR32" s="27"/>
      <c r="AKS32" s="27"/>
      <c r="AKT32" s="27"/>
      <c r="AKU32" s="27"/>
      <c r="AKV32" s="27"/>
      <c r="AKW32" s="27"/>
      <c r="AKX32" s="27"/>
      <c r="AKY32" s="27"/>
      <c r="AKZ32" s="27"/>
      <c r="ALA32" s="27"/>
      <c r="ALB32" s="27"/>
      <c r="ALC32" s="27"/>
      <c r="ALD32" s="27"/>
      <c r="ALE32" s="27"/>
      <c r="ALF32" s="27"/>
      <c r="ALG32" s="27"/>
      <c r="ALH32" s="27"/>
      <c r="ALI32" s="27"/>
      <c r="ALJ32" s="27"/>
      <c r="ALK32" s="27"/>
      <c r="ALL32" s="27"/>
      <c r="ALM32" s="27"/>
      <c r="ALN32" s="27"/>
      <c r="ALO32" s="27"/>
      <c r="ALP32" s="27"/>
      <c r="ALQ32" s="27"/>
      <c r="ALR32" s="27"/>
      <c r="ALS32" s="27"/>
      <c r="ALT32" s="27"/>
      <c r="ALU32" s="27"/>
      <c r="ALV32" s="27"/>
      <c r="ALW32" s="27"/>
      <c r="ALX32" s="27"/>
      <c r="ALY32" s="27"/>
      <c r="ALZ32" s="27"/>
      <c r="AMA32" s="27"/>
      <c r="AMB32" s="27"/>
      <c r="AMC32" s="27"/>
      <c r="AMD32" s="27"/>
      <c r="AME32" s="27"/>
      <c r="AMF32" s="27"/>
      <c r="AMG32" s="27"/>
      <c r="AMH32" s="27"/>
      <c r="AMI32" s="27"/>
      <c r="AMJ32" s="27"/>
      <c r="AMK32" s="27"/>
      <c r="AML32" s="27"/>
    </row>
    <row r="33" spans="1:1026" s="26" customFormat="1" ht="15.6" customHeight="1">
      <c r="A33" s="19" t="s">
        <v>89</v>
      </c>
      <c r="B33" s="22">
        <v>2933</v>
      </c>
      <c r="C33" s="22">
        <v>3720</v>
      </c>
      <c r="D33" s="22">
        <v>3492</v>
      </c>
      <c r="E33" s="22">
        <v>2902</v>
      </c>
      <c r="F33" s="22">
        <v>3652</v>
      </c>
      <c r="G33" s="22">
        <v>2816</v>
      </c>
      <c r="H33" s="22">
        <v>3200</v>
      </c>
      <c r="I33" s="20"/>
      <c r="J33" s="19" t="s">
        <v>89</v>
      </c>
      <c r="K33" s="25">
        <f t="shared" si="5"/>
        <v>1.7259540412510665E-2</v>
      </c>
      <c r="L33" s="25">
        <f t="shared" si="4"/>
        <v>2.0286519825710437E-2</v>
      </c>
      <c r="M33" s="25">
        <f t="shared" si="4"/>
        <v>1.8991988774494609E-2</v>
      </c>
      <c r="N33" s="25">
        <f t="shared" si="4"/>
        <v>1.6677969218744614E-2</v>
      </c>
      <c r="O33" s="25">
        <f t="shared" si="4"/>
        <v>1.948731083648161E-2</v>
      </c>
      <c r="P33" s="25">
        <f t="shared" si="4"/>
        <v>1.4477181473731834E-2</v>
      </c>
      <c r="Q33" s="25">
        <f t="shared" si="4"/>
        <v>1.6239285877403541E-2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7"/>
      <c r="JD33" s="27"/>
      <c r="JE33" s="27"/>
      <c r="JF33" s="27"/>
      <c r="JG33" s="27"/>
      <c r="JH33" s="27"/>
      <c r="JI33" s="27"/>
      <c r="JJ33" s="27"/>
      <c r="JK33" s="27"/>
      <c r="JL33" s="27"/>
      <c r="JM33" s="27"/>
      <c r="JN33" s="27"/>
      <c r="JO33" s="27"/>
      <c r="JP33" s="27"/>
      <c r="JQ33" s="27"/>
      <c r="JR33" s="27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/>
      <c r="KO33" s="27"/>
      <c r="KP33" s="27"/>
      <c r="KQ33" s="27"/>
      <c r="KR33" s="27"/>
      <c r="KS33" s="27"/>
      <c r="KT33" s="27"/>
      <c r="KU33" s="27"/>
      <c r="KV33" s="27"/>
      <c r="KW33" s="27"/>
      <c r="KX33" s="27"/>
      <c r="KY33" s="27"/>
      <c r="KZ33" s="27"/>
      <c r="LA33" s="27"/>
      <c r="LB33" s="27"/>
      <c r="LC33" s="27"/>
      <c r="LD33" s="27"/>
      <c r="LE33" s="27"/>
      <c r="LF33" s="27"/>
      <c r="LG33" s="27"/>
      <c r="LH33" s="27"/>
      <c r="LI33" s="27"/>
      <c r="LJ33" s="27"/>
      <c r="LK33" s="27"/>
      <c r="LL33" s="27"/>
      <c r="LM33" s="27"/>
      <c r="LN33" s="27"/>
      <c r="LO33" s="27"/>
      <c r="LP33" s="27"/>
      <c r="LQ33" s="27"/>
      <c r="LR33" s="27"/>
      <c r="LS33" s="27"/>
      <c r="LT33" s="27"/>
      <c r="LU33" s="27"/>
      <c r="LV33" s="27"/>
      <c r="LW33" s="27"/>
      <c r="LX33" s="27"/>
      <c r="LY33" s="27"/>
      <c r="LZ33" s="27"/>
      <c r="MA33" s="27"/>
      <c r="MB33" s="27"/>
      <c r="MC33" s="27"/>
      <c r="MD33" s="27"/>
      <c r="ME33" s="27"/>
      <c r="MF33" s="27"/>
      <c r="MG33" s="27"/>
      <c r="MH33" s="27"/>
      <c r="MI33" s="27"/>
      <c r="MJ33" s="27"/>
      <c r="MK33" s="27"/>
      <c r="ML33" s="27"/>
      <c r="MM33" s="27"/>
      <c r="MN33" s="27"/>
      <c r="MO33" s="27"/>
      <c r="MP33" s="27"/>
      <c r="MQ33" s="27"/>
      <c r="MR33" s="27"/>
      <c r="MS33" s="27"/>
      <c r="MT33" s="27"/>
      <c r="MU33" s="27"/>
      <c r="MV33" s="27"/>
      <c r="MW33" s="27"/>
      <c r="MX33" s="27"/>
      <c r="MY33" s="27"/>
      <c r="MZ33" s="27"/>
      <c r="NA33" s="27"/>
      <c r="NB33" s="27"/>
      <c r="NC33" s="27"/>
      <c r="ND33" s="27"/>
      <c r="NE33" s="27"/>
      <c r="NF33" s="27"/>
      <c r="NG33" s="27"/>
      <c r="NH33" s="27"/>
      <c r="NI33" s="27"/>
      <c r="NJ33" s="27"/>
      <c r="NK33" s="27"/>
      <c r="NL33" s="27"/>
      <c r="NM33" s="27"/>
      <c r="NN33" s="27"/>
      <c r="NO33" s="27"/>
      <c r="NP33" s="27"/>
      <c r="NQ33" s="27"/>
      <c r="NR33" s="27"/>
      <c r="NS33" s="27"/>
      <c r="NT33" s="27"/>
      <c r="NU33" s="27"/>
      <c r="NV33" s="27"/>
      <c r="NW33" s="27"/>
      <c r="NX33" s="27"/>
      <c r="NY33" s="27"/>
      <c r="NZ33" s="27"/>
      <c r="OA33" s="27"/>
      <c r="OB33" s="27"/>
      <c r="OC33" s="27"/>
      <c r="OD33" s="27"/>
      <c r="OE33" s="27"/>
      <c r="OF33" s="27"/>
      <c r="OG33" s="27"/>
      <c r="OH33" s="27"/>
      <c r="OI33" s="27"/>
      <c r="OJ33" s="27"/>
      <c r="OK33" s="27"/>
      <c r="OL33" s="27"/>
      <c r="OM33" s="27"/>
      <c r="ON33" s="27"/>
      <c r="OO33" s="27"/>
      <c r="OP33" s="27"/>
      <c r="OQ33" s="27"/>
      <c r="OR33" s="27"/>
      <c r="OS33" s="27"/>
      <c r="OT33" s="27"/>
      <c r="OU33" s="27"/>
      <c r="OV33" s="27"/>
      <c r="OW33" s="27"/>
      <c r="OX33" s="27"/>
      <c r="OY33" s="27"/>
      <c r="OZ33" s="27"/>
      <c r="PA33" s="27"/>
      <c r="PB33" s="27"/>
      <c r="PC33" s="27"/>
      <c r="PD33" s="27"/>
      <c r="PE33" s="27"/>
      <c r="PF33" s="27"/>
      <c r="PG33" s="27"/>
      <c r="PH33" s="27"/>
      <c r="PI33" s="27"/>
      <c r="PJ33" s="27"/>
      <c r="PK33" s="27"/>
      <c r="PL33" s="27"/>
      <c r="PM33" s="27"/>
      <c r="PN33" s="27"/>
      <c r="PO33" s="27"/>
      <c r="PP33" s="27"/>
      <c r="PQ33" s="27"/>
      <c r="PR33" s="27"/>
      <c r="PS33" s="27"/>
      <c r="PT33" s="27"/>
      <c r="PU33" s="27"/>
      <c r="PV33" s="27"/>
      <c r="PW33" s="27"/>
      <c r="PX33" s="27"/>
      <c r="PY33" s="27"/>
      <c r="PZ33" s="27"/>
      <c r="QA33" s="27"/>
      <c r="QB33" s="27"/>
      <c r="QC33" s="27"/>
      <c r="QD33" s="27"/>
      <c r="QE33" s="27"/>
      <c r="QF33" s="27"/>
      <c r="QG33" s="27"/>
      <c r="QH33" s="27"/>
      <c r="QI33" s="27"/>
      <c r="QJ33" s="27"/>
      <c r="QK33" s="27"/>
      <c r="QL33" s="27"/>
      <c r="QM33" s="27"/>
      <c r="QN33" s="27"/>
      <c r="QO33" s="27"/>
      <c r="QP33" s="27"/>
      <c r="QQ33" s="27"/>
      <c r="QR33" s="27"/>
      <c r="QS33" s="27"/>
      <c r="QT33" s="27"/>
      <c r="QU33" s="27"/>
      <c r="QV33" s="27"/>
      <c r="QW33" s="27"/>
      <c r="QX33" s="27"/>
      <c r="QY33" s="27"/>
      <c r="QZ33" s="27"/>
      <c r="RA33" s="27"/>
      <c r="RB33" s="27"/>
      <c r="RC33" s="27"/>
      <c r="RD33" s="27"/>
      <c r="RE33" s="27"/>
      <c r="RF33" s="27"/>
      <c r="RG33" s="27"/>
      <c r="RH33" s="27"/>
      <c r="RI33" s="27"/>
      <c r="RJ33" s="27"/>
      <c r="RK33" s="27"/>
      <c r="RL33" s="27"/>
      <c r="RM33" s="27"/>
      <c r="RN33" s="27"/>
      <c r="RO33" s="27"/>
      <c r="RP33" s="27"/>
      <c r="RQ33" s="27"/>
      <c r="RR33" s="27"/>
      <c r="RS33" s="27"/>
      <c r="RT33" s="27"/>
      <c r="RU33" s="27"/>
      <c r="RV33" s="27"/>
      <c r="RW33" s="27"/>
      <c r="RX33" s="27"/>
      <c r="RY33" s="27"/>
      <c r="RZ33" s="27"/>
      <c r="SA33" s="27"/>
      <c r="SB33" s="27"/>
      <c r="SC33" s="27"/>
      <c r="SD33" s="27"/>
      <c r="SE33" s="27"/>
      <c r="SF33" s="27"/>
      <c r="SG33" s="27"/>
      <c r="SH33" s="27"/>
      <c r="SI33" s="27"/>
      <c r="SJ33" s="27"/>
      <c r="SK33" s="27"/>
      <c r="SL33" s="27"/>
      <c r="SM33" s="27"/>
      <c r="SN33" s="27"/>
      <c r="SO33" s="27"/>
      <c r="SP33" s="27"/>
      <c r="SQ33" s="27"/>
      <c r="SR33" s="27"/>
      <c r="SS33" s="27"/>
      <c r="ST33" s="27"/>
      <c r="SU33" s="27"/>
      <c r="SV33" s="27"/>
      <c r="SW33" s="27"/>
      <c r="SX33" s="27"/>
      <c r="SY33" s="27"/>
      <c r="SZ33" s="27"/>
      <c r="TA33" s="27"/>
      <c r="TB33" s="27"/>
      <c r="TC33" s="27"/>
      <c r="TD33" s="27"/>
      <c r="TE33" s="27"/>
      <c r="TF33" s="27"/>
      <c r="TG33" s="27"/>
      <c r="TH33" s="27"/>
      <c r="TI33" s="27"/>
      <c r="TJ33" s="27"/>
      <c r="TK33" s="27"/>
      <c r="TL33" s="27"/>
      <c r="TM33" s="27"/>
      <c r="TN33" s="27"/>
      <c r="TO33" s="27"/>
      <c r="TP33" s="27"/>
      <c r="TQ33" s="27"/>
      <c r="TR33" s="27"/>
      <c r="TS33" s="27"/>
      <c r="TT33" s="27"/>
      <c r="TU33" s="27"/>
      <c r="TV33" s="27"/>
      <c r="TW33" s="27"/>
      <c r="TX33" s="27"/>
      <c r="TY33" s="27"/>
      <c r="TZ33" s="27"/>
      <c r="UA33" s="27"/>
      <c r="UB33" s="27"/>
      <c r="UC33" s="27"/>
      <c r="UD33" s="27"/>
      <c r="UE33" s="27"/>
      <c r="UF33" s="27"/>
      <c r="UG33" s="27"/>
      <c r="UH33" s="27"/>
      <c r="UI33" s="27"/>
      <c r="UJ33" s="27"/>
      <c r="UK33" s="27"/>
      <c r="UL33" s="27"/>
      <c r="UM33" s="27"/>
      <c r="UN33" s="27"/>
      <c r="UO33" s="27"/>
      <c r="UP33" s="27"/>
      <c r="UQ33" s="27"/>
      <c r="UR33" s="27"/>
      <c r="US33" s="27"/>
      <c r="UT33" s="27"/>
      <c r="UU33" s="27"/>
      <c r="UV33" s="27"/>
      <c r="UW33" s="27"/>
      <c r="UX33" s="27"/>
      <c r="UY33" s="27"/>
      <c r="UZ33" s="27"/>
      <c r="VA33" s="27"/>
      <c r="VB33" s="27"/>
      <c r="VC33" s="27"/>
      <c r="VD33" s="27"/>
      <c r="VE33" s="27"/>
      <c r="VF33" s="27"/>
      <c r="VG33" s="27"/>
      <c r="VH33" s="27"/>
      <c r="VI33" s="27"/>
      <c r="VJ33" s="27"/>
      <c r="VK33" s="27"/>
      <c r="VL33" s="27"/>
      <c r="VM33" s="27"/>
      <c r="VN33" s="27"/>
      <c r="VO33" s="27"/>
      <c r="VP33" s="27"/>
      <c r="VQ33" s="27"/>
      <c r="VR33" s="27"/>
      <c r="VS33" s="27"/>
      <c r="VT33" s="27"/>
      <c r="VU33" s="27"/>
      <c r="VV33" s="27"/>
      <c r="VW33" s="27"/>
      <c r="VX33" s="27"/>
      <c r="VY33" s="27"/>
      <c r="VZ33" s="27"/>
      <c r="WA33" s="27"/>
      <c r="WB33" s="27"/>
      <c r="WC33" s="27"/>
      <c r="WD33" s="27"/>
      <c r="WE33" s="27"/>
      <c r="WF33" s="27"/>
      <c r="WG33" s="27"/>
      <c r="WH33" s="27"/>
      <c r="WI33" s="27"/>
      <c r="WJ33" s="27"/>
      <c r="WK33" s="27"/>
      <c r="WL33" s="27"/>
      <c r="WM33" s="27"/>
      <c r="WN33" s="27"/>
      <c r="WO33" s="27"/>
      <c r="WP33" s="27"/>
      <c r="WQ33" s="27"/>
      <c r="WR33" s="27"/>
      <c r="WS33" s="27"/>
      <c r="WT33" s="27"/>
      <c r="WU33" s="27"/>
      <c r="WV33" s="27"/>
      <c r="WW33" s="27"/>
      <c r="WX33" s="27"/>
      <c r="WY33" s="27"/>
      <c r="WZ33" s="27"/>
      <c r="XA33" s="27"/>
      <c r="XB33" s="27"/>
      <c r="XC33" s="27"/>
      <c r="XD33" s="27"/>
      <c r="XE33" s="27"/>
      <c r="XF33" s="27"/>
      <c r="XG33" s="27"/>
      <c r="XH33" s="27"/>
      <c r="XI33" s="27"/>
      <c r="XJ33" s="27"/>
      <c r="XK33" s="27"/>
      <c r="XL33" s="27"/>
      <c r="XM33" s="27"/>
      <c r="XN33" s="27"/>
      <c r="XO33" s="27"/>
      <c r="XP33" s="27"/>
      <c r="XQ33" s="27"/>
      <c r="XR33" s="27"/>
      <c r="XS33" s="27"/>
      <c r="XT33" s="27"/>
      <c r="XU33" s="27"/>
      <c r="XV33" s="27"/>
      <c r="XW33" s="27"/>
      <c r="XX33" s="27"/>
      <c r="XY33" s="27"/>
      <c r="XZ33" s="27"/>
      <c r="YA33" s="27"/>
      <c r="YB33" s="27"/>
      <c r="YC33" s="27"/>
      <c r="YD33" s="27"/>
      <c r="YE33" s="27"/>
      <c r="YF33" s="27"/>
      <c r="YG33" s="27"/>
      <c r="YH33" s="27"/>
      <c r="YI33" s="27"/>
      <c r="YJ33" s="27"/>
      <c r="YK33" s="27"/>
      <c r="YL33" s="27"/>
      <c r="YM33" s="27"/>
      <c r="YN33" s="27"/>
      <c r="YO33" s="27"/>
      <c r="YP33" s="27"/>
      <c r="YQ33" s="27"/>
      <c r="YR33" s="27"/>
      <c r="YS33" s="27"/>
      <c r="YT33" s="27"/>
      <c r="YU33" s="27"/>
      <c r="YV33" s="27"/>
      <c r="YW33" s="27"/>
      <c r="YX33" s="27"/>
      <c r="YY33" s="27"/>
      <c r="YZ33" s="27"/>
      <c r="ZA33" s="27"/>
      <c r="ZB33" s="27"/>
      <c r="ZC33" s="27"/>
      <c r="ZD33" s="27"/>
      <c r="ZE33" s="27"/>
      <c r="ZF33" s="27"/>
      <c r="ZG33" s="27"/>
      <c r="ZH33" s="27"/>
      <c r="ZI33" s="27"/>
      <c r="ZJ33" s="27"/>
      <c r="ZK33" s="27"/>
      <c r="ZL33" s="27"/>
      <c r="ZM33" s="27"/>
      <c r="ZN33" s="27"/>
      <c r="ZO33" s="27"/>
      <c r="ZP33" s="27"/>
      <c r="ZQ33" s="27"/>
      <c r="ZR33" s="27"/>
      <c r="ZS33" s="27"/>
      <c r="ZT33" s="27"/>
      <c r="ZU33" s="27"/>
      <c r="ZV33" s="27"/>
      <c r="ZW33" s="27"/>
      <c r="ZX33" s="27"/>
      <c r="ZY33" s="27"/>
      <c r="ZZ33" s="27"/>
      <c r="AAA33" s="27"/>
      <c r="AAB33" s="27"/>
      <c r="AAC33" s="27"/>
      <c r="AAD33" s="27"/>
      <c r="AAE33" s="27"/>
      <c r="AAF33" s="27"/>
      <c r="AAG33" s="27"/>
      <c r="AAH33" s="27"/>
      <c r="AAI33" s="27"/>
      <c r="AAJ33" s="27"/>
      <c r="AAK33" s="27"/>
      <c r="AAL33" s="27"/>
      <c r="AAM33" s="27"/>
      <c r="AAN33" s="27"/>
      <c r="AAO33" s="27"/>
      <c r="AAP33" s="27"/>
      <c r="AAQ33" s="27"/>
      <c r="AAR33" s="27"/>
      <c r="AAS33" s="27"/>
      <c r="AAT33" s="27"/>
      <c r="AAU33" s="27"/>
      <c r="AAV33" s="27"/>
      <c r="AAW33" s="27"/>
      <c r="AAX33" s="27"/>
      <c r="AAY33" s="27"/>
      <c r="AAZ33" s="27"/>
      <c r="ABA33" s="27"/>
      <c r="ABB33" s="27"/>
      <c r="ABC33" s="27"/>
      <c r="ABD33" s="27"/>
      <c r="ABE33" s="27"/>
      <c r="ABF33" s="27"/>
      <c r="ABG33" s="27"/>
      <c r="ABH33" s="27"/>
      <c r="ABI33" s="27"/>
      <c r="ABJ33" s="27"/>
      <c r="ABK33" s="27"/>
      <c r="ABL33" s="27"/>
      <c r="ABM33" s="27"/>
      <c r="ABN33" s="27"/>
      <c r="ABO33" s="27"/>
      <c r="ABP33" s="27"/>
      <c r="ABQ33" s="27"/>
      <c r="ABR33" s="27"/>
      <c r="ABS33" s="27"/>
      <c r="ABT33" s="27"/>
      <c r="ABU33" s="27"/>
      <c r="ABV33" s="27"/>
      <c r="ABW33" s="27"/>
      <c r="ABX33" s="27"/>
      <c r="ABY33" s="27"/>
      <c r="ABZ33" s="27"/>
      <c r="ACA33" s="27"/>
      <c r="ACB33" s="27"/>
      <c r="ACC33" s="27"/>
      <c r="ACD33" s="27"/>
      <c r="ACE33" s="27"/>
      <c r="ACF33" s="27"/>
      <c r="ACG33" s="27"/>
      <c r="ACH33" s="27"/>
      <c r="ACI33" s="27"/>
      <c r="ACJ33" s="27"/>
      <c r="ACK33" s="27"/>
      <c r="ACL33" s="27"/>
      <c r="ACM33" s="27"/>
      <c r="ACN33" s="27"/>
      <c r="ACO33" s="27"/>
      <c r="ACP33" s="27"/>
      <c r="ACQ33" s="27"/>
      <c r="ACR33" s="27"/>
      <c r="ACS33" s="27"/>
      <c r="ACT33" s="27"/>
      <c r="ACU33" s="27"/>
      <c r="ACV33" s="27"/>
      <c r="ACW33" s="27"/>
      <c r="ACX33" s="27"/>
      <c r="ACY33" s="27"/>
      <c r="ACZ33" s="27"/>
      <c r="ADA33" s="27"/>
      <c r="ADB33" s="27"/>
      <c r="ADC33" s="27"/>
      <c r="ADD33" s="27"/>
      <c r="ADE33" s="27"/>
      <c r="ADF33" s="27"/>
      <c r="ADG33" s="27"/>
      <c r="ADH33" s="27"/>
      <c r="ADI33" s="27"/>
      <c r="ADJ33" s="27"/>
      <c r="ADK33" s="27"/>
      <c r="ADL33" s="27"/>
      <c r="ADM33" s="27"/>
      <c r="ADN33" s="27"/>
      <c r="ADO33" s="27"/>
      <c r="ADP33" s="27"/>
      <c r="ADQ33" s="27"/>
      <c r="ADR33" s="27"/>
      <c r="ADS33" s="27"/>
      <c r="ADT33" s="27"/>
      <c r="ADU33" s="27"/>
      <c r="ADV33" s="27"/>
      <c r="ADW33" s="27"/>
      <c r="ADX33" s="27"/>
      <c r="ADY33" s="27"/>
      <c r="ADZ33" s="27"/>
      <c r="AEA33" s="27"/>
      <c r="AEB33" s="27"/>
      <c r="AEC33" s="27"/>
      <c r="AED33" s="27"/>
      <c r="AEE33" s="27"/>
      <c r="AEF33" s="27"/>
      <c r="AEG33" s="27"/>
      <c r="AEH33" s="27"/>
      <c r="AEI33" s="27"/>
      <c r="AEJ33" s="27"/>
      <c r="AEK33" s="27"/>
      <c r="AEL33" s="27"/>
      <c r="AEM33" s="27"/>
      <c r="AEN33" s="27"/>
      <c r="AEO33" s="27"/>
      <c r="AEP33" s="27"/>
      <c r="AEQ33" s="27"/>
      <c r="AER33" s="27"/>
      <c r="AES33" s="27"/>
      <c r="AET33" s="27"/>
      <c r="AEU33" s="27"/>
      <c r="AEV33" s="27"/>
      <c r="AEW33" s="27"/>
      <c r="AEX33" s="27"/>
      <c r="AEY33" s="27"/>
      <c r="AEZ33" s="27"/>
      <c r="AFA33" s="27"/>
      <c r="AFB33" s="27"/>
      <c r="AFC33" s="27"/>
      <c r="AFD33" s="27"/>
      <c r="AFE33" s="27"/>
      <c r="AFF33" s="27"/>
      <c r="AFG33" s="27"/>
      <c r="AFH33" s="27"/>
      <c r="AFI33" s="27"/>
      <c r="AFJ33" s="27"/>
      <c r="AFK33" s="27"/>
      <c r="AFL33" s="27"/>
      <c r="AFM33" s="27"/>
      <c r="AFN33" s="27"/>
      <c r="AFO33" s="27"/>
      <c r="AFP33" s="27"/>
      <c r="AFQ33" s="27"/>
      <c r="AFR33" s="27"/>
      <c r="AFS33" s="27"/>
      <c r="AFT33" s="27"/>
      <c r="AFU33" s="27"/>
      <c r="AFV33" s="27"/>
      <c r="AFW33" s="27"/>
      <c r="AFX33" s="27"/>
      <c r="AFY33" s="27"/>
      <c r="AFZ33" s="27"/>
      <c r="AGA33" s="27"/>
      <c r="AGB33" s="27"/>
      <c r="AGC33" s="27"/>
      <c r="AGD33" s="27"/>
      <c r="AGE33" s="27"/>
      <c r="AGF33" s="27"/>
      <c r="AGG33" s="27"/>
      <c r="AGH33" s="27"/>
      <c r="AGI33" s="27"/>
      <c r="AGJ33" s="27"/>
      <c r="AGK33" s="27"/>
      <c r="AGL33" s="27"/>
      <c r="AGM33" s="27"/>
      <c r="AGN33" s="27"/>
      <c r="AGO33" s="27"/>
      <c r="AGP33" s="27"/>
      <c r="AGQ33" s="27"/>
      <c r="AGR33" s="27"/>
      <c r="AGS33" s="27"/>
      <c r="AGT33" s="27"/>
      <c r="AGU33" s="27"/>
      <c r="AGV33" s="27"/>
      <c r="AGW33" s="27"/>
      <c r="AGX33" s="27"/>
      <c r="AGY33" s="27"/>
      <c r="AGZ33" s="27"/>
      <c r="AHA33" s="27"/>
      <c r="AHB33" s="27"/>
      <c r="AHC33" s="27"/>
      <c r="AHD33" s="27"/>
      <c r="AHE33" s="27"/>
      <c r="AHF33" s="27"/>
      <c r="AHG33" s="27"/>
      <c r="AHH33" s="27"/>
      <c r="AHI33" s="27"/>
      <c r="AHJ33" s="27"/>
      <c r="AHK33" s="27"/>
      <c r="AHL33" s="27"/>
      <c r="AHM33" s="27"/>
      <c r="AHN33" s="27"/>
      <c r="AHO33" s="27"/>
      <c r="AHP33" s="27"/>
      <c r="AHQ33" s="27"/>
      <c r="AHR33" s="27"/>
      <c r="AHS33" s="27"/>
      <c r="AHT33" s="27"/>
      <c r="AHU33" s="27"/>
      <c r="AHV33" s="27"/>
      <c r="AHW33" s="27"/>
      <c r="AHX33" s="27"/>
      <c r="AHY33" s="27"/>
      <c r="AHZ33" s="27"/>
      <c r="AIA33" s="27"/>
      <c r="AIB33" s="27"/>
      <c r="AIC33" s="27"/>
      <c r="AID33" s="27"/>
      <c r="AIE33" s="27"/>
      <c r="AIF33" s="27"/>
      <c r="AIG33" s="27"/>
      <c r="AIH33" s="27"/>
      <c r="AII33" s="27"/>
      <c r="AIJ33" s="27"/>
      <c r="AIK33" s="27"/>
      <c r="AIL33" s="27"/>
      <c r="AIM33" s="27"/>
      <c r="AIN33" s="27"/>
      <c r="AIO33" s="27"/>
      <c r="AIP33" s="27"/>
      <c r="AIQ33" s="27"/>
      <c r="AIR33" s="27"/>
      <c r="AIS33" s="27"/>
      <c r="AIT33" s="27"/>
      <c r="AIU33" s="27"/>
      <c r="AIV33" s="27"/>
      <c r="AIW33" s="27"/>
      <c r="AIX33" s="27"/>
      <c r="AIY33" s="27"/>
      <c r="AIZ33" s="27"/>
      <c r="AJA33" s="27"/>
      <c r="AJB33" s="27"/>
      <c r="AJC33" s="27"/>
      <c r="AJD33" s="27"/>
      <c r="AJE33" s="27"/>
      <c r="AJF33" s="27"/>
      <c r="AJG33" s="27"/>
      <c r="AJH33" s="27"/>
      <c r="AJI33" s="27"/>
      <c r="AJJ33" s="27"/>
      <c r="AJK33" s="27"/>
      <c r="AJL33" s="27"/>
      <c r="AJM33" s="27"/>
      <c r="AJN33" s="27"/>
      <c r="AJO33" s="27"/>
      <c r="AJP33" s="27"/>
      <c r="AJQ33" s="27"/>
      <c r="AJR33" s="27"/>
      <c r="AJS33" s="27"/>
      <c r="AJT33" s="27"/>
      <c r="AJU33" s="27"/>
      <c r="AJV33" s="27"/>
      <c r="AJW33" s="27"/>
      <c r="AJX33" s="27"/>
      <c r="AJY33" s="27"/>
      <c r="AJZ33" s="27"/>
      <c r="AKA33" s="27"/>
      <c r="AKB33" s="27"/>
      <c r="AKC33" s="27"/>
      <c r="AKD33" s="27"/>
      <c r="AKE33" s="27"/>
      <c r="AKF33" s="27"/>
      <c r="AKG33" s="27"/>
      <c r="AKH33" s="27"/>
      <c r="AKI33" s="27"/>
      <c r="AKJ33" s="27"/>
      <c r="AKK33" s="27"/>
      <c r="AKL33" s="27"/>
      <c r="AKM33" s="27"/>
      <c r="AKN33" s="27"/>
      <c r="AKO33" s="27"/>
      <c r="AKP33" s="27"/>
      <c r="AKQ33" s="27"/>
      <c r="AKR33" s="27"/>
      <c r="AKS33" s="27"/>
      <c r="AKT33" s="27"/>
      <c r="AKU33" s="27"/>
      <c r="AKV33" s="27"/>
      <c r="AKW33" s="27"/>
      <c r="AKX33" s="27"/>
      <c r="AKY33" s="27"/>
      <c r="AKZ33" s="27"/>
      <c r="ALA33" s="27"/>
      <c r="ALB33" s="27"/>
      <c r="ALC33" s="27"/>
      <c r="ALD33" s="27"/>
      <c r="ALE33" s="27"/>
      <c r="ALF33" s="27"/>
      <c r="ALG33" s="27"/>
      <c r="ALH33" s="27"/>
      <c r="ALI33" s="27"/>
      <c r="ALJ33" s="27"/>
      <c r="ALK33" s="27"/>
      <c r="ALL33" s="27"/>
      <c r="ALM33" s="27"/>
      <c r="ALN33" s="27"/>
      <c r="ALO33" s="27"/>
      <c r="ALP33" s="27"/>
      <c r="ALQ33" s="27"/>
      <c r="ALR33" s="27"/>
      <c r="ALS33" s="27"/>
      <c r="ALT33" s="27"/>
      <c r="ALU33" s="27"/>
      <c r="ALV33" s="27"/>
      <c r="ALW33" s="27"/>
      <c r="ALX33" s="27"/>
      <c r="ALY33" s="27"/>
      <c r="ALZ33" s="27"/>
      <c r="AMA33" s="27"/>
      <c r="AMB33" s="27"/>
      <c r="AMC33" s="27"/>
      <c r="AMD33" s="27"/>
      <c r="AME33" s="27"/>
      <c r="AMF33" s="27"/>
      <c r="AMG33" s="27"/>
      <c r="AMH33" s="27"/>
      <c r="AMI33" s="27"/>
      <c r="AMJ33" s="27"/>
      <c r="AMK33" s="27"/>
      <c r="AML33" s="27"/>
    </row>
    <row r="34" spans="1:1026" s="26" customFormat="1" ht="15.6" customHeight="1">
      <c r="A34" s="19" t="s">
        <v>90</v>
      </c>
      <c r="B34" s="22">
        <v>4691</v>
      </c>
      <c r="C34" s="22">
        <v>4064</v>
      </c>
      <c r="D34" s="22">
        <v>3173</v>
      </c>
      <c r="E34" s="22">
        <v>2899</v>
      </c>
      <c r="F34" s="22">
        <v>3501</v>
      </c>
      <c r="G34" s="22">
        <v>3306</v>
      </c>
      <c r="H34" s="22">
        <v>3300</v>
      </c>
      <c r="I34" s="20"/>
      <c r="J34" s="19" t="s">
        <v>90</v>
      </c>
      <c r="K34" s="25">
        <f t="shared" si="5"/>
        <v>2.7604672374731513E-2</v>
      </c>
      <c r="L34" s="25">
        <f t="shared" si="4"/>
        <v>2.2162477573034196E-2</v>
      </c>
      <c r="M34" s="25">
        <f t="shared" si="4"/>
        <v>1.725703905540418E-2</v>
      </c>
      <c r="N34" s="25">
        <f t="shared" si="4"/>
        <v>1.6660728037608763E-2</v>
      </c>
      <c r="O34" s="25">
        <f t="shared" si="4"/>
        <v>1.8681564961260166E-2</v>
      </c>
      <c r="P34" s="25">
        <f t="shared" si="4"/>
        <v>1.6996293306874091E-2</v>
      </c>
      <c r="Q34" s="25">
        <f t="shared" si="4"/>
        <v>1.6746763561072402E-2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27"/>
      <c r="JJ34" s="27"/>
      <c r="JK34" s="27"/>
      <c r="JL34" s="27"/>
      <c r="JM34" s="27"/>
      <c r="JN34" s="27"/>
      <c r="JO34" s="27"/>
      <c r="JP34" s="27"/>
      <c r="JQ34" s="27"/>
      <c r="JR34" s="27"/>
      <c r="JS34" s="27"/>
      <c r="JT34" s="27"/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/>
      <c r="KO34" s="27"/>
      <c r="KP34" s="27"/>
      <c r="KQ34" s="27"/>
      <c r="KR34" s="27"/>
      <c r="KS34" s="27"/>
      <c r="KT34" s="27"/>
      <c r="KU34" s="27"/>
      <c r="KV34" s="27"/>
      <c r="KW34" s="27"/>
      <c r="KX34" s="27"/>
      <c r="KY34" s="27"/>
      <c r="KZ34" s="27"/>
      <c r="LA34" s="27"/>
      <c r="LB34" s="27"/>
      <c r="LC34" s="27"/>
      <c r="LD34" s="27"/>
      <c r="LE34" s="27"/>
      <c r="LF34" s="27"/>
      <c r="LG34" s="27"/>
      <c r="LH34" s="27"/>
      <c r="LI34" s="27"/>
      <c r="LJ34" s="27"/>
      <c r="LK34" s="27"/>
      <c r="LL34" s="27"/>
      <c r="LM34" s="27"/>
      <c r="LN34" s="27"/>
      <c r="LO34" s="27"/>
      <c r="LP34" s="27"/>
      <c r="LQ34" s="27"/>
      <c r="LR34" s="27"/>
      <c r="LS34" s="27"/>
      <c r="LT34" s="27"/>
      <c r="LU34" s="27"/>
      <c r="LV34" s="27"/>
      <c r="LW34" s="27"/>
      <c r="LX34" s="27"/>
      <c r="LY34" s="27"/>
      <c r="LZ34" s="27"/>
      <c r="MA34" s="27"/>
      <c r="MB34" s="27"/>
      <c r="MC34" s="27"/>
      <c r="MD34" s="27"/>
      <c r="ME34" s="27"/>
      <c r="MF34" s="27"/>
      <c r="MG34" s="27"/>
      <c r="MH34" s="27"/>
      <c r="MI34" s="27"/>
      <c r="MJ34" s="27"/>
      <c r="MK34" s="27"/>
      <c r="ML34" s="27"/>
      <c r="MM34" s="27"/>
      <c r="MN34" s="27"/>
      <c r="MO34" s="27"/>
      <c r="MP34" s="27"/>
      <c r="MQ34" s="27"/>
      <c r="MR34" s="27"/>
      <c r="MS34" s="27"/>
      <c r="MT34" s="27"/>
      <c r="MU34" s="27"/>
      <c r="MV34" s="27"/>
      <c r="MW34" s="27"/>
      <c r="MX34" s="27"/>
      <c r="MY34" s="27"/>
      <c r="MZ34" s="27"/>
      <c r="NA34" s="27"/>
      <c r="NB34" s="27"/>
      <c r="NC34" s="27"/>
      <c r="ND34" s="27"/>
      <c r="NE34" s="27"/>
      <c r="NF34" s="27"/>
      <c r="NG34" s="27"/>
      <c r="NH34" s="27"/>
      <c r="NI34" s="27"/>
      <c r="NJ34" s="27"/>
      <c r="NK34" s="27"/>
      <c r="NL34" s="27"/>
      <c r="NM34" s="27"/>
      <c r="NN34" s="27"/>
      <c r="NO34" s="27"/>
      <c r="NP34" s="27"/>
      <c r="NQ34" s="27"/>
      <c r="NR34" s="27"/>
      <c r="NS34" s="27"/>
      <c r="NT34" s="27"/>
      <c r="NU34" s="27"/>
      <c r="NV34" s="27"/>
      <c r="NW34" s="27"/>
      <c r="NX34" s="27"/>
      <c r="NY34" s="27"/>
      <c r="NZ34" s="27"/>
      <c r="OA34" s="27"/>
      <c r="OB34" s="27"/>
      <c r="OC34" s="27"/>
      <c r="OD34" s="27"/>
      <c r="OE34" s="27"/>
      <c r="OF34" s="27"/>
      <c r="OG34" s="27"/>
      <c r="OH34" s="27"/>
      <c r="OI34" s="27"/>
      <c r="OJ34" s="27"/>
      <c r="OK34" s="27"/>
      <c r="OL34" s="27"/>
      <c r="OM34" s="27"/>
      <c r="ON34" s="27"/>
      <c r="OO34" s="27"/>
      <c r="OP34" s="27"/>
      <c r="OQ34" s="27"/>
      <c r="OR34" s="27"/>
      <c r="OS34" s="27"/>
      <c r="OT34" s="27"/>
      <c r="OU34" s="27"/>
      <c r="OV34" s="27"/>
      <c r="OW34" s="27"/>
      <c r="OX34" s="27"/>
      <c r="OY34" s="27"/>
      <c r="OZ34" s="27"/>
      <c r="PA34" s="27"/>
      <c r="PB34" s="27"/>
      <c r="PC34" s="27"/>
      <c r="PD34" s="27"/>
      <c r="PE34" s="27"/>
      <c r="PF34" s="27"/>
      <c r="PG34" s="27"/>
      <c r="PH34" s="27"/>
      <c r="PI34" s="27"/>
      <c r="PJ34" s="27"/>
      <c r="PK34" s="27"/>
      <c r="PL34" s="27"/>
      <c r="PM34" s="27"/>
      <c r="PN34" s="27"/>
      <c r="PO34" s="27"/>
      <c r="PP34" s="27"/>
      <c r="PQ34" s="27"/>
      <c r="PR34" s="27"/>
      <c r="PS34" s="27"/>
      <c r="PT34" s="27"/>
      <c r="PU34" s="27"/>
      <c r="PV34" s="27"/>
      <c r="PW34" s="27"/>
      <c r="PX34" s="27"/>
      <c r="PY34" s="27"/>
      <c r="PZ34" s="27"/>
      <c r="QA34" s="27"/>
      <c r="QB34" s="27"/>
      <c r="QC34" s="27"/>
      <c r="QD34" s="27"/>
      <c r="QE34" s="27"/>
      <c r="QF34" s="27"/>
      <c r="QG34" s="27"/>
      <c r="QH34" s="27"/>
      <c r="QI34" s="27"/>
      <c r="QJ34" s="27"/>
      <c r="QK34" s="27"/>
      <c r="QL34" s="27"/>
      <c r="QM34" s="27"/>
      <c r="QN34" s="27"/>
      <c r="QO34" s="27"/>
      <c r="QP34" s="27"/>
      <c r="QQ34" s="27"/>
      <c r="QR34" s="27"/>
      <c r="QS34" s="27"/>
      <c r="QT34" s="27"/>
      <c r="QU34" s="27"/>
      <c r="QV34" s="27"/>
      <c r="QW34" s="27"/>
      <c r="QX34" s="27"/>
      <c r="QY34" s="27"/>
      <c r="QZ34" s="27"/>
      <c r="RA34" s="27"/>
      <c r="RB34" s="27"/>
      <c r="RC34" s="27"/>
      <c r="RD34" s="27"/>
      <c r="RE34" s="27"/>
      <c r="RF34" s="27"/>
      <c r="RG34" s="27"/>
      <c r="RH34" s="27"/>
      <c r="RI34" s="27"/>
      <c r="RJ34" s="27"/>
      <c r="RK34" s="27"/>
      <c r="RL34" s="27"/>
      <c r="RM34" s="27"/>
      <c r="RN34" s="27"/>
      <c r="RO34" s="27"/>
      <c r="RP34" s="27"/>
      <c r="RQ34" s="27"/>
      <c r="RR34" s="27"/>
      <c r="RS34" s="27"/>
      <c r="RT34" s="27"/>
      <c r="RU34" s="27"/>
      <c r="RV34" s="27"/>
      <c r="RW34" s="27"/>
      <c r="RX34" s="27"/>
      <c r="RY34" s="27"/>
      <c r="RZ34" s="27"/>
      <c r="SA34" s="27"/>
      <c r="SB34" s="27"/>
      <c r="SC34" s="27"/>
      <c r="SD34" s="27"/>
      <c r="SE34" s="27"/>
      <c r="SF34" s="27"/>
      <c r="SG34" s="27"/>
      <c r="SH34" s="27"/>
      <c r="SI34" s="27"/>
      <c r="SJ34" s="27"/>
      <c r="SK34" s="27"/>
      <c r="SL34" s="27"/>
      <c r="SM34" s="27"/>
      <c r="SN34" s="27"/>
      <c r="SO34" s="27"/>
      <c r="SP34" s="27"/>
      <c r="SQ34" s="27"/>
      <c r="SR34" s="27"/>
      <c r="SS34" s="27"/>
      <c r="ST34" s="27"/>
      <c r="SU34" s="27"/>
      <c r="SV34" s="27"/>
      <c r="SW34" s="27"/>
      <c r="SX34" s="27"/>
      <c r="SY34" s="27"/>
      <c r="SZ34" s="27"/>
      <c r="TA34" s="27"/>
      <c r="TB34" s="27"/>
      <c r="TC34" s="27"/>
      <c r="TD34" s="27"/>
      <c r="TE34" s="27"/>
      <c r="TF34" s="27"/>
      <c r="TG34" s="27"/>
      <c r="TH34" s="27"/>
      <c r="TI34" s="27"/>
      <c r="TJ34" s="27"/>
      <c r="TK34" s="27"/>
      <c r="TL34" s="27"/>
      <c r="TM34" s="27"/>
      <c r="TN34" s="27"/>
      <c r="TO34" s="27"/>
      <c r="TP34" s="27"/>
      <c r="TQ34" s="27"/>
      <c r="TR34" s="27"/>
      <c r="TS34" s="27"/>
      <c r="TT34" s="27"/>
      <c r="TU34" s="27"/>
      <c r="TV34" s="27"/>
      <c r="TW34" s="27"/>
      <c r="TX34" s="27"/>
      <c r="TY34" s="27"/>
      <c r="TZ34" s="27"/>
      <c r="UA34" s="27"/>
      <c r="UB34" s="27"/>
      <c r="UC34" s="27"/>
      <c r="UD34" s="27"/>
      <c r="UE34" s="27"/>
      <c r="UF34" s="27"/>
      <c r="UG34" s="27"/>
      <c r="UH34" s="27"/>
      <c r="UI34" s="27"/>
      <c r="UJ34" s="27"/>
      <c r="UK34" s="27"/>
      <c r="UL34" s="27"/>
      <c r="UM34" s="27"/>
      <c r="UN34" s="27"/>
      <c r="UO34" s="27"/>
      <c r="UP34" s="27"/>
      <c r="UQ34" s="27"/>
      <c r="UR34" s="27"/>
      <c r="US34" s="27"/>
      <c r="UT34" s="27"/>
      <c r="UU34" s="27"/>
      <c r="UV34" s="27"/>
      <c r="UW34" s="27"/>
      <c r="UX34" s="27"/>
      <c r="UY34" s="27"/>
      <c r="UZ34" s="27"/>
      <c r="VA34" s="27"/>
      <c r="VB34" s="27"/>
      <c r="VC34" s="27"/>
      <c r="VD34" s="27"/>
      <c r="VE34" s="27"/>
      <c r="VF34" s="27"/>
      <c r="VG34" s="27"/>
      <c r="VH34" s="27"/>
      <c r="VI34" s="27"/>
      <c r="VJ34" s="27"/>
      <c r="VK34" s="27"/>
      <c r="VL34" s="27"/>
      <c r="VM34" s="27"/>
      <c r="VN34" s="27"/>
      <c r="VO34" s="27"/>
      <c r="VP34" s="27"/>
      <c r="VQ34" s="27"/>
      <c r="VR34" s="27"/>
      <c r="VS34" s="27"/>
      <c r="VT34" s="27"/>
      <c r="VU34" s="27"/>
      <c r="VV34" s="27"/>
      <c r="VW34" s="27"/>
      <c r="VX34" s="27"/>
      <c r="VY34" s="27"/>
      <c r="VZ34" s="27"/>
      <c r="WA34" s="27"/>
      <c r="WB34" s="27"/>
      <c r="WC34" s="27"/>
      <c r="WD34" s="27"/>
      <c r="WE34" s="27"/>
      <c r="WF34" s="27"/>
      <c r="WG34" s="27"/>
      <c r="WH34" s="27"/>
      <c r="WI34" s="27"/>
      <c r="WJ34" s="27"/>
      <c r="WK34" s="27"/>
      <c r="WL34" s="27"/>
      <c r="WM34" s="27"/>
      <c r="WN34" s="27"/>
      <c r="WO34" s="27"/>
      <c r="WP34" s="27"/>
      <c r="WQ34" s="27"/>
      <c r="WR34" s="27"/>
      <c r="WS34" s="27"/>
      <c r="WT34" s="27"/>
      <c r="WU34" s="27"/>
      <c r="WV34" s="27"/>
      <c r="WW34" s="27"/>
      <c r="WX34" s="27"/>
      <c r="WY34" s="27"/>
      <c r="WZ34" s="27"/>
      <c r="XA34" s="27"/>
      <c r="XB34" s="27"/>
      <c r="XC34" s="27"/>
      <c r="XD34" s="27"/>
      <c r="XE34" s="27"/>
      <c r="XF34" s="27"/>
      <c r="XG34" s="27"/>
      <c r="XH34" s="27"/>
      <c r="XI34" s="27"/>
      <c r="XJ34" s="27"/>
      <c r="XK34" s="27"/>
      <c r="XL34" s="27"/>
      <c r="XM34" s="27"/>
      <c r="XN34" s="27"/>
      <c r="XO34" s="27"/>
      <c r="XP34" s="27"/>
      <c r="XQ34" s="27"/>
      <c r="XR34" s="27"/>
      <c r="XS34" s="27"/>
      <c r="XT34" s="27"/>
      <c r="XU34" s="27"/>
      <c r="XV34" s="27"/>
      <c r="XW34" s="27"/>
      <c r="XX34" s="27"/>
      <c r="XY34" s="27"/>
      <c r="XZ34" s="27"/>
      <c r="YA34" s="27"/>
      <c r="YB34" s="27"/>
      <c r="YC34" s="27"/>
      <c r="YD34" s="27"/>
      <c r="YE34" s="27"/>
      <c r="YF34" s="27"/>
      <c r="YG34" s="27"/>
      <c r="YH34" s="27"/>
      <c r="YI34" s="27"/>
      <c r="YJ34" s="27"/>
      <c r="YK34" s="27"/>
      <c r="YL34" s="27"/>
      <c r="YM34" s="27"/>
      <c r="YN34" s="27"/>
      <c r="YO34" s="27"/>
      <c r="YP34" s="27"/>
      <c r="YQ34" s="27"/>
      <c r="YR34" s="27"/>
      <c r="YS34" s="27"/>
      <c r="YT34" s="27"/>
      <c r="YU34" s="27"/>
      <c r="YV34" s="27"/>
      <c r="YW34" s="27"/>
      <c r="YX34" s="27"/>
      <c r="YY34" s="27"/>
      <c r="YZ34" s="27"/>
      <c r="ZA34" s="27"/>
      <c r="ZB34" s="27"/>
      <c r="ZC34" s="27"/>
      <c r="ZD34" s="27"/>
      <c r="ZE34" s="27"/>
      <c r="ZF34" s="27"/>
      <c r="ZG34" s="27"/>
      <c r="ZH34" s="27"/>
      <c r="ZI34" s="27"/>
      <c r="ZJ34" s="27"/>
      <c r="ZK34" s="27"/>
      <c r="ZL34" s="27"/>
      <c r="ZM34" s="27"/>
      <c r="ZN34" s="27"/>
      <c r="ZO34" s="27"/>
      <c r="ZP34" s="27"/>
      <c r="ZQ34" s="27"/>
      <c r="ZR34" s="27"/>
      <c r="ZS34" s="27"/>
      <c r="ZT34" s="27"/>
      <c r="ZU34" s="27"/>
      <c r="ZV34" s="27"/>
      <c r="ZW34" s="27"/>
      <c r="ZX34" s="27"/>
      <c r="ZY34" s="27"/>
      <c r="ZZ34" s="27"/>
      <c r="AAA34" s="27"/>
      <c r="AAB34" s="27"/>
      <c r="AAC34" s="27"/>
      <c r="AAD34" s="27"/>
      <c r="AAE34" s="27"/>
      <c r="AAF34" s="27"/>
      <c r="AAG34" s="27"/>
      <c r="AAH34" s="27"/>
      <c r="AAI34" s="27"/>
      <c r="AAJ34" s="27"/>
      <c r="AAK34" s="27"/>
      <c r="AAL34" s="27"/>
      <c r="AAM34" s="27"/>
      <c r="AAN34" s="27"/>
      <c r="AAO34" s="27"/>
      <c r="AAP34" s="27"/>
      <c r="AAQ34" s="27"/>
      <c r="AAR34" s="27"/>
      <c r="AAS34" s="27"/>
      <c r="AAT34" s="27"/>
      <c r="AAU34" s="27"/>
      <c r="AAV34" s="27"/>
      <c r="AAW34" s="27"/>
      <c r="AAX34" s="27"/>
      <c r="AAY34" s="27"/>
      <c r="AAZ34" s="27"/>
      <c r="ABA34" s="27"/>
      <c r="ABB34" s="27"/>
      <c r="ABC34" s="27"/>
      <c r="ABD34" s="27"/>
      <c r="ABE34" s="27"/>
      <c r="ABF34" s="27"/>
      <c r="ABG34" s="27"/>
      <c r="ABH34" s="27"/>
      <c r="ABI34" s="27"/>
      <c r="ABJ34" s="27"/>
      <c r="ABK34" s="27"/>
      <c r="ABL34" s="27"/>
      <c r="ABM34" s="27"/>
      <c r="ABN34" s="27"/>
      <c r="ABO34" s="27"/>
      <c r="ABP34" s="27"/>
      <c r="ABQ34" s="27"/>
      <c r="ABR34" s="27"/>
      <c r="ABS34" s="27"/>
      <c r="ABT34" s="27"/>
      <c r="ABU34" s="27"/>
      <c r="ABV34" s="27"/>
      <c r="ABW34" s="27"/>
      <c r="ABX34" s="27"/>
      <c r="ABY34" s="27"/>
      <c r="ABZ34" s="27"/>
      <c r="ACA34" s="27"/>
      <c r="ACB34" s="27"/>
      <c r="ACC34" s="27"/>
      <c r="ACD34" s="27"/>
      <c r="ACE34" s="27"/>
      <c r="ACF34" s="27"/>
      <c r="ACG34" s="27"/>
      <c r="ACH34" s="27"/>
      <c r="ACI34" s="27"/>
      <c r="ACJ34" s="27"/>
      <c r="ACK34" s="27"/>
      <c r="ACL34" s="27"/>
      <c r="ACM34" s="27"/>
      <c r="ACN34" s="27"/>
      <c r="ACO34" s="27"/>
      <c r="ACP34" s="27"/>
      <c r="ACQ34" s="27"/>
      <c r="ACR34" s="27"/>
      <c r="ACS34" s="27"/>
      <c r="ACT34" s="27"/>
      <c r="ACU34" s="27"/>
      <c r="ACV34" s="27"/>
      <c r="ACW34" s="27"/>
      <c r="ACX34" s="27"/>
      <c r="ACY34" s="27"/>
      <c r="ACZ34" s="27"/>
      <c r="ADA34" s="27"/>
      <c r="ADB34" s="27"/>
      <c r="ADC34" s="27"/>
      <c r="ADD34" s="27"/>
      <c r="ADE34" s="27"/>
      <c r="ADF34" s="27"/>
      <c r="ADG34" s="27"/>
      <c r="ADH34" s="27"/>
      <c r="ADI34" s="27"/>
      <c r="ADJ34" s="27"/>
      <c r="ADK34" s="27"/>
      <c r="ADL34" s="27"/>
      <c r="ADM34" s="27"/>
      <c r="ADN34" s="27"/>
      <c r="ADO34" s="27"/>
      <c r="ADP34" s="27"/>
      <c r="ADQ34" s="27"/>
      <c r="ADR34" s="27"/>
      <c r="ADS34" s="27"/>
      <c r="ADT34" s="27"/>
      <c r="ADU34" s="27"/>
      <c r="ADV34" s="27"/>
      <c r="ADW34" s="27"/>
      <c r="ADX34" s="27"/>
      <c r="ADY34" s="27"/>
      <c r="ADZ34" s="27"/>
      <c r="AEA34" s="27"/>
      <c r="AEB34" s="27"/>
      <c r="AEC34" s="27"/>
      <c r="AED34" s="27"/>
      <c r="AEE34" s="27"/>
      <c r="AEF34" s="27"/>
      <c r="AEG34" s="27"/>
      <c r="AEH34" s="27"/>
      <c r="AEI34" s="27"/>
      <c r="AEJ34" s="27"/>
      <c r="AEK34" s="27"/>
      <c r="AEL34" s="27"/>
      <c r="AEM34" s="27"/>
      <c r="AEN34" s="27"/>
      <c r="AEO34" s="27"/>
      <c r="AEP34" s="27"/>
      <c r="AEQ34" s="27"/>
      <c r="AER34" s="27"/>
      <c r="AES34" s="27"/>
      <c r="AET34" s="27"/>
      <c r="AEU34" s="27"/>
      <c r="AEV34" s="27"/>
      <c r="AEW34" s="27"/>
      <c r="AEX34" s="27"/>
      <c r="AEY34" s="27"/>
      <c r="AEZ34" s="27"/>
      <c r="AFA34" s="27"/>
      <c r="AFB34" s="27"/>
      <c r="AFC34" s="27"/>
      <c r="AFD34" s="27"/>
      <c r="AFE34" s="27"/>
      <c r="AFF34" s="27"/>
      <c r="AFG34" s="27"/>
      <c r="AFH34" s="27"/>
      <c r="AFI34" s="27"/>
      <c r="AFJ34" s="27"/>
      <c r="AFK34" s="27"/>
      <c r="AFL34" s="27"/>
      <c r="AFM34" s="27"/>
      <c r="AFN34" s="27"/>
      <c r="AFO34" s="27"/>
      <c r="AFP34" s="27"/>
      <c r="AFQ34" s="27"/>
      <c r="AFR34" s="27"/>
      <c r="AFS34" s="27"/>
      <c r="AFT34" s="27"/>
      <c r="AFU34" s="27"/>
      <c r="AFV34" s="27"/>
      <c r="AFW34" s="27"/>
      <c r="AFX34" s="27"/>
      <c r="AFY34" s="27"/>
      <c r="AFZ34" s="27"/>
      <c r="AGA34" s="27"/>
      <c r="AGB34" s="27"/>
      <c r="AGC34" s="27"/>
      <c r="AGD34" s="27"/>
      <c r="AGE34" s="27"/>
      <c r="AGF34" s="27"/>
      <c r="AGG34" s="27"/>
      <c r="AGH34" s="27"/>
      <c r="AGI34" s="27"/>
      <c r="AGJ34" s="27"/>
      <c r="AGK34" s="27"/>
      <c r="AGL34" s="27"/>
      <c r="AGM34" s="27"/>
      <c r="AGN34" s="27"/>
      <c r="AGO34" s="27"/>
      <c r="AGP34" s="27"/>
      <c r="AGQ34" s="27"/>
      <c r="AGR34" s="27"/>
      <c r="AGS34" s="27"/>
      <c r="AGT34" s="27"/>
      <c r="AGU34" s="27"/>
      <c r="AGV34" s="27"/>
      <c r="AGW34" s="27"/>
      <c r="AGX34" s="27"/>
      <c r="AGY34" s="27"/>
      <c r="AGZ34" s="27"/>
      <c r="AHA34" s="27"/>
      <c r="AHB34" s="27"/>
      <c r="AHC34" s="27"/>
      <c r="AHD34" s="27"/>
      <c r="AHE34" s="27"/>
      <c r="AHF34" s="27"/>
      <c r="AHG34" s="27"/>
      <c r="AHH34" s="27"/>
      <c r="AHI34" s="27"/>
      <c r="AHJ34" s="27"/>
      <c r="AHK34" s="27"/>
      <c r="AHL34" s="27"/>
      <c r="AHM34" s="27"/>
      <c r="AHN34" s="27"/>
      <c r="AHO34" s="27"/>
      <c r="AHP34" s="27"/>
      <c r="AHQ34" s="27"/>
      <c r="AHR34" s="27"/>
      <c r="AHS34" s="27"/>
      <c r="AHT34" s="27"/>
      <c r="AHU34" s="27"/>
      <c r="AHV34" s="27"/>
      <c r="AHW34" s="27"/>
      <c r="AHX34" s="27"/>
      <c r="AHY34" s="27"/>
      <c r="AHZ34" s="27"/>
      <c r="AIA34" s="27"/>
      <c r="AIB34" s="27"/>
      <c r="AIC34" s="27"/>
      <c r="AID34" s="27"/>
      <c r="AIE34" s="27"/>
      <c r="AIF34" s="27"/>
      <c r="AIG34" s="27"/>
      <c r="AIH34" s="27"/>
      <c r="AII34" s="27"/>
      <c r="AIJ34" s="27"/>
      <c r="AIK34" s="27"/>
      <c r="AIL34" s="27"/>
      <c r="AIM34" s="27"/>
      <c r="AIN34" s="27"/>
      <c r="AIO34" s="27"/>
      <c r="AIP34" s="27"/>
      <c r="AIQ34" s="27"/>
      <c r="AIR34" s="27"/>
      <c r="AIS34" s="27"/>
      <c r="AIT34" s="27"/>
      <c r="AIU34" s="27"/>
      <c r="AIV34" s="27"/>
      <c r="AIW34" s="27"/>
      <c r="AIX34" s="27"/>
      <c r="AIY34" s="27"/>
      <c r="AIZ34" s="27"/>
      <c r="AJA34" s="27"/>
      <c r="AJB34" s="27"/>
      <c r="AJC34" s="27"/>
      <c r="AJD34" s="27"/>
      <c r="AJE34" s="27"/>
      <c r="AJF34" s="27"/>
      <c r="AJG34" s="27"/>
      <c r="AJH34" s="27"/>
      <c r="AJI34" s="27"/>
      <c r="AJJ34" s="27"/>
      <c r="AJK34" s="27"/>
      <c r="AJL34" s="27"/>
      <c r="AJM34" s="27"/>
      <c r="AJN34" s="27"/>
      <c r="AJO34" s="27"/>
      <c r="AJP34" s="27"/>
      <c r="AJQ34" s="27"/>
      <c r="AJR34" s="27"/>
      <c r="AJS34" s="27"/>
      <c r="AJT34" s="27"/>
      <c r="AJU34" s="27"/>
      <c r="AJV34" s="27"/>
      <c r="AJW34" s="27"/>
      <c r="AJX34" s="27"/>
      <c r="AJY34" s="27"/>
      <c r="AJZ34" s="27"/>
      <c r="AKA34" s="27"/>
      <c r="AKB34" s="27"/>
      <c r="AKC34" s="27"/>
      <c r="AKD34" s="27"/>
      <c r="AKE34" s="27"/>
      <c r="AKF34" s="27"/>
      <c r="AKG34" s="27"/>
      <c r="AKH34" s="27"/>
      <c r="AKI34" s="27"/>
      <c r="AKJ34" s="27"/>
      <c r="AKK34" s="27"/>
      <c r="AKL34" s="27"/>
      <c r="AKM34" s="27"/>
      <c r="AKN34" s="27"/>
      <c r="AKO34" s="27"/>
      <c r="AKP34" s="27"/>
      <c r="AKQ34" s="27"/>
      <c r="AKR34" s="27"/>
      <c r="AKS34" s="27"/>
      <c r="AKT34" s="27"/>
      <c r="AKU34" s="27"/>
      <c r="AKV34" s="27"/>
      <c r="AKW34" s="27"/>
      <c r="AKX34" s="27"/>
      <c r="AKY34" s="27"/>
      <c r="AKZ34" s="27"/>
      <c r="ALA34" s="27"/>
      <c r="ALB34" s="27"/>
      <c r="ALC34" s="27"/>
      <c r="ALD34" s="27"/>
      <c r="ALE34" s="27"/>
      <c r="ALF34" s="27"/>
      <c r="ALG34" s="27"/>
      <c r="ALH34" s="27"/>
      <c r="ALI34" s="27"/>
      <c r="ALJ34" s="27"/>
      <c r="ALK34" s="27"/>
      <c r="ALL34" s="27"/>
      <c r="ALM34" s="27"/>
      <c r="ALN34" s="27"/>
      <c r="ALO34" s="27"/>
      <c r="ALP34" s="27"/>
      <c r="ALQ34" s="27"/>
      <c r="ALR34" s="27"/>
      <c r="ALS34" s="27"/>
      <c r="ALT34" s="27"/>
      <c r="ALU34" s="27"/>
      <c r="ALV34" s="27"/>
      <c r="ALW34" s="27"/>
      <c r="ALX34" s="27"/>
      <c r="ALY34" s="27"/>
      <c r="ALZ34" s="27"/>
      <c r="AMA34" s="27"/>
      <c r="AMB34" s="27"/>
      <c r="AMC34" s="27"/>
      <c r="AMD34" s="27"/>
      <c r="AME34" s="27"/>
      <c r="AMF34" s="27"/>
      <c r="AMG34" s="27"/>
      <c r="AMH34" s="27"/>
      <c r="AMI34" s="27"/>
      <c r="AMJ34" s="27"/>
      <c r="AMK34" s="27"/>
      <c r="AML34" s="27"/>
    </row>
    <row r="35" spans="1:1026" s="26" customFormat="1" ht="15.6" customHeight="1">
      <c r="A35" s="19" t="s">
        <v>91</v>
      </c>
      <c r="B35" s="22">
        <v>4086.9999999999995</v>
      </c>
      <c r="C35" s="22">
        <v>4732</v>
      </c>
      <c r="D35" s="22">
        <v>6222</v>
      </c>
      <c r="E35" s="22">
        <v>6395</v>
      </c>
      <c r="F35" s="22">
        <v>10851</v>
      </c>
      <c r="G35" s="22">
        <v>8080.9999999999991</v>
      </c>
      <c r="H35" s="22">
        <v>10000</v>
      </c>
      <c r="I35" s="31"/>
      <c r="J35" s="19" t="s">
        <v>91</v>
      </c>
      <c r="K35" s="25">
        <f t="shared" si="5"/>
        <v>2.4050372201135727E-2</v>
      </c>
      <c r="L35" s="25">
        <f t="shared" si="4"/>
        <v>2.5805325756790804E-2</v>
      </c>
      <c r="M35" s="25">
        <f t="shared" si="4"/>
        <v>3.3839677593042794E-2</v>
      </c>
      <c r="N35" s="25">
        <f t="shared" si="4"/>
        <v>3.675245112125148E-2</v>
      </c>
      <c r="O35" s="25">
        <f t="shared" si="4"/>
        <v>5.7901645642568993E-2</v>
      </c>
      <c r="P35" s="25">
        <f t="shared" si="4"/>
        <v>4.1544781068617517E-2</v>
      </c>
      <c r="Q35" s="25">
        <f t="shared" si="4"/>
        <v>5.0747768366886069E-2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/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27"/>
      <c r="LI35" s="27"/>
      <c r="LJ35" s="27"/>
      <c r="LK35" s="27"/>
      <c r="LL35" s="27"/>
      <c r="LM35" s="27"/>
      <c r="LN35" s="27"/>
      <c r="LO35" s="27"/>
      <c r="LP35" s="27"/>
      <c r="LQ35" s="27"/>
      <c r="LR35" s="27"/>
      <c r="LS35" s="27"/>
      <c r="LT35" s="27"/>
      <c r="LU35" s="27"/>
      <c r="LV35" s="27"/>
      <c r="LW35" s="27"/>
      <c r="LX35" s="27"/>
      <c r="LY35" s="27"/>
      <c r="LZ35" s="27"/>
      <c r="MA35" s="27"/>
      <c r="MB35" s="27"/>
      <c r="MC35" s="27"/>
      <c r="MD35" s="27"/>
      <c r="ME35" s="27"/>
      <c r="MF35" s="27"/>
      <c r="MG35" s="27"/>
      <c r="MH35" s="27"/>
      <c r="MI35" s="27"/>
      <c r="MJ35" s="27"/>
      <c r="MK35" s="27"/>
      <c r="ML35" s="27"/>
      <c r="MM35" s="27"/>
      <c r="MN35" s="27"/>
      <c r="MO35" s="27"/>
      <c r="MP35" s="27"/>
      <c r="MQ35" s="27"/>
      <c r="MR35" s="27"/>
      <c r="MS35" s="27"/>
      <c r="MT35" s="27"/>
      <c r="MU35" s="27"/>
      <c r="MV35" s="27"/>
      <c r="MW35" s="27"/>
      <c r="MX35" s="27"/>
      <c r="MY35" s="27"/>
      <c r="MZ35" s="27"/>
      <c r="NA35" s="27"/>
      <c r="NB35" s="27"/>
      <c r="NC35" s="27"/>
      <c r="ND35" s="27"/>
      <c r="NE35" s="27"/>
      <c r="NF35" s="27"/>
      <c r="NG35" s="27"/>
      <c r="NH35" s="27"/>
      <c r="NI35" s="27"/>
      <c r="NJ35" s="27"/>
      <c r="NK35" s="27"/>
      <c r="NL35" s="27"/>
      <c r="NM35" s="27"/>
      <c r="NN35" s="27"/>
      <c r="NO35" s="27"/>
      <c r="NP35" s="27"/>
      <c r="NQ35" s="27"/>
      <c r="NR35" s="27"/>
      <c r="NS35" s="27"/>
      <c r="NT35" s="27"/>
      <c r="NU35" s="27"/>
      <c r="NV35" s="27"/>
      <c r="NW35" s="27"/>
      <c r="NX35" s="27"/>
      <c r="NY35" s="27"/>
      <c r="NZ35" s="27"/>
      <c r="OA35" s="27"/>
      <c r="OB35" s="27"/>
      <c r="OC35" s="27"/>
      <c r="OD35" s="27"/>
      <c r="OE35" s="27"/>
      <c r="OF35" s="27"/>
      <c r="OG35" s="27"/>
      <c r="OH35" s="27"/>
      <c r="OI35" s="27"/>
      <c r="OJ35" s="27"/>
      <c r="OK35" s="27"/>
      <c r="OL35" s="27"/>
      <c r="OM35" s="27"/>
      <c r="ON35" s="27"/>
      <c r="OO35" s="27"/>
      <c r="OP35" s="27"/>
      <c r="OQ35" s="27"/>
      <c r="OR35" s="27"/>
      <c r="OS35" s="27"/>
      <c r="OT35" s="27"/>
      <c r="OU35" s="27"/>
      <c r="OV35" s="27"/>
      <c r="OW35" s="27"/>
      <c r="OX35" s="27"/>
      <c r="OY35" s="27"/>
      <c r="OZ35" s="27"/>
      <c r="PA35" s="27"/>
      <c r="PB35" s="27"/>
      <c r="PC35" s="27"/>
      <c r="PD35" s="27"/>
      <c r="PE35" s="27"/>
      <c r="PF35" s="27"/>
      <c r="PG35" s="27"/>
      <c r="PH35" s="27"/>
      <c r="PI35" s="27"/>
      <c r="PJ35" s="27"/>
      <c r="PK35" s="27"/>
      <c r="PL35" s="27"/>
      <c r="PM35" s="27"/>
      <c r="PN35" s="27"/>
      <c r="PO35" s="27"/>
      <c r="PP35" s="27"/>
      <c r="PQ35" s="27"/>
      <c r="PR35" s="27"/>
      <c r="PS35" s="27"/>
      <c r="PT35" s="27"/>
      <c r="PU35" s="27"/>
      <c r="PV35" s="27"/>
      <c r="PW35" s="27"/>
      <c r="PX35" s="27"/>
      <c r="PY35" s="27"/>
      <c r="PZ35" s="27"/>
      <c r="QA35" s="27"/>
      <c r="QB35" s="27"/>
      <c r="QC35" s="27"/>
      <c r="QD35" s="27"/>
      <c r="QE35" s="27"/>
      <c r="QF35" s="27"/>
      <c r="QG35" s="27"/>
      <c r="QH35" s="27"/>
      <c r="QI35" s="27"/>
      <c r="QJ35" s="27"/>
      <c r="QK35" s="27"/>
      <c r="QL35" s="27"/>
      <c r="QM35" s="27"/>
      <c r="QN35" s="27"/>
      <c r="QO35" s="27"/>
      <c r="QP35" s="27"/>
      <c r="QQ35" s="27"/>
      <c r="QR35" s="27"/>
      <c r="QS35" s="27"/>
      <c r="QT35" s="27"/>
      <c r="QU35" s="27"/>
      <c r="QV35" s="27"/>
      <c r="QW35" s="27"/>
      <c r="QX35" s="27"/>
      <c r="QY35" s="27"/>
      <c r="QZ35" s="27"/>
      <c r="RA35" s="27"/>
      <c r="RB35" s="27"/>
      <c r="RC35" s="27"/>
      <c r="RD35" s="27"/>
      <c r="RE35" s="27"/>
      <c r="RF35" s="27"/>
      <c r="RG35" s="27"/>
      <c r="RH35" s="27"/>
      <c r="RI35" s="27"/>
      <c r="RJ35" s="27"/>
      <c r="RK35" s="27"/>
      <c r="RL35" s="27"/>
      <c r="RM35" s="27"/>
      <c r="RN35" s="27"/>
      <c r="RO35" s="27"/>
      <c r="RP35" s="27"/>
      <c r="RQ35" s="27"/>
      <c r="RR35" s="27"/>
      <c r="RS35" s="27"/>
      <c r="RT35" s="27"/>
      <c r="RU35" s="27"/>
      <c r="RV35" s="27"/>
      <c r="RW35" s="27"/>
      <c r="RX35" s="27"/>
      <c r="RY35" s="27"/>
      <c r="RZ35" s="27"/>
      <c r="SA35" s="27"/>
      <c r="SB35" s="27"/>
      <c r="SC35" s="27"/>
      <c r="SD35" s="27"/>
      <c r="SE35" s="27"/>
      <c r="SF35" s="27"/>
      <c r="SG35" s="27"/>
      <c r="SH35" s="27"/>
      <c r="SI35" s="27"/>
      <c r="SJ35" s="27"/>
      <c r="SK35" s="27"/>
      <c r="SL35" s="27"/>
      <c r="SM35" s="27"/>
      <c r="SN35" s="27"/>
      <c r="SO35" s="27"/>
      <c r="SP35" s="27"/>
      <c r="SQ35" s="27"/>
      <c r="SR35" s="27"/>
      <c r="SS35" s="27"/>
      <c r="ST35" s="27"/>
      <c r="SU35" s="27"/>
      <c r="SV35" s="27"/>
      <c r="SW35" s="27"/>
      <c r="SX35" s="27"/>
      <c r="SY35" s="27"/>
      <c r="SZ35" s="27"/>
      <c r="TA35" s="27"/>
      <c r="TB35" s="27"/>
      <c r="TC35" s="27"/>
      <c r="TD35" s="27"/>
      <c r="TE35" s="27"/>
      <c r="TF35" s="27"/>
      <c r="TG35" s="27"/>
      <c r="TH35" s="27"/>
      <c r="TI35" s="27"/>
      <c r="TJ35" s="27"/>
      <c r="TK35" s="27"/>
      <c r="TL35" s="27"/>
      <c r="TM35" s="27"/>
      <c r="TN35" s="27"/>
      <c r="TO35" s="27"/>
      <c r="TP35" s="27"/>
      <c r="TQ35" s="27"/>
      <c r="TR35" s="27"/>
      <c r="TS35" s="27"/>
      <c r="TT35" s="27"/>
      <c r="TU35" s="27"/>
      <c r="TV35" s="27"/>
      <c r="TW35" s="27"/>
      <c r="TX35" s="27"/>
      <c r="TY35" s="27"/>
      <c r="TZ35" s="27"/>
      <c r="UA35" s="27"/>
      <c r="UB35" s="27"/>
      <c r="UC35" s="27"/>
      <c r="UD35" s="27"/>
      <c r="UE35" s="27"/>
      <c r="UF35" s="27"/>
      <c r="UG35" s="27"/>
      <c r="UH35" s="27"/>
      <c r="UI35" s="27"/>
      <c r="UJ35" s="27"/>
      <c r="UK35" s="27"/>
      <c r="UL35" s="27"/>
      <c r="UM35" s="27"/>
      <c r="UN35" s="27"/>
      <c r="UO35" s="27"/>
      <c r="UP35" s="27"/>
      <c r="UQ35" s="27"/>
      <c r="UR35" s="27"/>
      <c r="US35" s="27"/>
      <c r="UT35" s="27"/>
      <c r="UU35" s="27"/>
      <c r="UV35" s="27"/>
      <c r="UW35" s="27"/>
      <c r="UX35" s="27"/>
      <c r="UY35" s="27"/>
      <c r="UZ35" s="27"/>
      <c r="VA35" s="27"/>
      <c r="VB35" s="27"/>
      <c r="VC35" s="27"/>
      <c r="VD35" s="27"/>
      <c r="VE35" s="27"/>
      <c r="VF35" s="27"/>
      <c r="VG35" s="27"/>
      <c r="VH35" s="27"/>
      <c r="VI35" s="27"/>
      <c r="VJ35" s="27"/>
      <c r="VK35" s="27"/>
      <c r="VL35" s="27"/>
      <c r="VM35" s="27"/>
      <c r="VN35" s="27"/>
      <c r="VO35" s="27"/>
      <c r="VP35" s="27"/>
      <c r="VQ35" s="27"/>
      <c r="VR35" s="27"/>
      <c r="VS35" s="27"/>
      <c r="VT35" s="27"/>
      <c r="VU35" s="27"/>
      <c r="VV35" s="27"/>
      <c r="VW35" s="27"/>
      <c r="VX35" s="27"/>
      <c r="VY35" s="27"/>
      <c r="VZ35" s="27"/>
      <c r="WA35" s="27"/>
      <c r="WB35" s="27"/>
      <c r="WC35" s="27"/>
      <c r="WD35" s="27"/>
      <c r="WE35" s="27"/>
      <c r="WF35" s="27"/>
      <c r="WG35" s="27"/>
      <c r="WH35" s="27"/>
      <c r="WI35" s="27"/>
      <c r="WJ35" s="27"/>
      <c r="WK35" s="27"/>
      <c r="WL35" s="27"/>
      <c r="WM35" s="27"/>
      <c r="WN35" s="27"/>
      <c r="WO35" s="27"/>
      <c r="WP35" s="27"/>
      <c r="WQ35" s="27"/>
      <c r="WR35" s="27"/>
      <c r="WS35" s="27"/>
      <c r="WT35" s="27"/>
      <c r="WU35" s="27"/>
      <c r="WV35" s="27"/>
      <c r="WW35" s="27"/>
      <c r="WX35" s="27"/>
      <c r="WY35" s="27"/>
      <c r="WZ35" s="27"/>
      <c r="XA35" s="27"/>
      <c r="XB35" s="27"/>
      <c r="XC35" s="27"/>
      <c r="XD35" s="27"/>
      <c r="XE35" s="27"/>
      <c r="XF35" s="27"/>
      <c r="XG35" s="27"/>
      <c r="XH35" s="27"/>
      <c r="XI35" s="27"/>
      <c r="XJ35" s="27"/>
      <c r="XK35" s="27"/>
      <c r="XL35" s="27"/>
      <c r="XM35" s="27"/>
      <c r="XN35" s="27"/>
      <c r="XO35" s="27"/>
      <c r="XP35" s="27"/>
      <c r="XQ35" s="27"/>
      <c r="XR35" s="27"/>
      <c r="XS35" s="27"/>
      <c r="XT35" s="27"/>
      <c r="XU35" s="27"/>
      <c r="XV35" s="27"/>
      <c r="XW35" s="27"/>
      <c r="XX35" s="27"/>
      <c r="XY35" s="27"/>
      <c r="XZ35" s="27"/>
      <c r="YA35" s="27"/>
      <c r="YB35" s="27"/>
      <c r="YC35" s="27"/>
      <c r="YD35" s="27"/>
      <c r="YE35" s="27"/>
      <c r="YF35" s="27"/>
      <c r="YG35" s="27"/>
      <c r="YH35" s="27"/>
      <c r="YI35" s="27"/>
      <c r="YJ35" s="27"/>
      <c r="YK35" s="27"/>
      <c r="YL35" s="27"/>
      <c r="YM35" s="27"/>
      <c r="YN35" s="27"/>
      <c r="YO35" s="27"/>
      <c r="YP35" s="27"/>
      <c r="YQ35" s="27"/>
      <c r="YR35" s="27"/>
      <c r="YS35" s="27"/>
      <c r="YT35" s="27"/>
      <c r="YU35" s="27"/>
      <c r="YV35" s="27"/>
      <c r="YW35" s="27"/>
      <c r="YX35" s="27"/>
      <c r="YY35" s="27"/>
      <c r="YZ35" s="27"/>
      <c r="ZA35" s="27"/>
      <c r="ZB35" s="27"/>
      <c r="ZC35" s="27"/>
      <c r="ZD35" s="27"/>
      <c r="ZE35" s="27"/>
      <c r="ZF35" s="27"/>
      <c r="ZG35" s="27"/>
      <c r="ZH35" s="27"/>
      <c r="ZI35" s="27"/>
      <c r="ZJ35" s="27"/>
      <c r="ZK35" s="27"/>
      <c r="ZL35" s="27"/>
      <c r="ZM35" s="27"/>
      <c r="ZN35" s="27"/>
      <c r="ZO35" s="27"/>
      <c r="ZP35" s="27"/>
      <c r="ZQ35" s="27"/>
      <c r="ZR35" s="27"/>
      <c r="ZS35" s="27"/>
      <c r="ZT35" s="27"/>
      <c r="ZU35" s="27"/>
      <c r="ZV35" s="27"/>
      <c r="ZW35" s="27"/>
      <c r="ZX35" s="27"/>
      <c r="ZY35" s="27"/>
      <c r="ZZ35" s="27"/>
      <c r="AAA35" s="27"/>
      <c r="AAB35" s="27"/>
      <c r="AAC35" s="27"/>
      <c r="AAD35" s="27"/>
      <c r="AAE35" s="27"/>
      <c r="AAF35" s="27"/>
      <c r="AAG35" s="27"/>
      <c r="AAH35" s="27"/>
      <c r="AAI35" s="27"/>
      <c r="AAJ35" s="27"/>
      <c r="AAK35" s="27"/>
      <c r="AAL35" s="27"/>
      <c r="AAM35" s="27"/>
      <c r="AAN35" s="27"/>
      <c r="AAO35" s="27"/>
      <c r="AAP35" s="27"/>
      <c r="AAQ35" s="27"/>
      <c r="AAR35" s="27"/>
      <c r="AAS35" s="27"/>
      <c r="AAT35" s="27"/>
      <c r="AAU35" s="27"/>
      <c r="AAV35" s="27"/>
      <c r="AAW35" s="27"/>
      <c r="AAX35" s="27"/>
      <c r="AAY35" s="27"/>
      <c r="AAZ35" s="27"/>
      <c r="ABA35" s="27"/>
      <c r="ABB35" s="27"/>
      <c r="ABC35" s="27"/>
      <c r="ABD35" s="27"/>
      <c r="ABE35" s="27"/>
      <c r="ABF35" s="27"/>
      <c r="ABG35" s="27"/>
      <c r="ABH35" s="27"/>
      <c r="ABI35" s="27"/>
      <c r="ABJ35" s="27"/>
      <c r="ABK35" s="27"/>
      <c r="ABL35" s="27"/>
      <c r="ABM35" s="27"/>
      <c r="ABN35" s="27"/>
      <c r="ABO35" s="27"/>
      <c r="ABP35" s="27"/>
      <c r="ABQ35" s="27"/>
      <c r="ABR35" s="27"/>
      <c r="ABS35" s="27"/>
      <c r="ABT35" s="27"/>
      <c r="ABU35" s="27"/>
      <c r="ABV35" s="27"/>
      <c r="ABW35" s="27"/>
      <c r="ABX35" s="27"/>
      <c r="ABY35" s="27"/>
      <c r="ABZ35" s="27"/>
      <c r="ACA35" s="27"/>
      <c r="ACB35" s="27"/>
      <c r="ACC35" s="27"/>
      <c r="ACD35" s="27"/>
      <c r="ACE35" s="27"/>
      <c r="ACF35" s="27"/>
      <c r="ACG35" s="27"/>
      <c r="ACH35" s="27"/>
      <c r="ACI35" s="27"/>
      <c r="ACJ35" s="27"/>
      <c r="ACK35" s="27"/>
      <c r="ACL35" s="27"/>
      <c r="ACM35" s="27"/>
      <c r="ACN35" s="27"/>
      <c r="ACO35" s="27"/>
      <c r="ACP35" s="27"/>
      <c r="ACQ35" s="27"/>
      <c r="ACR35" s="27"/>
      <c r="ACS35" s="27"/>
      <c r="ACT35" s="27"/>
      <c r="ACU35" s="27"/>
      <c r="ACV35" s="27"/>
      <c r="ACW35" s="27"/>
      <c r="ACX35" s="27"/>
      <c r="ACY35" s="27"/>
      <c r="ACZ35" s="27"/>
      <c r="ADA35" s="27"/>
      <c r="ADB35" s="27"/>
      <c r="ADC35" s="27"/>
      <c r="ADD35" s="27"/>
      <c r="ADE35" s="27"/>
      <c r="ADF35" s="27"/>
      <c r="ADG35" s="27"/>
      <c r="ADH35" s="27"/>
      <c r="ADI35" s="27"/>
      <c r="ADJ35" s="27"/>
      <c r="ADK35" s="27"/>
      <c r="ADL35" s="27"/>
      <c r="ADM35" s="27"/>
      <c r="ADN35" s="27"/>
      <c r="ADO35" s="27"/>
      <c r="ADP35" s="27"/>
      <c r="ADQ35" s="27"/>
      <c r="ADR35" s="27"/>
      <c r="ADS35" s="27"/>
      <c r="ADT35" s="27"/>
      <c r="ADU35" s="27"/>
      <c r="ADV35" s="27"/>
      <c r="ADW35" s="27"/>
      <c r="ADX35" s="27"/>
      <c r="ADY35" s="27"/>
      <c r="ADZ35" s="27"/>
      <c r="AEA35" s="27"/>
      <c r="AEB35" s="27"/>
      <c r="AEC35" s="27"/>
      <c r="AED35" s="27"/>
      <c r="AEE35" s="27"/>
      <c r="AEF35" s="27"/>
      <c r="AEG35" s="27"/>
      <c r="AEH35" s="27"/>
      <c r="AEI35" s="27"/>
      <c r="AEJ35" s="27"/>
      <c r="AEK35" s="27"/>
      <c r="AEL35" s="27"/>
      <c r="AEM35" s="27"/>
      <c r="AEN35" s="27"/>
      <c r="AEO35" s="27"/>
      <c r="AEP35" s="27"/>
      <c r="AEQ35" s="27"/>
      <c r="AER35" s="27"/>
      <c r="AES35" s="27"/>
      <c r="AET35" s="27"/>
      <c r="AEU35" s="27"/>
      <c r="AEV35" s="27"/>
      <c r="AEW35" s="27"/>
      <c r="AEX35" s="27"/>
      <c r="AEY35" s="27"/>
      <c r="AEZ35" s="27"/>
      <c r="AFA35" s="27"/>
      <c r="AFB35" s="27"/>
      <c r="AFC35" s="27"/>
      <c r="AFD35" s="27"/>
      <c r="AFE35" s="27"/>
      <c r="AFF35" s="27"/>
      <c r="AFG35" s="27"/>
      <c r="AFH35" s="27"/>
      <c r="AFI35" s="27"/>
      <c r="AFJ35" s="27"/>
      <c r="AFK35" s="27"/>
      <c r="AFL35" s="27"/>
      <c r="AFM35" s="27"/>
      <c r="AFN35" s="27"/>
      <c r="AFO35" s="27"/>
      <c r="AFP35" s="27"/>
      <c r="AFQ35" s="27"/>
      <c r="AFR35" s="27"/>
      <c r="AFS35" s="27"/>
      <c r="AFT35" s="27"/>
      <c r="AFU35" s="27"/>
      <c r="AFV35" s="27"/>
      <c r="AFW35" s="27"/>
      <c r="AFX35" s="27"/>
      <c r="AFY35" s="27"/>
      <c r="AFZ35" s="27"/>
      <c r="AGA35" s="27"/>
      <c r="AGB35" s="27"/>
      <c r="AGC35" s="27"/>
      <c r="AGD35" s="27"/>
      <c r="AGE35" s="27"/>
      <c r="AGF35" s="27"/>
      <c r="AGG35" s="27"/>
      <c r="AGH35" s="27"/>
      <c r="AGI35" s="27"/>
      <c r="AGJ35" s="27"/>
      <c r="AGK35" s="27"/>
      <c r="AGL35" s="27"/>
      <c r="AGM35" s="27"/>
      <c r="AGN35" s="27"/>
      <c r="AGO35" s="27"/>
      <c r="AGP35" s="27"/>
      <c r="AGQ35" s="27"/>
      <c r="AGR35" s="27"/>
      <c r="AGS35" s="27"/>
      <c r="AGT35" s="27"/>
      <c r="AGU35" s="27"/>
      <c r="AGV35" s="27"/>
      <c r="AGW35" s="27"/>
      <c r="AGX35" s="27"/>
      <c r="AGY35" s="27"/>
      <c r="AGZ35" s="27"/>
      <c r="AHA35" s="27"/>
      <c r="AHB35" s="27"/>
      <c r="AHC35" s="27"/>
      <c r="AHD35" s="27"/>
      <c r="AHE35" s="27"/>
      <c r="AHF35" s="27"/>
      <c r="AHG35" s="27"/>
      <c r="AHH35" s="27"/>
      <c r="AHI35" s="27"/>
      <c r="AHJ35" s="27"/>
      <c r="AHK35" s="27"/>
      <c r="AHL35" s="27"/>
      <c r="AHM35" s="27"/>
      <c r="AHN35" s="27"/>
      <c r="AHO35" s="27"/>
      <c r="AHP35" s="27"/>
      <c r="AHQ35" s="27"/>
      <c r="AHR35" s="27"/>
      <c r="AHS35" s="27"/>
      <c r="AHT35" s="27"/>
      <c r="AHU35" s="27"/>
      <c r="AHV35" s="27"/>
      <c r="AHW35" s="27"/>
      <c r="AHX35" s="27"/>
      <c r="AHY35" s="27"/>
      <c r="AHZ35" s="27"/>
      <c r="AIA35" s="27"/>
      <c r="AIB35" s="27"/>
      <c r="AIC35" s="27"/>
      <c r="AID35" s="27"/>
      <c r="AIE35" s="27"/>
      <c r="AIF35" s="27"/>
      <c r="AIG35" s="27"/>
      <c r="AIH35" s="27"/>
      <c r="AII35" s="27"/>
      <c r="AIJ35" s="27"/>
      <c r="AIK35" s="27"/>
      <c r="AIL35" s="27"/>
      <c r="AIM35" s="27"/>
      <c r="AIN35" s="27"/>
      <c r="AIO35" s="27"/>
      <c r="AIP35" s="27"/>
      <c r="AIQ35" s="27"/>
      <c r="AIR35" s="27"/>
      <c r="AIS35" s="27"/>
      <c r="AIT35" s="27"/>
      <c r="AIU35" s="27"/>
      <c r="AIV35" s="27"/>
      <c r="AIW35" s="27"/>
      <c r="AIX35" s="27"/>
      <c r="AIY35" s="27"/>
      <c r="AIZ35" s="27"/>
      <c r="AJA35" s="27"/>
      <c r="AJB35" s="27"/>
      <c r="AJC35" s="27"/>
      <c r="AJD35" s="27"/>
      <c r="AJE35" s="27"/>
      <c r="AJF35" s="27"/>
      <c r="AJG35" s="27"/>
      <c r="AJH35" s="27"/>
      <c r="AJI35" s="27"/>
      <c r="AJJ35" s="27"/>
      <c r="AJK35" s="27"/>
      <c r="AJL35" s="27"/>
      <c r="AJM35" s="27"/>
      <c r="AJN35" s="27"/>
      <c r="AJO35" s="27"/>
      <c r="AJP35" s="27"/>
      <c r="AJQ35" s="27"/>
      <c r="AJR35" s="27"/>
      <c r="AJS35" s="27"/>
      <c r="AJT35" s="27"/>
      <c r="AJU35" s="27"/>
      <c r="AJV35" s="27"/>
      <c r="AJW35" s="27"/>
      <c r="AJX35" s="27"/>
      <c r="AJY35" s="27"/>
      <c r="AJZ35" s="27"/>
      <c r="AKA35" s="27"/>
      <c r="AKB35" s="27"/>
      <c r="AKC35" s="27"/>
      <c r="AKD35" s="27"/>
      <c r="AKE35" s="27"/>
      <c r="AKF35" s="27"/>
      <c r="AKG35" s="27"/>
      <c r="AKH35" s="27"/>
      <c r="AKI35" s="27"/>
      <c r="AKJ35" s="27"/>
      <c r="AKK35" s="27"/>
      <c r="AKL35" s="27"/>
      <c r="AKM35" s="27"/>
      <c r="AKN35" s="27"/>
      <c r="AKO35" s="27"/>
      <c r="AKP35" s="27"/>
      <c r="AKQ35" s="27"/>
      <c r="AKR35" s="27"/>
      <c r="AKS35" s="27"/>
      <c r="AKT35" s="27"/>
      <c r="AKU35" s="27"/>
      <c r="AKV35" s="27"/>
      <c r="AKW35" s="27"/>
      <c r="AKX35" s="27"/>
      <c r="AKY35" s="27"/>
      <c r="AKZ35" s="27"/>
      <c r="ALA35" s="27"/>
      <c r="ALB35" s="27"/>
      <c r="ALC35" s="27"/>
      <c r="ALD35" s="27"/>
      <c r="ALE35" s="27"/>
      <c r="ALF35" s="27"/>
      <c r="ALG35" s="27"/>
      <c r="ALH35" s="27"/>
      <c r="ALI35" s="27"/>
      <c r="ALJ35" s="27"/>
      <c r="ALK35" s="27"/>
      <c r="ALL35" s="27"/>
      <c r="ALM35" s="27"/>
      <c r="ALN35" s="27"/>
      <c r="ALO35" s="27"/>
      <c r="ALP35" s="27"/>
      <c r="ALQ35" s="27"/>
      <c r="ALR35" s="27"/>
      <c r="ALS35" s="27"/>
      <c r="ALT35" s="27"/>
      <c r="ALU35" s="27"/>
      <c r="ALV35" s="27"/>
      <c r="ALW35" s="27"/>
      <c r="ALX35" s="27"/>
      <c r="ALY35" s="27"/>
      <c r="ALZ35" s="27"/>
      <c r="AMA35" s="27"/>
      <c r="AMB35" s="27"/>
      <c r="AMC35" s="27"/>
      <c r="AMD35" s="27"/>
      <c r="AME35" s="27"/>
      <c r="AMF35" s="27"/>
      <c r="AMG35" s="27"/>
      <c r="AMH35" s="27"/>
      <c r="AMI35" s="27"/>
      <c r="AMJ35" s="27"/>
      <c r="AMK35" s="27"/>
      <c r="AML35" s="27"/>
    </row>
    <row r="36" spans="1:1026" s="26" customFormat="1" ht="15.6" customHeight="1">
      <c r="A36" s="19" t="s">
        <v>66</v>
      </c>
      <c r="B36" s="22">
        <v>3069</v>
      </c>
      <c r="C36" s="22">
        <v>3212</v>
      </c>
      <c r="D36" s="22">
        <v>4299</v>
      </c>
      <c r="E36" s="22">
        <v>3662</v>
      </c>
      <c r="F36" s="22">
        <v>2826</v>
      </c>
      <c r="G36" s="22">
        <v>2726</v>
      </c>
      <c r="H36" s="22">
        <v>3674</v>
      </c>
      <c r="I36" s="21"/>
      <c r="J36" s="19" t="s">
        <v>66</v>
      </c>
      <c r="K36" s="25">
        <f t="shared" si="5"/>
        <v>1.805984641186336E-2</v>
      </c>
      <c r="L36" s="25">
        <f t="shared" ref="L36:L42" si="6">C36/C$42</f>
        <v>1.7516210129081163E-2</v>
      </c>
      <c r="M36" s="25">
        <f t="shared" ref="M36:M42" si="7">D36/D$42</f>
        <v>2.3381030853823689E-2</v>
      </c>
      <c r="N36" s="25">
        <f t="shared" ref="N36:N42" si="8">E36/E$42</f>
        <v>2.1045735106493029E-2</v>
      </c>
      <c r="O36" s="25">
        <f t="shared" ref="O36:O42" si="9">F36/F$42</f>
        <v>1.5079720817058334E-2</v>
      </c>
      <c r="P36" s="25">
        <f t="shared" ref="P36:P42" si="10">G36/G$42</f>
        <v>1.4014487463562847E-2</v>
      </c>
      <c r="Q36" s="25">
        <f t="shared" ref="Q36:Q42" si="11">H36/H$42</f>
        <v>1.8644730097993941E-2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  <c r="QE36" s="27"/>
      <c r="QF36" s="27"/>
      <c r="QG36" s="27"/>
      <c r="QH36" s="27"/>
      <c r="QI36" s="27"/>
      <c r="QJ36" s="27"/>
      <c r="QK36" s="27"/>
      <c r="QL36" s="27"/>
      <c r="QM36" s="27"/>
      <c r="QN36" s="27"/>
      <c r="QO36" s="27"/>
      <c r="QP36" s="27"/>
      <c r="QQ36" s="27"/>
      <c r="QR36" s="27"/>
      <c r="QS36" s="27"/>
      <c r="QT36" s="27"/>
      <c r="QU36" s="27"/>
      <c r="QV36" s="27"/>
      <c r="QW36" s="27"/>
      <c r="QX36" s="27"/>
      <c r="QY36" s="27"/>
      <c r="QZ36" s="27"/>
      <c r="RA36" s="27"/>
      <c r="RB36" s="27"/>
      <c r="RC36" s="27"/>
      <c r="RD36" s="27"/>
      <c r="RE36" s="27"/>
      <c r="RF36" s="27"/>
      <c r="RG36" s="27"/>
      <c r="RH36" s="27"/>
      <c r="RI36" s="27"/>
      <c r="RJ36" s="27"/>
      <c r="RK36" s="27"/>
      <c r="RL36" s="27"/>
      <c r="RM36" s="27"/>
      <c r="RN36" s="27"/>
      <c r="RO36" s="27"/>
      <c r="RP36" s="27"/>
      <c r="RQ36" s="27"/>
      <c r="RR36" s="27"/>
      <c r="RS36" s="27"/>
      <c r="RT36" s="27"/>
      <c r="RU36" s="27"/>
      <c r="RV36" s="27"/>
      <c r="RW36" s="27"/>
      <c r="RX36" s="27"/>
      <c r="RY36" s="27"/>
      <c r="RZ36" s="27"/>
      <c r="SA36" s="27"/>
      <c r="SB36" s="27"/>
      <c r="SC36" s="27"/>
      <c r="SD36" s="27"/>
      <c r="SE36" s="27"/>
      <c r="SF36" s="27"/>
      <c r="SG36" s="27"/>
      <c r="SH36" s="27"/>
      <c r="SI36" s="27"/>
      <c r="SJ36" s="27"/>
      <c r="SK36" s="27"/>
      <c r="SL36" s="27"/>
      <c r="SM36" s="27"/>
      <c r="SN36" s="27"/>
      <c r="SO36" s="27"/>
      <c r="SP36" s="27"/>
      <c r="SQ36" s="27"/>
      <c r="SR36" s="27"/>
      <c r="SS36" s="27"/>
      <c r="ST36" s="27"/>
      <c r="SU36" s="27"/>
      <c r="SV36" s="27"/>
      <c r="SW36" s="27"/>
      <c r="SX36" s="27"/>
      <c r="SY36" s="27"/>
      <c r="SZ36" s="27"/>
      <c r="TA36" s="27"/>
      <c r="TB36" s="27"/>
      <c r="TC36" s="27"/>
      <c r="TD36" s="27"/>
      <c r="TE36" s="27"/>
      <c r="TF36" s="27"/>
      <c r="TG36" s="27"/>
      <c r="TH36" s="27"/>
      <c r="TI36" s="27"/>
      <c r="TJ36" s="27"/>
      <c r="TK36" s="27"/>
      <c r="TL36" s="27"/>
      <c r="TM36" s="27"/>
      <c r="TN36" s="27"/>
      <c r="TO36" s="27"/>
      <c r="TP36" s="27"/>
      <c r="TQ36" s="27"/>
      <c r="TR36" s="27"/>
      <c r="TS36" s="27"/>
      <c r="TT36" s="27"/>
      <c r="TU36" s="27"/>
      <c r="TV36" s="27"/>
      <c r="TW36" s="27"/>
      <c r="TX36" s="27"/>
      <c r="TY36" s="27"/>
      <c r="TZ36" s="27"/>
      <c r="UA36" s="27"/>
      <c r="UB36" s="27"/>
      <c r="UC36" s="27"/>
      <c r="UD36" s="27"/>
      <c r="UE36" s="27"/>
      <c r="UF36" s="27"/>
      <c r="UG36" s="27"/>
      <c r="UH36" s="27"/>
      <c r="UI36" s="27"/>
      <c r="UJ36" s="27"/>
      <c r="UK36" s="27"/>
      <c r="UL36" s="27"/>
      <c r="UM36" s="27"/>
      <c r="UN36" s="27"/>
      <c r="UO36" s="27"/>
      <c r="UP36" s="27"/>
      <c r="UQ36" s="27"/>
      <c r="UR36" s="27"/>
      <c r="US36" s="27"/>
      <c r="UT36" s="27"/>
      <c r="UU36" s="27"/>
      <c r="UV36" s="27"/>
      <c r="UW36" s="27"/>
      <c r="UX36" s="27"/>
      <c r="UY36" s="27"/>
      <c r="UZ36" s="27"/>
      <c r="VA36" s="27"/>
      <c r="VB36" s="27"/>
      <c r="VC36" s="27"/>
      <c r="VD36" s="27"/>
      <c r="VE36" s="27"/>
      <c r="VF36" s="27"/>
      <c r="VG36" s="27"/>
      <c r="VH36" s="27"/>
      <c r="VI36" s="27"/>
      <c r="VJ36" s="27"/>
      <c r="VK36" s="27"/>
      <c r="VL36" s="27"/>
      <c r="VM36" s="27"/>
      <c r="VN36" s="27"/>
      <c r="VO36" s="27"/>
      <c r="VP36" s="27"/>
      <c r="VQ36" s="27"/>
      <c r="VR36" s="27"/>
      <c r="VS36" s="27"/>
      <c r="VT36" s="27"/>
      <c r="VU36" s="27"/>
      <c r="VV36" s="27"/>
      <c r="VW36" s="27"/>
      <c r="VX36" s="27"/>
      <c r="VY36" s="27"/>
      <c r="VZ36" s="27"/>
      <c r="WA36" s="27"/>
      <c r="WB36" s="27"/>
      <c r="WC36" s="27"/>
      <c r="WD36" s="27"/>
      <c r="WE36" s="27"/>
      <c r="WF36" s="27"/>
      <c r="WG36" s="27"/>
      <c r="WH36" s="27"/>
      <c r="WI36" s="27"/>
      <c r="WJ36" s="27"/>
      <c r="WK36" s="27"/>
      <c r="WL36" s="27"/>
      <c r="WM36" s="27"/>
      <c r="WN36" s="27"/>
      <c r="WO36" s="27"/>
      <c r="WP36" s="27"/>
      <c r="WQ36" s="27"/>
      <c r="WR36" s="27"/>
      <c r="WS36" s="27"/>
      <c r="WT36" s="27"/>
      <c r="WU36" s="27"/>
      <c r="WV36" s="27"/>
      <c r="WW36" s="27"/>
      <c r="WX36" s="27"/>
      <c r="WY36" s="27"/>
      <c r="WZ36" s="27"/>
      <c r="XA36" s="27"/>
      <c r="XB36" s="27"/>
      <c r="XC36" s="27"/>
      <c r="XD36" s="27"/>
      <c r="XE36" s="27"/>
      <c r="XF36" s="27"/>
      <c r="XG36" s="27"/>
      <c r="XH36" s="27"/>
      <c r="XI36" s="27"/>
      <c r="XJ36" s="27"/>
      <c r="XK36" s="27"/>
      <c r="XL36" s="27"/>
      <c r="XM36" s="27"/>
      <c r="XN36" s="27"/>
      <c r="XO36" s="27"/>
      <c r="XP36" s="27"/>
      <c r="XQ36" s="27"/>
      <c r="XR36" s="27"/>
      <c r="XS36" s="27"/>
      <c r="XT36" s="27"/>
      <c r="XU36" s="27"/>
      <c r="XV36" s="27"/>
      <c r="XW36" s="27"/>
      <c r="XX36" s="27"/>
      <c r="XY36" s="27"/>
      <c r="XZ36" s="27"/>
      <c r="YA36" s="27"/>
      <c r="YB36" s="27"/>
      <c r="YC36" s="27"/>
      <c r="YD36" s="27"/>
      <c r="YE36" s="27"/>
      <c r="YF36" s="27"/>
      <c r="YG36" s="27"/>
      <c r="YH36" s="27"/>
      <c r="YI36" s="27"/>
      <c r="YJ36" s="27"/>
      <c r="YK36" s="27"/>
      <c r="YL36" s="27"/>
      <c r="YM36" s="27"/>
      <c r="YN36" s="27"/>
      <c r="YO36" s="27"/>
      <c r="YP36" s="27"/>
      <c r="YQ36" s="27"/>
      <c r="YR36" s="27"/>
      <c r="YS36" s="27"/>
      <c r="YT36" s="27"/>
      <c r="YU36" s="27"/>
      <c r="YV36" s="27"/>
      <c r="YW36" s="27"/>
      <c r="YX36" s="27"/>
      <c r="YY36" s="27"/>
      <c r="YZ36" s="27"/>
      <c r="ZA36" s="27"/>
      <c r="ZB36" s="27"/>
      <c r="ZC36" s="27"/>
      <c r="ZD36" s="27"/>
      <c r="ZE36" s="27"/>
      <c r="ZF36" s="27"/>
      <c r="ZG36" s="27"/>
      <c r="ZH36" s="27"/>
      <c r="ZI36" s="27"/>
      <c r="ZJ36" s="27"/>
      <c r="ZK36" s="27"/>
      <c r="ZL36" s="27"/>
      <c r="ZM36" s="27"/>
      <c r="ZN36" s="27"/>
      <c r="ZO36" s="27"/>
      <c r="ZP36" s="27"/>
      <c r="ZQ36" s="27"/>
      <c r="ZR36" s="27"/>
      <c r="ZS36" s="27"/>
      <c r="ZT36" s="27"/>
      <c r="ZU36" s="27"/>
      <c r="ZV36" s="27"/>
      <c r="ZW36" s="27"/>
      <c r="ZX36" s="27"/>
      <c r="ZY36" s="27"/>
      <c r="ZZ36" s="27"/>
      <c r="AAA36" s="27"/>
      <c r="AAB36" s="27"/>
      <c r="AAC36" s="27"/>
      <c r="AAD36" s="27"/>
      <c r="AAE36" s="27"/>
      <c r="AAF36" s="27"/>
      <c r="AAG36" s="27"/>
      <c r="AAH36" s="27"/>
      <c r="AAI36" s="27"/>
      <c r="AAJ36" s="27"/>
      <c r="AAK36" s="27"/>
      <c r="AAL36" s="27"/>
      <c r="AAM36" s="27"/>
      <c r="AAN36" s="27"/>
      <c r="AAO36" s="27"/>
      <c r="AAP36" s="27"/>
      <c r="AAQ36" s="27"/>
      <c r="AAR36" s="27"/>
      <c r="AAS36" s="27"/>
      <c r="AAT36" s="27"/>
      <c r="AAU36" s="27"/>
      <c r="AAV36" s="27"/>
      <c r="AAW36" s="27"/>
      <c r="AAX36" s="27"/>
      <c r="AAY36" s="27"/>
      <c r="AAZ36" s="27"/>
      <c r="ABA36" s="27"/>
      <c r="ABB36" s="27"/>
      <c r="ABC36" s="27"/>
      <c r="ABD36" s="27"/>
      <c r="ABE36" s="27"/>
      <c r="ABF36" s="27"/>
      <c r="ABG36" s="27"/>
      <c r="ABH36" s="27"/>
      <c r="ABI36" s="27"/>
      <c r="ABJ36" s="27"/>
      <c r="ABK36" s="27"/>
      <c r="ABL36" s="27"/>
      <c r="ABM36" s="27"/>
      <c r="ABN36" s="27"/>
      <c r="ABO36" s="27"/>
      <c r="ABP36" s="27"/>
      <c r="ABQ36" s="27"/>
      <c r="ABR36" s="27"/>
      <c r="ABS36" s="27"/>
      <c r="ABT36" s="27"/>
      <c r="ABU36" s="27"/>
      <c r="ABV36" s="27"/>
      <c r="ABW36" s="27"/>
      <c r="ABX36" s="27"/>
      <c r="ABY36" s="27"/>
      <c r="ABZ36" s="27"/>
      <c r="ACA36" s="27"/>
      <c r="ACB36" s="27"/>
      <c r="ACC36" s="27"/>
      <c r="ACD36" s="27"/>
      <c r="ACE36" s="27"/>
      <c r="ACF36" s="27"/>
      <c r="ACG36" s="27"/>
      <c r="ACH36" s="27"/>
      <c r="ACI36" s="27"/>
      <c r="ACJ36" s="27"/>
      <c r="ACK36" s="27"/>
      <c r="ACL36" s="27"/>
      <c r="ACM36" s="27"/>
      <c r="ACN36" s="27"/>
      <c r="ACO36" s="27"/>
      <c r="ACP36" s="27"/>
      <c r="ACQ36" s="27"/>
      <c r="ACR36" s="27"/>
      <c r="ACS36" s="27"/>
      <c r="ACT36" s="27"/>
      <c r="ACU36" s="27"/>
      <c r="ACV36" s="27"/>
      <c r="ACW36" s="27"/>
      <c r="ACX36" s="27"/>
      <c r="ACY36" s="27"/>
      <c r="ACZ36" s="27"/>
      <c r="ADA36" s="27"/>
      <c r="ADB36" s="27"/>
      <c r="ADC36" s="27"/>
      <c r="ADD36" s="27"/>
      <c r="ADE36" s="27"/>
      <c r="ADF36" s="27"/>
      <c r="ADG36" s="27"/>
      <c r="ADH36" s="27"/>
      <c r="ADI36" s="27"/>
      <c r="ADJ36" s="27"/>
      <c r="ADK36" s="27"/>
      <c r="ADL36" s="27"/>
      <c r="ADM36" s="27"/>
      <c r="ADN36" s="27"/>
      <c r="ADO36" s="27"/>
      <c r="ADP36" s="27"/>
      <c r="ADQ36" s="27"/>
      <c r="ADR36" s="27"/>
      <c r="ADS36" s="27"/>
      <c r="ADT36" s="27"/>
      <c r="ADU36" s="27"/>
      <c r="ADV36" s="27"/>
      <c r="ADW36" s="27"/>
      <c r="ADX36" s="27"/>
      <c r="ADY36" s="27"/>
      <c r="ADZ36" s="27"/>
      <c r="AEA36" s="27"/>
      <c r="AEB36" s="27"/>
      <c r="AEC36" s="27"/>
      <c r="AED36" s="27"/>
      <c r="AEE36" s="27"/>
      <c r="AEF36" s="27"/>
      <c r="AEG36" s="27"/>
      <c r="AEH36" s="27"/>
      <c r="AEI36" s="27"/>
      <c r="AEJ36" s="27"/>
      <c r="AEK36" s="27"/>
      <c r="AEL36" s="27"/>
      <c r="AEM36" s="27"/>
      <c r="AEN36" s="27"/>
      <c r="AEO36" s="27"/>
      <c r="AEP36" s="27"/>
      <c r="AEQ36" s="27"/>
      <c r="AER36" s="27"/>
      <c r="AES36" s="27"/>
      <c r="AET36" s="27"/>
      <c r="AEU36" s="27"/>
      <c r="AEV36" s="27"/>
      <c r="AEW36" s="27"/>
      <c r="AEX36" s="27"/>
      <c r="AEY36" s="27"/>
      <c r="AEZ36" s="27"/>
      <c r="AFA36" s="27"/>
      <c r="AFB36" s="27"/>
      <c r="AFC36" s="27"/>
      <c r="AFD36" s="27"/>
      <c r="AFE36" s="27"/>
      <c r="AFF36" s="27"/>
      <c r="AFG36" s="27"/>
      <c r="AFH36" s="27"/>
      <c r="AFI36" s="27"/>
      <c r="AFJ36" s="27"/>
      <c r="AFK36" s="27"/>
      <c r="AFL36" s="27"/>
      <c r="AFM36" s="27"/>
      <c r="AFN36" s="27"/>
      <c r="AFO36" s="27"/>
      <c r="AFP36" s="27"/>
      <c r="AFQ36" s="27"/>
      <c r="AFR36" s="27"/>
      <c r="AFS36" s="27"/>
      <c r="AFT36" s="27"/>
      <c r="AFU36" s="27"/>
      <c r="AFV36" s="27"/>
      <c r="AFW36" s="27"/>
      <c r="AFX36" s="27"/>
      <c r="AFY36" s="27"/>
      <c r="AFZ36" s="27"/>
      <c r="AGA36" s="27"/>
      <c r="AGB36" s="27"/>
      <c r="AGC36" s="27"/>
      <c r="AGD36" s="27"/>
      <c r="AGE36" s="27"/>
      <c r="AGF36" s="27"/>
      <c r="AGG36" s="27"/>
      <c r="AGH36" s="27"/>
      <c r="AGI36" s="27"/>
      <c r="AGJ36" s="27"/>
      <c r="AGK36" s="27"/>
      <c r="AGL36" s="27"/>
      <c r="AGM36" s="27"/>
      <c r="AGN36" s="27"/>
      <c r="AGO36" s="27"/>
      <c r="AGP36" s="27"/>
      <c r="AGQ36" s="27"/>
      <c r="AGR36" s="27"/>
      <c r="AGS36" s="27"/>
      <c r="AGT36" s="27"/>
      <c r="AGU36" s="27"/>
      <c r="AGV36" s="27"/>
      <c r="AGW36" s="27"/>
      <c r="AGX36" s="27"/>
      <c r="AGY36" s="27"/>
      <c r="AGZ36" s="27"/>
      <c r="AHA36" s="27"/>
      <c r="AHB36" s="27"/>
      <c r="AHC36" s="27"/>
      <c r="AHD36" s="27"/>
      <c r="AHE36" s="27"/>
      <c r="AHF36" s="27"/>
      <c r="AHG36" s="27"/>
      <c r="AHH36" s="27"/>
      <c r="AHI36" s="27"/>
      <c r="AHJ36" s="27"/>
      <c r="AHK36" s="27"/>
      <c r="AHL36" s="27"/>
      <c r="AHM36" s="27"/>
      <c r="AHN36" s="27"/>
      <c r="AHO36" s="27"/>
      <c r="AHP36" s="27"/>
      <c r="AHQ36" s="27"/>
      <c r="AHR36" s="27"/>
      <c r="AHS36" s="27"/>
      <c r="AHT36" s="27"/>
      <c r="AHU36" s="27"/>
      <c r="AHV36" s="27"/>
      <c r="AHW36" s="27"/>
      <c r="AHX36" s="27"/>
      <c r="AHY36" s="27"/>
      <c r="AHZ36" s="27"/>
      <c r="AIA36" s="27"/>
      <c r="AIB36" s="27"/>
      <c r="AIC36" s="27"/>
      <c r="AID36" s="27"/>
      <c r="AIE36" s="27"/>
      <c r="AIF36" s="27"/>
      <c r="AIG36" s="27"/>
      <c r="AIH36" s="27"/>
      <c r="AII36" s="27"/>
      <c r="AIJ36" s="27"/>
      <c r="AIK36" s="27"/>
      <c r="AIL36" s="27"/>
      <c r="AIM36" s="27"/>
      <c r="AIN36" s="27"/>
      <c r="AIO36" s="27"/>
      <c r="AIP36" s="27"/>
      <c r="AIQ36" s="27"/>
      <c r="AIR36" s="27"/>
      <c r="AIS36" s="27"/>
      <c r="AIT36" s="27"/>
      <c r="AIU36" s="27"/>
      <c r="AIV36" s="27"/>
      <c r="AIW36" s="27"/>
      <c r="AIX36" s="27"/>
      <c r="AIY36" s="27"/>
      <c r="AIZ36" s="27"/>
      <c r="AJA36" s="27"/>
      <c r="AJB36" s="27"/>
      <c r="AJC36" s="27"/>
      <c r="AJD36" s="27"/>
      <c r="AJE36" s="27"/>
      <c r="AJF36" s="27"/>
      <c r="AJG36" s="27"/>
      <c r="AJH36" s="27"/>
      <c r="AJI36" s="27"/>
      <c r="AJJ36" s="27"/>
      <c r="AJK36" s="27"/>
      <c r="AJL36" s="27"/>
      <c r="AJM36" s="27"/>
      <c r="AJN36" s="27"/>
      <c r="AJO36" s="27"/>
      <c r="AJP36" s="27"/>
      <c r="AJQ36" s="27"/>
      <c r="AJR36" s="27"/>
      <c r="AJS36" s="27"/>
      <c r="AJT36" s="27"/>
      <c r="AJU36" s="27"/>
      <c r="AJV36" s="27"/>
      <c r="AJW36" s="27"/>
      <c r="AJX36" s="27"/>
      <c r="AJY36" s="27"/>
      <c r="AJZ36" s="27"/>
      <c r="AKA36" s="27"/>
      <c r="AKB36" s="27"/>
      <c r="AKC36" s="27"/>
      <c r="AKD36" s="27"/>
      <c r="AKE36" s="27"/>
      <c r="AKF36" s="27"/>
      <c r="AKG36" s="27"/>
      <c r="AKH36" s="27"/>
      <c r="AKI36" s="27"/>
      <c r="AKJ36" s="27"/>
      <c r="AKK36" s="27"/>
      <c r="AKL36" s="27"/>
      <c r="AKM36" s="27"/>
      <c r="AKN36" s="27"/>
      <c r="AKO36" s="27"/>
      <c r="AKP36" s="27"/>
      <c r="AKQ36" s="27"/>
      <c r="AKR36" s="27"/>
      <c r="AKS36" s="27"/>
      <c r="AKT36" s="27"/>
      <c r="AKU36" s="27"/>
      <c r="AKV36" s="27"/>
      <c r="AKW36" s="27"/>
      <c r="AKX36" s="27"/>
      <c r="AKY36" s="27"/>
      <c r="AKZ36" s="27"/>
      <c r="ALA36" s="27"/>
      <c r="ALB36" s="27"/>
      <c r="ALC36" s="27"/>
      <c r="ALD36" s="27"/>
      <c r="ALE36" s="27"/>
      <c r="ALF36" s="27"/>
      <c r="ALG36" s="27"/>
      <c r="ALH36" s="27"/>
      <c r="ALI36" s="27"/>
      <c r="ALJ36" s="27"/>
      <c r="ALK36" s="27"/>
      <c r="ALL36" s="27"/>
      <c r="ALM36" s="27"/>
      <c r="ALN36" s="27"/>
      <c r="ALO36" s="27"/>
      <c r="ALP36" s="27"/>
      <c r="ALQ36" s="27"/>
      <c r="ALR36" s="27"/>
      <c r="ALS36" s="27"/>
      <c r="ALT36" s="27"/>
      <c r="ALU36" s="27"/>
      <c r="ALV36" s="27"/>
      <c r="ALW36" s="27"/>
      <c r="ALX36" s="27"/>
      <c r="ALY36" s="27"/>
      <c r="ALZ36" s="27"/>
      <c r="AMA36" s="27"/>
      <c r="AMB36" s="27"/>
      <c r="AMC36" s="27"/>
      <c r="AMD36" s="27"/>
      <c r="AME36" s="27"/>
      <c r="AMF36" s="27"/>
      <c r="AMG36" s="27"/>
      <c r="AMH36" s="27"/>
      <c r="AMI36" s="27"/>
      <c r="AMJ36" s="27"/>
      <c r="AMK36" s="27"/>
      <c r="AML36" s="27"/>
    </row>
    <row r="37" spans="1:1026" s="26" customFormat="1" ht="15.6" customHeight="1">
      <c r="A37" s="19" t="s">
        <v>81</v>
      </c>
      <c r="B37" s="22">
        <v>2662</v>
      </c>
      <c r="C37" s="22">
        <v>2596</v>
      </c>
      <c r="D37" s="22">
        <v>3119</v>
      </c>
      <c r="E37" s="22">
        <v>2837</v>
      </c>
      <c r="F37" s="22">
        <v>2746</v>
      </c>
      <c r="G37" s="22">
        <v>3758</v>
      </c>
      <c r="H37" s="22">
        <v>3200</v>
      </c>
      <c r="I37" s="21"/>
      <c r="J37" s="19" t="s">
        <v>81</v>
      </c>
      <c r="K37" s="25">
        <f t="shared" si="5"/>
        <v>1.5664813016741694E-2</v>
      </c>
      <c r="L37" s="25">
        <f t="shared" si="6"/>
        <v>1.4156936953640939E-2</v>
      </c>
      <c r="M37" s="25">
        <f t="shared" si="7"/>
        <v>1.6963348507344982E-2</v>
      </c>
      <c r="N37" s="25">
        <f t="shared" si="8"/>
        <v>1.6304410294134552E-2</v>
      </c>
      <c r="O37" s="25">
        <f t="shared" si="9"/>
        <v>1.4652835585152931E-2</v>
      </c>
      <c r="P37" s="25">
        <f t="shared" si="10"/>
        <v>1.9320045446833887E-2</v>
      </c>
      <c r="Q37" s="25">
        <f t="shared" si="11"/>
        <v>1.6239285877403541E-2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  <c r="QU37" s="27"/>
      <c r="QV37" s="27"/>
      <c r="QW37" s="27"/>
      <c r="QX37" s="27"/>
      <c r="QY37" s="27"/>
      <c r="QZ37" s="27"/>
      <c r="RA37" s="27"/>
      <c r="RB37" s="27"/>
      <c r="RC37" s="27"/>
      <c r="RD37" s="27"/>
      <c r="RE37" s="27"/>
      <c r="RF37" s="27"/>
      <c r="RG37" s="27"/>
      <c r="RH37" s="27"/>
      <c r="RI37" s="27"/>
      <c r="RJ37" s="27"/>
      <c r="RK37" s="27"/>
      <c r="RL37" s="27"/>
      <c r="RM37" s="27"/>
      <c r="RN37" s="27"/>
      <c r="RO37" s="27"/>
      <c r="RP37" s="27"/>
      <c r="RQ37" s="27"/>
      <c r="RR37" s="27"/>
      <c r="RS37" s="27"/>
      <c r="RT37" s="27"/>
      <c r="RU37" s="27"/>
      <c r="RV37" s="27"/>
      <c r="RW37" s="27"/>
      <c r="RX37" s="27"/>
      <c r="RY37" s="27"/>
      <c r="RZ37" s="27"/>
      <c r="SA37" s="27"/>
      <c r="SB37" s="27"/>
      <c r="SC37" s="27"/>
      <c r="SD37" s="27"/>
      <c r="SE37" s="27"/>
      <c r="SF37" s="27"/>
      <c r="SG37" s="27"/>
      <c r="SH37" s="27"/>
      <c r="SI37" s="27"/>
      <c r="SJ37" s="27"/>
      <c r="SK37" s="27"/>
      <c r="SL37" s="27"/>
      <c r="SM37" s="27"/>
      <c r="SN37" s="27"/>
      <c r="SO37" s="27"/>
      <c r="SP37" s="27"/>
      <c r="SQ37" s="27"/>
      <c r="SR37" s="27"/>
      <c r="SS37" s="27"/>
      <c r="ST37" s="27"/>
      <c r="SU37" s="27"/>
      <c r="SV37" s="27"/>
      <c r="SW37" s="27"/>
      <c r="SX37" s="27"/>
      <c r="SY37" s="27"/>
      <c r="SZ37" s="27"/>
      <c r="TA37" s="27"/>
      <c r="TB37" s="27"/>
      <c r="TC37" s="27"/>
      <c r="TD37" s="27"/>
      <c r="TE37" s="27"/>
      <c r="TF37" s="27"/>
      <c r="TG37" s="27"/>
      <c r="TH37" s="27"/>
      <c r="TI37" s="27"/>
      <c r="TJ37" s="27"/>
      <c r="TK37" s="27"/>
      <c r="TL37" s="27"/>
      <c r="TM37" s="27"/>
      <c r="TN37" s="27"/>
      <c r="TO37" s="27"/>
      <c r="TP37" s="27"/>
      <c r="TQ37" s="27"/>
      <c r="TR37" s="27"/>
      <c r="TS37" s="27"/>
      <c r="TT37" s="27"/>
      <c r="TU37" s="27"/>
      <c r="TV37" s="27"/>
      <c r="TW37" s="27"/>
      <c r="TX37" s="27"/>
      <c r="TY37" s="27"/>
      <c r="TZ37" s="27"/>
      <c r="UA37" s="27"/>
      <c r="UB37" s="27"/>
      <c r="UC37" s="27"/>
      <c r="UD37" s="27"/>
      <c r="UE37" s="27"/>
      <c r="UF37" s="27"/>
      <c r="UG37" s="27"/>
      <c r="UH37" s="27"/>
      <c r="UI37" s="27"/>
      <c r="UJ37" s="27"/>
      <c r="UK37" s="27"/>
      <c r="UL37" s="27"/>
      <c r="UM37" s="27"/>
      <c r="UN37" s="27"/>
      <c r="UO37" s="27"/>
      <c r="UP37" s="27"/>
      <c r="UQ37" s="27"/>
      <c r="UR37" s="27"/>
      <c r="US37" s="27"/>
      <c r="UT37" s="27"/>
      <c r="UU37" s="27"/>
      <c r="UV37" s="27"/>
      <c r="UW37" s="27"/>
      <c r="UX37" s="27"/>
      <c r="UY37" s="27"/>
      <c r="UZ37" s="27"/>
      <c r="VA37" s="27"/>
      <c r="VB37" s="27"/>
      <c r="VC37" s="27"/>
      <c r="VD37" s="27"/>
      <c r="VE37" s="27"/>
      <c r="VF37" s="27"/>
      <c r="VG37" s="27"/>
      <c r="VH37" s="27"/>
      <c r="VI37" s="27"/>
      <c r="VJ37" s="27"/>
      <c r="VK37" s="27"/>
      <c r="VL37" s="27"/>
      <c r="VM37" s="27"/>
      <c r="VN37" s="27"/>
      <c r="VO37" s="27"/>
      <c r="VP37" s="27"/>
      <c r="VQ37" s="27"/>
      <c r="VR37" s="27"/>
      <c r="VS37" s="27"/>
      <c r="VT37" s="27"/>
      <c r="VU37" s="27"/>
      <c r="VV37" s="27"/>
      <c r="VW37" s="27"/>
      <c r="VX37" s="27"/>
      <c r="VY37" s="27"/>
      <c r="VZ37" s="27"/>
      <c r="WA37" s="27"/>
      <c r="WB37" s="27"/>
      <c r="WC37" s="27"/>
      <c r="WD37" s="27"/>
      <c r="WE37" s="27"/>
      <c r="WF37" s="27"/>
      <c r="WG37" s="27"/>
      <c r="WH37" s="27"/>
      <c r="WI37" s="27"/>
      <c r="WJ37" s="27"/>
      <c r="WK37" s="27"/>
      <c r="WL37" s="27"/>
      <c r="WM37" s="27"/>
      <c r="WN37" s="27"/>
      <c r="WO37" s="27"/>
      <c r="WP37" s="27"/>
      <c r="WQ37" s="27"/>
      <c r="WR37" s="27"/>
      <c r="WS37" s="27"/>
      <c r="WT37" s="27"/>
      <c r="WU37" s="27"/>
      <c r="WV37" s="27"/>
      <c r="WW37" s="27"/>
      <c r="WX37" s="27"/>
      <c r="WY37" s="27"/>
      <c r="WZ37" s="27"/>
      <c r="XA37" s="27"/>
      <c r="XB37" s="27"/>
      <c r="XC37" s="27"/>
      <c r="XD37" s="27"/>
      <c r="XE37" s="27"/>
      <c r="XF37" s="27"/>
      <c r="XG37" s="27"/>
      <c r="XH37" s="27"/>
      <c r="XI37" s="27"/>
      <c r="XJ37" s="27"/>
      <c r="XK37" s="27"/>
      <c r="XL37" s="27"/>
      <c r="XM37" s="27"/>
      <c r="XN37" s="27"/>
      <c r="XO37" s="27"/>
      <c r="XP37" s="27"/>
      <c r="XQ37" s="27"/>
      <c r="XR37" s="27"/>
      <c r="XS37" s="27"/>
      <c r="XT37" s="27"/>
      <c r="XU37" s="27"/>
      <c r="XV37" s="27"/>
      <c r="XW37" s="27"/>
      <c r="XX37" s="27"/>
      <c r="XY37" s="27"/>
      <c r="XZ37" s="27"/>
      <c r="YA37" s="27"/>
      <c r="YB37" s="27"/>
      <c r="YC37" s="27"/>
      <c r="YD37" s="27"/>
      <c r="YE37" s="27"/>
      <c r="YF37" s="27"/>
      <c r="YG37" s="27"/>
      <c r="YH37" s="27"/>
      <c r="YI37" s="27"/>
      <c r="YJ37" s="27"/>
      <c r="YK37" s="27"/>
      <c r="YL37" s="27"/>
      <c r="YM37" s="27"/>
      <c r="YN37" s="27"/>
      <c r="YO37" s="27"/>
      <c r="YP37" s="27"/>
      <c r="YQ37" s="27"/>
      <c r="YR37" s="27"/>
      <c r="YS37" s="27"/>
      <c r="YT37" s="27"/>
      <c r="YU37" s="27"/>
      <c r="YV37" s="27"/>
      <c r="YW37" s="27"/>
      <c r="YX37" s="27"/>
      <c r="YY37" s="27"/>
      <c r="YZ37" s="27"/>
      <c r="ZA37" s="27"/>
      <c r="ZB37" s="27"/>
      <c r="ZC37" s="27"/>
      <c r="ZD37" s="27"/>
      <c r="ZE37" s="27"/>
      <c r="ZF37" s="27"/>
      <c r="ZG37" s="27"/>
      <c r="ZH37" s="27"/>
      <c r="ZI37" s="27"/>
      <c r="ZJ37" s="27"/>
      <c r="ZK37" s="27"/>
      <c r="ZL37" s="27"/>
      <c r="ZM37" s="27"/>
      <c r="ZN37" s="27"/>
      <c r="ZO37" s="27"/>
      <c r="ZP37" s="27"/>
      <c r="ZQ37" s="27"/>
      <c r="ZR37" s="27"/>
      <c r="ZS37" s="27"/>
      <c r="ZT37" s="27"/>
      <c r="ZU37" s="27"/>
      <c r="ZV37" s="27"/>
      <c r="ZW37" s="27"/>
      <c r="ZX37" s="27"/>
      <c r="ZY37" s="27"/>
      <c r="ZZ37" s="27"/>
      <c r="AAA37" s="27"/>
      <c r="AAB37" s="27"/>
      <c r="AAC37" s="27"/>
      <c r="AAD37" s="27"/>
      <c r="AAE37" s="27"/>
      <c r="AAF37" s="27"/>
      <c r="AAG37" s="27"/>
      <c r="AAH37" s="27"/>
      <c r="AAI37" s="27"/>
      <c r="AAJ37" s="27"/>
      <c r="AAK37" s="27"/>
      <c r="AAL37" s="27"/>
      <c r="AAM37" s="27"/>
      <c r="AAN37" s="27"/>
      <c r="AAO37" s="27"/>
      <c r="AAP37" s="27"/>
      <c r="AAQ37" s="27"/>
      <c r="AAR37" s="27"/>
      <c r="AAS37" s="27"/>
      <c r="AAT37" s="27"/>
      <c r="AAU37" s="27"/>
      <c r="AAV37" s="27"/>
      <c r="AAW37" s="27"/>
      <c r="AAX37" s="27"/>
      <c r="AAY37" s="27"/>
      <c r="AAZ37" s="27"/>
      <c r="ABA37" s="27"/>
      <c r="ABB37" s="27"/>
      <c r="ABC37" s="27"/>
      <c r="ABD37" s="27"/>
      <c r="ABE37" s="27"/>
      <c r="ABF37" s="27"/>
      <c r="ABG37" s="27"/>
      <c r="ABH37" s="27"/>
      <c r="ABI37" s="27"/>
      <c r="ABJ37" s="27"/>
      <c r="ABK37" s="27"/>
      <c r="ABL37" s="27"/>
      <c r="ABM37" s="27"/>
      <c r="ABN37" s="27"/>
      <c r="ABO37" s="27"/>
      <c r="ABP37" s="27"/>
      <c r="ABQ37" s="27"/>
      <c r="ABR37" s="27"/>
      <c r="ABS37" s="27"/>
      <c r="ABT37" s="27"/>
      <c r="ABU37" s="27"/>
      <c r="ABV37" s="27"/>
      <c r="ABW37" s="27"/>
      <c r="ABX37" s="27"/>
      <c r="ABY37" s="27"/>
      <c r="ABZ37" s="27"/>
      <c r="ACA37" s="27"/>
      <c r="ACB37" s="27"/>
      <c r="ACC37" s="27"/>
      <c r="ACD37" s="27"/>
      <c r="ACE37" s="27"/>
      <c r="ACF37" s="27"/>
      <c r="ACG37" s="27"/>
      <c r="ACH37" s="27"/>
      <c r="ACI37" s="27"/>
      <c r="ACJ37" s="27"/>
      <c r="ACK37" s="27"/>
      <c r="ACL37" s="27"/>
      <c r="ACM37" s="27"/>
      <c r="ACN37" s="27"/>
      <c r="ACO37" s="27"/>
      <c r="ACP37" s="27"/>
      <c r="ACQ37" s="27"/>
      <c r="ACR37" s="27"/>
      <c r="ACS37" s="27"/>
      <c r="ACT37" s="27"/>
      <c r="ACU37" s="27"/>
      <c r="ACV37" s="27"/>
      <c r="ACW37" s="27"/>
      <c r="ACX37" s="27"/>
      <c r="ACY37" s="27"/>
      <c r="ACZ37" s="27"/>
      <c r="ADA37" s="27"/>
      <c r="ADB37" s="27"/>
      <c r="ADC37" s="27"/>
      <c r="ADD37" s="27"/>
      <c r="ADE37" s="27"/>
      <c r="ADF37" s="27"/>
      <c r="ADG37" s="27"/>
      <c r="ADH37" s="27"/>
      <c r="ADI37" s="27"/>
      <c r="ADJ37" s="27"/>
      <c r="ADK37" s="27"/>
      <c r="ADL37" s="27"/>
      <c r="ADM37" s="27"/>
      <c r="ADN37" s="27"/>
      <c r="ADO37" s="27"/>
      <c r="ADP37" s="27"/>
      <c r="ADQ37" s="27"/>
      <c r="ADR37" s="27"/>
      <c r="ADS37" s="27"/>
      <c r="ADT37" s="27"/>
      <c r="ADU37" s="27"/>
      <c r="ADV37" s="27"/>
      <c r="ADW37" s="27"/>
      <c r="ADX37" s="27"/>
      <c r="ADY37" s="27"/>
      <c r="ADZ37" s="27"/>
      <c r="AEA37" s="27"/>
      <c r="AEB37" s="27"/>
      <c r="AEC37" s="27"/>
      <c r="AED37" s="27"/>
      <c r="AEE37" s="27"/>
      <c r="AEF37" s="27"/>
      <c r="AEG37" s="27"/>
      <c r="AEH37" s="27"/>
      <c r="AEI37" s="27"/>
      <c r="AEJ37" s="27"/>
      <c r="AEK37" s="27"/>
      <c r="AEL37" s="27"/>
      <c r="AEM37" s="27"/>
      <c r="AEN37" s="27"/>
      <c r="AEO37" s="27"/>
      <c r="AEP37" s="27"/>
      <c r="AEQ37" s="27"/>
      <c r="AER37" s="27"/>
      <c r="AES37" s="27"/>
      <c r="AET37" s="27"/>
      <c r="AEU37" s="27"/>
      <c r="AEV37" s="27"/>
      <c r="AEW37" s="27"/>
      <c r="AEX37" s="27"/>
      <c r="AEY37" s="27"/>
      <c r="AEZ37" s="27"/>
      <c r="AFA37" s="27"/>
      <c r="AFB37" s="27"/>
      <c r="AFC37" s="27"/>
      <c r="AFD37" s="27"/>
      <c r="AFE37" s="27"/>
      <c r="AFF37" s="27"/>
      <c r="AFG37" s="27"/>
      <c r="AFH37" s="27"/>
      <c r="AFI37" s="27"/>
      <c r="AFJ37" s="27"/>
      <c r="AFK37" s="27"/>
      <c r="AFL37" s="27"/>
      <c r="AFM37" s="27"/>
      <c r="AFN37" s="27"/>
      <c r="AFO37" s="27"/>
      <c r="AFP37" s="27"/>
      <c r="AFQ37" s="27"/>
      <c r="AFR37" s="27"/>
      <c r="AFS37" s="27"/>
      <c r="AFT37" s="27"/>
      <c r="AFU37" s="27"/>
      <c r="AFV37" s="27"/>
      <c r="AFW37" s="27"/>
      <c r="AFX37" s="27"/>
      <c r="AFY37" s="27"/>
      <c r="AFZ37" s="27"/>
      <c r="AGA37" s="27"/>
      <c r="AGB37" s="27"/>
      <c r="AGC37" s="27"/>
      <c r="AGD37" s="27"/>
      <c r="AGE37" s="27"/>
      <c r="AGF37" s="27"/>
      <c r="AGG37" s="27"/>
      <c r="AGH37" s="27"/>
      <c r="AGI37" s="27"/>
      <c r="AGJ37" s="27"/>
      <c r="AGK37" s="27"/>
      <c r="AGL37" s="27"/>
      <c r="AGM37" s="27"/>
      <c r="AGN37" s="27"/>
      <c r="AGO37" s="27"/>
      <c r="AGP37" s="27"/>
      <c r="AGQ37" s="27"/>
      <c r="AGR37" s="27"/>
      <c r="AGS37" s="27"/>
      <c r="AGT37" s="27"/>
      <c r="AGU37" s="27"/>
      <c r="AGV37" s="27"/>
      <c r="AGW37" s="27"/>
      <c r="AGX37" s="27"/>
      <c r="AGY37" s="27"/>
      <c r="AGZ37" s="27"/>
      <c r="AHA37" s="27"/>
      <c r="AHB37" s="27"/>
      <c r="AHC37" s="27"/>
      <c r="AHD37" s="27"/>
      <c r="AHE37" s="27"/>
      <c r="AHF37" s="27"/>
      <c r="AHG37" s="27"/>
      <c r="AHH37" s="27"/>
      <c r="AHI37" s="27"/>
      <c r="AHJ37" s="27"/>
      <c r="AHK37" s="27"/>
      <c r="AHL37" s="27"/>
      <c r="AHM37" s="27"/>
      <c r="AHN37" s="27"/>
      <c r="AHO37" s="27"/>
      <c r="AHP37" s="27"/>
      <c r="AHQ37" s="27"/>
      <c r="AHR37" s="27"/>
      <c r="AHS37" s="27"/>
      <c r="AHT37" s="27"/>
      <c r="AHU37" s="27"/>
      <c r="AHV37" s="27"/>
      <c r="AHW37" s="27"/>
      <c r="AHX37" s="27"/>
      <c r="AHY37" s="27"/>
      <c r="AHZ37" s="27"/>
      <c r="AIA37" s="27"/>
      <c r="AIB37" s="27"/>
      <c r="AIC37" s="27"/>
      <c r="AID37" s="27"/>
      <c r="AIE37" s="27"/>
      <c r="AIF37" s="27"/>
      <c r="AIG37" s="27"/>
      <c r="AIH37" s="27"/>
      <c r="AII37" s="27"/>
      <c r="AIJ37" s="27"/>
      <c r="AIK37" s="27"/>
      <c r="AIL37" s="27"/>
      <c r="AIM37" s="27"/>
      <c r="AIN37" s="27"/>
      <c r="AIO37" s="27"/>
      <c r="AIP37" s="27"/>
      <c r="AIQ37" s="27"/>
      <c r="AIR37" s="27"/>
      <c r="AIS37" s="27"/>
      <c r="AIT37" s="27"/>
      <c r="AIU37" s="27"/>
      <c r="AIV37" s="27"/>
      <c r="AIW37" s="27"/>
      <c r="AIX37" s="27"/>
      <c r="AIY37" s="27"/>
      <c r="AIZ37" s="27"/>
      <c r="AJA37" s="27"/>
      <c r="AJB37" s="27"/>
      <c r="AJC37" s="27"/>
      <c r="AJD37" s="27"/>
      <c r="AJE37" s="27"/>
      <c r="AJF37" s="27"/>
      <c r="AJG37" s="27"/>
      <c r="AJH37" s="27"/>
      <c r="AJI37" s="27"/>
      <c r="AJJ37" s="27"/>
      <c r="AJK37" s="27"/>
      <c r="AJL37" s="27"/>
      <c r="AJM37" s="27"/>
      <c r="AJN37" s="27"/>
      <c r="AJO37" s="27"/>
      <c r="AJP37" s="27"/>
      <c r="AJQ37" s="27"/>
      <c r="AJR37" s="27"/>
      <c r="AJS37" s="27"/>
      <c r="AJT37" s="27"/>
      <c r="AJU37" s="27"/>
      <c r="AJV37" s="27"/>
      <c r="AJW37" s="27"/>
      <c r="AJX37" s="27"/>
      <c r="AJY37" s="27"/>
      <c r="AJZ37" s="27"/>
      <c r="AKA37" s="27"/>
      <c r="AKB37" s="27"/>
      <c r="AKC37" s="27"/>
      <c r="AKD37" s="27"/>
      <c r="AKE37" s="27"/>
      <c r="AKF37" s="27"/>
      <c r="AKG37" s="27"/>
      <c r="AKH37" s="27"/>
      <c r="AKI37" s="27"/>
      <c r="AKJ37" s="27"/>
      <c r="AKK37" s="27"/>
      <c r="AKL37" s="27"/>
      <c r="AKM37" s="27"/>
      <c r="AKN37" s="27"/>
      <c r="AKO37" s="27"/>
      <c r="AKP37" s="27"/>
      <c r="AKQ37" s="27"/>
      <c r="AKR37" s="27"/>
      <c r="AKS37" s="27"/>
      <c r="AKT37" s="27"/>
      <c r="AKU37" s="27"/>
      <c r="AKV37" s="27"/>
      <c r="AKW37" s="27"/>
      <c r="AKX37" s="27"/>
      <c r="AKY37" s="27"/>
      <c r="AKZ37" s="27"/>
      <c r="ALA37" s="27"/>
      <c r="ALB37" s="27"/>
      <c r="ALC37" s="27"/>
      <c r="ALD37" s="27"/>
      <c r="ALE37" s="27"/>
      <c r="ALF37" s="27"/>
      <c r="ALG37" s="27"/>
      <c r="ALH37" s="27"/>
      <c r="ALI37" s="27"/>
      <c r="ALJ37" s="27"/>
      <c r="ALK37" s="27"/>
      <c r="ALL37" s="27"/>
      <c r="ALM37" s="27"/>
      <c r="ALN37" s="27"/>
      <c r="ALO37" s="27"/>
      <c r="ALP37" s="27"/>
      <c r="ALQ37" s="27"/>
      <c r="ALR37" s="27"/>
      <c r="ALS37" s="27"/>
      <c r="ALT37" s="27"/>
      <c r="ALU37" s="27"/>
      <c r="ALV37" s="27"/>
      <c r="ALW37" s="27"/>
      <c r="ALX37" s="27"/>
      <c r="ALY37" s="27"/>
      <c r="ALZ37" s="27"/>
      <c r="AMA37" s="27"/>
      <c r="AMB37" s="27"/>
      <c r="AMC37" s="27"/>
      <c r="AMD37" s="27"/>
      <c r="AME37" s="27"/>
      <c r="AMF37" s="27"/>
      <c r="AMG37" s="27"/>
      <c r="AMH37" s="27"/>
      <c r="AMI37" s="27"/>
      <c r="AMJ37" s="27"/>
      <c r="AMK37" s="27"/>
      <c r="AML37" s="27"/>
    </row>
    <row r="38" spans="1:1026" s="26" customFormat="1" ht="15.6" customHeight="1">
      <c r="A38" s="19" t="s">
        <v>92</v>
      </c>
      <c r="B38" s="22">
        <v>3069</v>
      </c>
      <c r="C38" s="22">
        <v>5535</v>
      </c>
      <c r="D38" s="22">
        <v>4709</v>
      </c>
      <c r="E38" s="22">
        <v>3500</v>
      </c>
      <c r="F38" s="22">
        <v>3570</v>
      </c>
      <c r="G38" s="22">
        <v>3900</v>
      </c>
      <c r="H38" s="22">
        <v>3650</v>
      </c>
      <c r="I38" s="21"/>
      <c r="J38" s="19" t="s">
        <v>92</v>
      </c>
      <c r="K38" s="25">
        <f t="shared" si="5"/>
        <v>1.805984641186336E-2</v>
      </c>
      <c r="L38" s="25">
        <f t="shared" si="6"/>
        <v>3.0184378289061092E-2</v>
      </c>
      <c r="M38" s="25">
        <f t="shared" si="7"/>
        <v>2.5610903533532389E-2</v>
      </c>
      <c r="N38" s="25">
        <f t="shared" si="8"/>
        <v>2.0114711325157183E-2</v>
      </c>
      <c r="O38" s="25">
        <f t="shared" si="9"/>
        <v>1.9049753473778575E-2</v>
      </c>
      <c r="P38" s="25">
        <f t="shared" si="10"/>
        <v>2.0050073773989398E-2</v>
      </c>
      <c r="Q38" s="25">
        <f t="shared" si="11"/>
        <v>1.8522935453913415E-2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/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  <c r="LC38" s="27"/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7"/>
      <c r="MB38" s="27"/>
      <c r="MC38" s="27"/>
      <c r="MD38" s="27"/>
      <c r="ME38" s="27"/>
      <c r="MF38" s="27"/>
      <c r="MG38" s="27"/>
      <c r="MH38" s="27"/>
      <c r="MI38" s="27"/>
      <c r="MJ38" s="27"/>
      <c r="MK38" s="27"/>
      <c r="ML38" s="27"/>
      <c r="MM38" s="27"/>
      <c r="MN38" s="27"/>
      <c r="MO38" s="27"/>
      <c r="MP38" s="27"/>
      <c r="MQ38" s="27"/>
      <c r="MR38" s="27"/>
      <c r="MS38" s="27"/>
      <c r="MT38" s="27"/>
      <c r="MU38" s="27"/>
      <c r="MV38" s="27"/>
      <c r="MW38" s="27"/>
      <c r="MX38" s="27"/>
      <c r="MY38" s="27"/>
      <c r="MZ38" s="27"/>
      <c r="NA38" s="27"/>
      <c r="NB38" s="27"/>
      <c r="NC38" s="27"/>
      <c r="ND38" s="27"/>
      <c r="NE38" s="27"/>
      <c r="NF38" s="27"/>
      <c r="NG38" s="27"/>
      <c r="NH38" s="27"/>
      <c r="NI38" s="27"/>
      <c r="NJ38" s="27"/>
      <c r="NK38" s="27"/>
      <c r="NL38" s="27"/>
      <c r="NM38" s="27"/>
      <c r="NN38" s="27"/>
      <c r="NO38" s="27"/>
      <c r="NP38" s="27"/>
      <c r="NQ38" s="27"/>
      <c r="NR38" s="27"/>
      <c r="NS38" s="27"/>
      <c r="NT38" s="27"/>
      <c r="NU38" s="27"/>
      <c r="NV38" s="27"/>
      <c r="NW38" s="27"/>
      <c r="NX38" s="27"/>
      <c r="NY38" s="27"/>
      <c r="NZ38" s="27"/>
      <c r="OA38" s="27"/>
      <c r="OB38" s="27"/>
      <c r="OC38" s="27"/>
      <c r="OD38" s="27"/>
      <c r="OE38" s="27"/>
      <c r="OF38" s="27"/>
      <c r="OG38" s="27"/>
      <c r="OH38" s="27"/>
      <c r="OI38" s="27"/>
      <c r="OJ38" s="27"/>
      <c r="OK38" s="27"/>
      <c r="OL38" s="27"/>
      <c r="OM38" s="27"/>
      <c r="ON38" s="27"/>
      <c r="OO38" s="27"/>
      <c r="OP38" s="27"/>
      <c r="OQ38" s="27"/>
      <c r="OR38" s="27"/>
      <c r="OS38" s="27"/>
      <c r="OT38" s="27"/>
      <c r="OU38" s="27"/>
      <c r="OV38" s="27"/>
      <c r="OW38" s="27"/>
      <c r="OX38" s="27"/>
      <c r="OY38" s="27"/>
      <c r="OZ38" s="27"/>
      <c r="PA38" s="27"/>
      <c r="PB38" s="27"/>
      <c r="PC38" s="27"/>
      <c r="PD38" s="27"/>
      <c r="PE38" s="27"/>
      <c r="PF38" s="27"/>
      <c r="PG38" s="27"/>
      <c r="PH38" s="27"/>
      <c r="PI38" s="27"/>
      <c r="PJ38" s="27"/>
      <c r="PK38" s="27"/>
      <c r="PL38" s="27"/>
      <c r="PM38" s="27"/>
      <c r="PN38" s="27"/>
      <c r="PO38" s="27"/>
      <c r="PP38" s="27"/>
      <c r="PQ38" s="27"/>
      <c r="PR38" s="27"/>
      <c r="PS38" s="27"/>
      <c r="PT38" s="27"/>
      <c r="PU38" s="27"/>
      <c r="PV38" s="27"/>
      <c r="PW38" s="27"/>
      <c r="PX38" s="27"/>
      <c r="PY38" s="27"/>
      <c r="PZ38" s="27"/>
      <c r="QA38" s="27"/>
      <c r="QB38" s="27"/>
      <c r="QC38" s="27"/>
      <c r="QD38" s="27"/>
      <c r="QE38" s="27"/>
      <c r="QF38" s="27"/>
      <c r="QG38" s="27"/>
      <c r="QH38" s="27"/>
      <c r="QI38" s="27"/>
      <c r="QJ38" s="27"/>
      <c r="QK38" s="27"/>
      <c r="QL38" s="27"/>
      <c r="QM38" s="27"/>
      <c r="QN38" s="27"/>
      <c r="QO38" s="27"/>
      <c r="QP38" s="27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B38" s="27"/>
      <c r="RC38" s="27"/>
      <c r="RD38" s="27"/>
      <c r="RE38" s="27"/>
      <c r="RF38" s="27"/>
      <c r="RG38" s="27"/>
      <c r="RH38" s="27"/>
      <c r="RI38" s="27"/>
      <c r="RJ38" s="27"/>
      <c r="RK38" s="27"/>
      <c r="RL38" s="27"/>
      <c r="RM38" s="27"/>
      <c r="RN38" s="27"/>
      <c r="RO38" s="27"/>
      <c r="RP38" s="27"/>
      <c r="RQ38" s="27"/>
      <c r="RR38" s="27"/>
      <c r="RS38" s="27"/>
      <c r="RT38" s="27"/>
      <c r="RU38" s="27"/>
      <c r="RV38" s="27"/>
      <c r="RW38" s="27"/>
      <c r="RX38" s="27"/>
      <c r="RY38" s="27"/>
      <c r="RZ38" s="27"/>
      <c r="SA38" s="27"/>
      <c r="SB38" s="27"/>
      <c r="SC38" s="27"/>
      <c r="SD38" s="27"/>
      <c r="SE38" s="27"/>
      <c r="SF38" s="27"/>
      <c r="SG38" s="27"/>
      <c r="SH38" s="27"/>
      <c r="SI38" s="27"/>
      <c r="SJ38" s="27"/>
      <c r="SK38" s="27"/>
      <c r="SL38" s="27"/>
      <c r="SM38" s="27"/>
      <c r="SN38" s="27"/>
      <c r="SO38" s="27"/>
      <c r="SP38" s="27"/>
      <c r="SQ38" s="27"/>
      <c r="SR38" s="27"/>
      <c r="SS38" s="27"/>
      <c r="ST38" s="27"/>
      <c r="SU38" s="27"/>
      <c r="SV38" s="27"/>
      <c r="SW38" s="27"/>
      <c r="SX38" s="27"/>
      <c r="SY38" s="27"/>
      <c r="SZ38" s="27"/>
      <c r="TA38" s="27"/>
      <c r="TB38" s="27"/>
      <c r="TC38" s="27"/>
      <c r="TD38" s="27"/>
      <c r="TE38" s="27"/>
      <c r="TF38" s="27"/>
      <c r="TG38" s="27"/>
      <c r="TH38" s="27"/>
      <c r="TI38" s="27"/>
      <c r="TJ38" s="27"/>
      <c r="TK38" s="27"/>
      <c r="TL38" s="27"/>
      <c r="TM38" s="27"/>
      <c r="TN38" s="27"/>
      <c r="TO38" s="27"/>
      <c r="TP38" s="27"/>
      <c r="TQ38" s="27"/>
      <c r="TR38" s="27"/>
      <c r="TS38" s="27"/>
      <c r="TT38" s="27"/>
      <c r="TU38" s="27"/>
      <c r="TV38" s="27"/>
      <c r="TW38" s="27"/>
      <c r="TX38" s="27"/>
      <c r="TY38" s="27"/>
      <c r="TZ38" s="27"/>
      <c r="UA38" s="27"/>
      <c r="UB38" s="27"/>
      <c r="UC38" s="27"/>
      <c r="UD38" s="27"/>
      <c r="UE38" s="27"/>
      <c r="UF38" s="27"/>
      <c r="UG38" s="27"/>
      <c r="UH38" s="27"/>
      <c r="UI38" s="27"/>
      <c r="UJ38" s="27"/>
      <c r="UK38" s="27"/>
      <c r="UL38" s="27"/>
      <c r="UM38" s="27"/>
      <c r="UN38" s="27"/>
      <c r="UO38" s="27"/>
      <c r="UP38" s="27"/>
      <c r="UQ38" s="27"/>
      <c r="UR38" s="27"/>
      <c r="US38" s="27"/>
      <c r="UT38" s="27"/>
      <c r="UU38" s="27"/>
      <c r="UV38" s="27"/>
      <c r="UW38" s="27"/>
      <c r="UX38" s="27"/>
      <c r="UY38" s="27"/>
      <c r="UZ38" s="27"/>
      <c r="VA38" s="27"/>
      <c r="VB38" s="27"/>
      <c r="VC38" s="27"/>
      <c r="VD38" s="27"/>
      <c r="VE38" s="27"/>
      <c r="VF38" s="27"/>
      <c r="VG38" s="27"/>
      <c r="VH38" s="27"/>
      <c r="VI38" s="27"/>
      <c r="VJ38" s="27"/>
      <c r="VK38" s="27"/>
      <c r="VL38" s="27"/>
      <c r="VM38" s="27"/>
      <c r="VN38" s="27"/>
      <c r="VO38" s="27"/>
      <c r="VP38" s="27"/>
      <c r="VQ38" s="27"/>
      <c r="VR38" s="27"/>
      <c r="VS38" s="27"/>
      <c r="VT38" s="27"/>
      <c r="VU38" s="27"/>
      <c r="VV38" s="27"/>
      <c r="VW38" s="27"/>
      <c r="VX38" s="27"/>
      <c r="VY38" s="27"/>
      <c r="VZ38" s="27"/>
      <c r="WA38" s="27"/>
      <c r="WB38" s="27"/>
      <c r="WC38" s="27"/>
      <c r="WD38" s="27"/>
      <c r="WE38" s="27"/>
      <c r="WF38" s="27"/>
      <c r="WG38" s="27"/>
      <c r="WH38" s="27"/>
      <c r="WI38" s="27"/>
      <c r="WJ38" s="27"/>
      <c r="WK38" s="27"/>
      <c r="WL38" s="27"/>
      <c r="WM38" s="27"/>
      <c r="WN38" s="27"/>
      <c r="WO38" s="27"/>
      <c r="WP38" s="27"/>
      <c r="WQ38" s="27"/>
      <c r="WR38" s="27"/>
      <c r="WS38" s="27"/>
      <c r="WT38" s="27"/>
      <c r="WU38" s="27"/>
      <c r="WV38" s="27"/>
      <c r="WW38" s="27"/>
      <c r="WX38" s="27"/>
      <c r="WY38" s="27"/>
      <c r="WZ38" s="27"/>
      <c r="XA38" s="27"/>
      <c r="XB38" s="27"/>
      <c r="XC38" s="27"/>
      <c r="XD38" s="27"/>
      <c r="XE38" s="27"/>
      <c r="XF38" s="27"/>
      <c r="XG38" s="27"/>
      <c r="XH38" s="27"/>
      <c r="XI38" s="27"/>
      <c r="XJ38" s="27"/>
      <c r="XK38" s="27"/>
      <c r="XL38" s="27"/>
      <c r="XM38" s="27"/>
      <c r="XN38" s="27"/>
      <c r="XO38" s="27"/>
      <c r="XP38" s="27"/>
      <c r="XQ38" s="27"/>
      <c r="XR38" s="27"/>
      <c r="XS38" s="27"/>
      <c r="XT38" s="27"/>
      <c r="XU38" s="27"/>
      <c r="XV38" s="27"/>
      <c r="XW38" s="27"/>
      <c r="XX38" s="27"/>
      <c r="XY38" s="27"/>
      <c r="XZ38" s="27"/>
      <c r="YA38" s="27"/>
      <c r="YB38" s="27"/>
      <c r="YC38" s="27"/>
      <c r="YD38" s="27"/>
      <c r="YE38" s="27"/>
      <c r="YF38" s="27"/>
      <c r="YG38" s="27"/>
      <c r="YH38" s="27"/>
      <c r="YI38" s="27"/>
      <c r="YJ38" s="27"/>
      <c r="YK38" s="27"/>
      <c r="YL38" s="27"/>
      <c r="YM38" s="27"/>
      <c r="YN38" s="27"/>
      <c r="YO38" s="27"/>
      <c r="YP38" s="27"/>
      <c r="YQ38" s="27"/>
      <c r="YR38" s="27"/>
      <c r="YS38" s="27"/>
      <c r="YT38" s="27"/>
      <c r="YU38" s="27"/>
      <c r="YV38" s="27"/>
      <c r="YW38" s="27"/>
      <c r="YX38" s="27"/>
      <c r="YY38" s="27"/>
      <c r="YZ38" s="27"/>
      <c r="ZA38" s="27"/>
      <c r="ZB38" s="27"/>
      <c r="ZC38" s="27"/>
      <c r="ZD38" s="27"/>
      <c r="ZE38" s="27"/>
      <c r="ZF38" s="27"/>
      <c r="ZG38" s="27"/>
      <c r="ZH38" s="27"/>
      <c r="ZI38" s="27"/>
      <c r="ZJ38" s="27"/>
      <c r="ZK38" s="27"/>
      <c r="ZL38" s="27"/>
      <c r="ZM38" s="27"/>
      <c r="ZN38" s="27"/>
      <c r="ZO38" s="27"/>
      <c r="ZP38" s="27"/>
      <c r="ZQ38" s="27"/>
      <c r="ZR38" s="27"/>
      <c r="ZS38" s="27"/>
      <c r="ZT38" s="27"/>
      <c r="ZU38" s="27"/>
      <c r="ZV38" s="27"/>
      <c r="ZW38" s="27"/>
      <c r="ZX38" s="27"/>
      <c r="ZY38" s="27"/>
      <c r="ZZ38" s="27"/>
      <c r="AAA38" s="27"/>
      <c r="AAB38" s="27"/>
      <c r="AAC38" s="27"/>
      <c r="AAD38" s="27"/>
      <c r="AAE38" s="27"/>
      <c r="AAF38" s="27"/>
      <c r="AAG38" s="27"/>
      <c r="AAH38" s="27"/>
      <c r="AAI38" s="27"/>
      <c r="AAJ38" s="27"/>
      <c r="AAK38" s="27"/>
      <c r="AAL38" s="27"/>
      <c r="AAM38" s="27"/>
      <c r="AAN38" s="27"/>
      <c r="AAO38" s="27"/>
      <c r="AAP38" s="27"/>
      <c r="AAQ38" s="27"/>
      <c r="AAR38" s="27"/>
      <c r="AAS38" s="27"/>
      <c r="AAT38" s="27"/>
      <c r="AAU38" s="27"/>
      <c r="AAV38" s="27"/>
      <c r="AAW38" s="27"/>
      <c r="AAX38" s="27"/>
      <c r="AAY38" s="27"/>
      <c r="AAZ38" s="27"/>
      <c r="ABA38" s="27"/>
      <c r="ABB38" s="27"/>
      <c r="ABC38" s="27"/>
      <c r="ABD38" s="27"/>
      <c r="ABE38" s="27"/>
      <c r="ABF38" s="27"/>
      <c r="ABG38" s="27"/>
      <c r="ABH38" s="27"/>
      <c r="ABI38" s="27"/>
      <c r="ABJ38" s="27"/>
      <c r="ABK38" s="27"/>
      <c r="ABL38" s="27"/>
      <c r="ABM38" s="27"/>
      <c r="ABN38" s="27"/>
      <c r="ABO38" s="27"/>
      <c r="ABP38" s="27"/>
      <c r="ABQ38" s="27"/>
      <c r="ABR38" s="27"/>
      <c r="ABS38" s="27"/>
      <c r="ABT38" s="27"/>
      <c r="ABU38" s="27"/>
      <c r="ABV38" s="27"/>
      <c r="ABW38" s="27"/>
      <c r="ABX38" s="27"/>
      <c r="ABY38" s="27"/>
      <c r="ABZ38" s="27"/>
      <c r="ACA38" s="27"/>
      <c r="ACB38" s="27"/>
      <c r="ACC38" s="27"/>
      <c r="ACD38" s="27"/>
      <c r="ACE38" s="27"/>
      <c r="ACF38" s="27"/>
      <c r="ACG38" s="27"/>
      <c r="ACH38" s="27"/>
      <c r="ACI38" s="27"/>
      <c r="ACJ38" s="27"/>
      <c r="ACK38" s="27"/>
      <c r="ACL38" s="27"/>
      <c r="ACM38" s="27"/>
      <c r="ACN38" s="27"/>
      <c r="ACO38" s="27"/>
      <c r="ACP38" s="27"/>
      <c r="ACQ38" s="27"/>
      <c r="ACR38" s="27"/>
      <c r="ACS38" s="27"/>
      <c r="ACT38" s="27"/>
      <c r="ACU38" s="27"/>
      <c r="ACV38" s="27"/>
      <c r="ACW38" s="27"/>
      <c r="ACX38" s="27"/>
      <c r="ACY38" s="27"/>
      <c r="ACZ38" s="27"/>
      <c r="ADA38" s="27"/>
      <c r="ADB38" s="27"/>
      <c r="ADC38" s="27"/>
      <c r="ADD38" s="27"/>
      <c r="ADE38" s="27"/>
      <c r="ADF38" s="27"/>
      <c r="ADG38" s="27"/>
      <c r="ADH38" s="27"/>
      <c r="ADI38" s="27"/>
      <c r="ADJ38" s="27"/>
      <c r="ADK38" s="27"/>
      <c r="ADL38" s="27"/>
      <c r="ADM38" s="27"/>
      <c r="ADN38" s="27"/>
      <c r="ADO38" s="27"/>
      <c r="ADP38" s="27"/>
      <c r="ADQ38" s="27"/>
      <c r="ADR38" s="27"/>
      <c r="ADS38" s="27"/>
      <c r="ADT38" s="27"/>
      <c r="ADU38" s="27"/>
      <c r="ADV38" s="27"/>
      <c r="ADW38" s="27"/>
      <c r="ADX38" s="27"/>
      <c r="ADY38" s="27"/>
      <c r="ADZ38" s="27"/>
      <c r="AEA38" s="27"/>
      <c r="AEB38" s="27"/>
      <c r="AEC38" s="27"/>
      <c r="AED38" s="27"/>
      <c r="AEE38" s="27"/>
      <c r="AEF38" s="27"/>
      <c r="AEG38" s="27"/>
      <c r="AEH38" s="27"/>
      <c r="AEI38" s="27"/>
      <c r="AEJ38" s="27"/>
      <c r="AEK38" s="27"/>
      <c r="AEL38" s="27"/>
      <c r="AEM38" s="27"/>
      <c r="AEN38" s="27"/>
      <c r="AEO38" s="27"/>
      <c r="AEP38" s="27"/>
      <c r="AEQ38" s="27"/>
      <c r="AER38" s="27"/>
      <c r="AES38" s="27"/>
      <c r="AET38" s="27"/>
      <c r="AEU38" s="27"/>
      <c r="AEV38" s="27"/>
      <c r="AEW38" s="27"/>
      <c r="AEX38" s="27"/>
      <c r="AEY38" s="27"/>
      <c r="AEZ38" s="27"/>
      <c r="AFA38" s="27"/>
      <c r="AFB38" s="27"/>
      <c r="AFC38" s="27"/>
      <c r="AFD38" s="27"/>
      <c r="AFE38" s="27"/>
      <c r="AFF38" s="27"/>
      <c r="AFG38" s="27"/>
      <c r="AFH38" s="27"/>
      <c r="AFI38" s="27"/>
      <c r="AFJ38" s="27"/>
      <c r="AFK38" s="27"/>
      <c r="AFL38" s="27"/>
      <c r="AFM38" s="27"/>
      <c r="AFN38" s="27"/>
      <c r="AFO38" s="27"/>
      <c r="AFP38" s="27"/>
      <c r="AFQ38" s="27"/>
      <c r="AFR38" s="27"/>
      <c r="AFS38" s="27"/>
      <c r="AFT38" s="27"/>
      <c r="AFU38" s="27"/>
      <c r="AFV38" s="27"/>
      <c r="AFW38" s="27"/>
      <c r="AFX38" s="27"/>
      <c r="AFY38" s="27"/>
      <c r="AFZ38" s="27"/>
      <c r="AGA38" s="27"/>
      <c r="AGB38" s="27"/>
      <c r="AGC38" s="27"/>
      <c r="AGD38" s="27"/>
      <c r="AGE38" s="27"/>
      <c r="AGF38" s="27"/>
      <c r="AGG38" s="27"/>
      <c r="AGH38" s="27"/>
      <c r="AGI38" s="27"/>
      <c r="AGJ38" s="27"/>
      <c r="AGK38" s="27"/>
      <c r="AGL38" s="27"/>
      <c r="AGM38" s="27"/>
      <c r="AGN38" s="27"/>
      <c r="AGO38" s="27"/>
      <c r="AGP38" s="27"/>
      <c r="AGQ38" s="27"/>
      <c r="AGR38" s="27"/>
      <c r="AGS38" s="27"/>
      <c r="AGT38" s="27"/>
      <c r="AGU38" s="27"/>
      <c r="AGV38" s="27"/>
      <c r="AGW38" s="27"/>
      <c r="AGX38" s="27"/>
      <c r="AGY38" s="27"/>
      <c r="AGZ38" s="27"/>
      <c r="AHA38" s="27"/>
      <c r="AHB38" s="27"/>
      <c r="AHC38" s="27"/>
      <c r="AHD38" s="27"/>
      <c r="AHE38" s="27"/>
      <c r="AHF38" s="27"/>
      <c r="AHG38" s="27"/>
      <c r="AHH38" s="27"/>
      <c r="AHI38" s="27"/>
      <c r="AHJ38" s="27"/>
      <c r="AHK38" s="27"/>
      <c r="AHL38" s="27"/>
      <c r="AHM38" s="27"/>
      <c r="AHN38" s="27"/>
      <c r="AHO38" s="27"/>
      <c r="AHP38" s="27"/>
      <c r="AHQ38" s="27"/>
      <c r="AHR38" s="27"/>
      <c r="AHS38" s="27"/>
      <c r="AHT38" s="27"/>
      <c r="AHU38" s="27"/>
      <c r="AHV38" s="27"/>
      <c r="AHW38" s="27"/>
      <c r="AHX38" s="27"/>
      <c r="AHY38" s="27"/>
      <c r="AHZ38" s="27"/>
      <c r="AIA38" s="27"/>
      <c r="AIB38" s="27"/>
      <c r="AIC38" s="27"/>
      <c r="AID38" s="27"/>
      <c r="AIE38" s="27"/>
      <c r="AIF38" s="27"/>
      <c r="AIG38" s="27"/>
      <c r="AIH38" s="27"/>
      <c r="AII38" s="27"/>
      <c r="AIJ38" s="27"/>
      <c r="AIK38" s="27"/>
      <c r="AIL38" s="27"/>
      <c r="AIM38" s="27"/>
      <c r="AIN38" s="27"/>
      <c r="AIO38" s="27"/>
      <c r="AIP38" s="27"/>
      <c r="AIQ38" s="27"/>
      <c r="AIR38" s="27"/>
      <c r="AIS38" s="27"/>
      <c r="AIT38" s="27"/>
      <c r="AIU38" s="27"/>
      <c r="AIV38" s="27"/>
      <c r="AIW38" s="27"/>
      <c r="AIX38" s="27"/>
      <c r="AIY38" s="27"/>
      <c r="AIZ38" s="27"/>
      <c r="AJA38" s="27"/>
      <c r="AJB38" s="27"/>
      <c r="AJC38" s="27"/>
      <c r="AJD38" s="27"/>
      <c r="AJE38" s="27"/>
      <c r="AJF38" s="27"/>
      <c r="AJG38" s="27"/>
      <c r="AJH38" s="27"/>
      <c r="AJI38" s="27"/>
      <c r="AJJ38" s="27"/>
      <c r="AJK38" s="27"/>
      <c r="AJL38" s="27"/>
      <c r="AJM38" s="27"/>
      <c r="AJN38" s="27"/>
      <c r="AJO38" s="27"/>
      <c r="AJP38" s="27"/>
      <c r="AJQ38" s="27"/>
      <c r="AJR38" s="27"/>
      <c r="AJS38" s="27"/>
      <c r="AJT38" s="27"/>
      <c r="AJU38" s="27"/>
      <c r="AJV38" s="27"/>
      <c r="AJW38" s="27"/>
      <c r="AJX38" s="27"/>
      <c r="AJY38" s="27"/>
      <c r="AJZ38" s="27"/>
      <c r="AKA38" s="27"/>
      <c r="AKB38" s="27"/>
      <c r="AKC38" s="27"/>
      <c r="AKD38" s="27"/>
      <c r="AKE38" s="27"/>
      <c r="AKF38" s="27"/>
      <c r="AKG38" s="27"/>
      <c r="AKH38" s="27"/>
      <c r="AKI38" s="27"/>
      <c r="AKJ38" s="27"/>
      <c r="AKK38" s="27"/>
      <c r="AKL38" s="27"/>
      <c r="AKM38" s="27"/>
      <c r="AKN38" s="27"/>
      <c r="AKO38" s="27"/>
      <c r="AKP38" s="27"/>
      <c r="AKQ38" s="27"/>
      <c r="AKR38" s="27"/>
      <c r="AKS38" s="27"/>
      <c r="AKT38" s="27"/>
      <c r="AKU38" s="27"/>
      <c r="AKV38" s="27"/>
      <c r="AKW38" s="27"/>
      <c r="AKX38" s="27"/>
      <c r="AKY38" s="27"/>
      <c r="AKZ38" s="27"/>
      <c r="ALA38" s="27"/>
      <c r="ALB38" s="27"/>
      <c r="ALC38" s="27"/>
      <c r="ALD38" s="27"/>
      <c r="ALE38" s="27"/>
      <c r="ALF38" s="27"/>
      <c r="ALG38" s="27"/>
      <c r="ALH38" s="27"/>
      <c r="ALI38" s="27"/>
      <c r="ALJ38" s="27"/>
      <c r="ALK38" s="27"/>
      <c r="ALL38" s="27"/>
      <c r="ALM38" s="27"/>
      <c r="ALN38" s="27"/>
      <c r="ALO38" s="27"/>
      <c r="ALP38" s="27"/>
      <c r="ALQ38" s="27"/>
      <c r="ALR38" s="27"/>
      <c r="ALS38" s="27"/>
      <c r="ALT38" s="27"/>
      <c r="ALU38" s="27"/>
      <c r="ALV38" s="27"/>
      <c r="ALW38" s="27"/>
      <c r="ALX38" s="27"/>
      <c r="ALY38" s="27"/>
      <c r="ALZ38" s="27"/>
      <c r="AMA38" s="27"/>
      <c r="AMB38" s="27"/>
      <c r="AMC38" s="27"/>
      <c r="AMD38" s="27"/>
      <c r="AME38" s="27"/>
      <c r="AMF38" s="27"/>
      <c r="AMG38" s="27"/>
      <c r="AMH38" s="27"/>
      <c r="AMI38" s="27"/>
      <c r="AMJ38" s="27"/>
      <c r="AMK38" s="27"/>
      <c r="AML38" s="27"/>
    </row>
    <row r="39" spans="1:1026" s="26" customFormat="1" ht="15.6" customHeight="1">
      <c r="A39" s="19" t="s">
        <v>93</v>
      </c>
      <c r="B39" s="22">
        <v>3332</v>
      </c>
      <c r="C39" s="22">
        <v>3278</v>
      </c>
      <c r="D39" s="22">
        <v>3010</v>
      </c>
      <c r="E39" s="22">
        <v>3675</v>
      </c>
      <c r="F39" s="22">
        <v>3728</v>
      </c>
      <c r="G39" s="22">
        <v>3900</v>
      </c>
      <c r="H39" s="22">
        <v>3600</v>
      </c>
      <c r="I39" s="21"/>
      <c r="J39" s="19" t="s">
        <v>93</v>
      </c>
      <c r="K39" s="25">
        <f t="shared" si="5"/>
        <v>1.9607496984140996E-2</v>
      </c>
      <c r="L39" s="25">
        <f t="shared" si="6"/>
        <v>1.7876132255021188E-2</v>
      </c>
      <c r="M39" s="25">
        <f t="shared" si="7"/>
        <v>1.6370528697373644E-2</v>
      </c>
      <c r="N39" s="25">
        <f t="shared" si="8"/>
        <v>2.112044689141504E-2</v>
      </c>
      <c r="O39" s="25">
        <f t="shared" si="9"/>
        <v>1.9892851806791744E-2</v>
      </c>
      <c r="P39" s="25">
        <f t="shared" si="10"/>
        <v>2.0050073773989398E-2</v>
      </c>
      <c r="Q39" s="25">
        <f t="shared" si="11"/>
        <v>1.8269196612078983E-2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B39" s="27"/>
      <c r="RC39" s="27"/>
      <c r="RD39" s="27"/>
      <c r="RE39" s="27"/>
      <c r="RF39" s="27"/>
      <c r="RG39" s="27"/>
      <c r="RH39" s="27"/>
      <c r="RI39" s="27"/>
      <c r="RJ39" s="27"/>
      <c r="RK39" s="27"/>
      <c r="RL39" s="27"/>
      <c r="RM39" s="27"/>
      <c r="RN39" s="27"/>
      <c r="RO39" s="27"/>
      <c r="RP39" s="27"/>
      <c r="RQ39" s="27"/>
      <c r="RR39" s="27"/>
      <c r="RS39" s="27"/>
      <c r="RT39" s="27"/>
      <c r="RU39" s="27"/>
      <c r="RV39" s="27"/>
      <c r="RW39" s="27"/>
      <c r="RX39" s="27"/>
      <c r="RY39" s="27"/>
      <c r="RZ39" s="27"/>
      <c r="SA39" s="27"/>
      <c r="SB39" s="27"/>
      <c r="SC39" s="27"/>
      <c r="SD39" s="27"/>
      <c r="SE39" s="27"/>
      <c r="SF39" s="27"/>
      <c r="SG39" s="27"/>
      <c r="SH39" s="27"/>
      <c r="SI39" s="27"/>
      <c r="SJ39" s="27"/>
      <c r="SK39" s="27"/>
      <c r="SL39" s="27"/>
      <c r="SM39" s="27"/>
      <c r="SN39" s="27"/>
      <c r="SO39" s="27"/>
      <c r="SP39" s="27"/>
      <c r="SQ39" s="27"/>
      <c r="SR39" s="27"/>
      <c r="SS39" s="27"/>
      <c r="ST39" s="27"/>
      <c r="SU39" s="27"/>
      <c r="SV39" s="27"/>
      <c r="SW39" s="27"/>
      <c r="SX39" s="27"/>
      <c r="SY39" s="27"/>
      <c r="SZ39" s="27"/>
      <c r="TA39" s="27"/>
      <c r="TB39" s="27"/>
      <c r="TC39" s="27"/>
      <c r="TD39" s="27"/>
      <c r="TE39" s="27"/>
      <c r="TF39" s="27"/>
      <c r="TG39" s="27"/>
      <c r="TH39" s="27"/>
      <c r="TI39" s="27"/>
      <c r="TJ39" s="27"/>
      <c r="TK39" s="27"/>
      <c r="TL39" s="27"/>
      <c r="TM39" s="27"/>
      <c r="TN39" s="27"/>
      <c r="TO39" s="27"/>
      <c r="TP39" s="27"/>
      <c r="TQ39" s="27"/>
      <c r="TR39" s="27"/>
      <c r="TS39" s="27"/>
      <c r="TT39" s="27"/>
      <c r="TU39" s="27"/>
      <c r="TV39" s="27"/>
      <c r="TW39" s="27"/>
      <c r="TX39" s="27"/>
      <c r="TY39" s="27"/>
      <c r="TZ39" s="27"/>
      <c r="UA39" s="27"/>
      <c r="UB39" s="27"/>
      <c r="UC39" s="27"/>
      <c r="UD39" s="27"/>
      <c r="UE39" s="27"/>
      <c r="UF39" s="27"/>
      <c r="UG39" s="27"/>
      <c r="UH39" s="27"/>
      <c r="UI39" s="27"/>
      <c r="UJ39" s="27"/>
      <c r="UK39" s="27"/>
      <c r="UL39" s="27"/>
      <c r="UM39" s="27"/>
      <c r="UN39" s="27"/>
      <c r="UO39" s="27"/>
      <c r="UP39" s="27"/>
      <c r="UQ39" s="27"/>
      <c r="UR39" s="27"/>
      <c r="US39" s="27"/>
      <c r="UT39" s="27"/>
      <c r="UU39" s="27"/>
      <c r="UV39" s="27"/>
      <c r="UW39" s="27"/>
      <c r="UX39" s="27"/>
      <c r="UY39" s="27"/>
      <c r="UZ39" s="27"/>
      <c r="VA39" s="27"/>
      <c r="VB39" s="27"/>
      <c r="VC39" s="27"/>
      <c r="VD39" s="27"/>
      <c r="VE39" s="27"/>
      <c r="VF39" s="27"/>
      <c r="VG39" s="27"/>
      <c r="VH39" s="27"/>
      <c r="VI39" s="27"/>
      <c r="VJ39" s="27"/>
      <c r="VK39" s="27"/>
      <c r="VL39" s="27"/>
      <c r="VM39" s="27"/>
      <c r="VN39" s="27"/>
      <c r="VO39" s="27"/>
      <c r="VP39" s="27"/>
      <c r="VQ39" s="27"/>
      <c r="VR39" s="27"/>
      <c r="VS39" s="27"/>
      <c r="VT39" s="27"/>
      <c r="VU39" s="27"/>
      <c r="VV39" s="27"/>
      <c r="VW39" s="27"/>
      <c r="VX39" s="27"/>
      <c r="VY39" s="27"/>
      <c r="VZ39" s="27"/>
      <c r="WA39" s="27"/>
      <c r="WB39" s="27"/>
      <c r="WC39" s="27"/>
      <c r="WD39" s="27"/>
      <c r="WE39" s="27"/>
      <c r="WF39" s="27"/>
      <c r="WG39" s="27"/>
      <c r="WH39" s="27"/>
      <c r="WI39" s="27"/>
      <c r="WJ39" s="27"/>
      <c r="WK39" s="27"/>
      <c r="WL39" s="27"/>
      <c r="WM39" s="27"/>
      <c r="WN39" s="27"/>
      <c r="WO39" s="27"/>
      <c r="WP39" s="27"/>
      <c r="WQ39" s="27"/>
      <c r="WR39" s="27"/>
      <c r="WS39" s="27"/>
      <c r="WT39" s="27"/>
      <c r="WU39" s="27"/>
      <c r="WV39" s="27"/>
      <c r="WW39" s="27"/>
      <c r="WX39" s="27"/>
      <c r="WY39" s="27"/>
      <c r="WZ39" s="27"/>
      <c r="XA39" s="27"/>
      <c r="XB39" s="27"/>
      <c r="XC39" s="27"/>
      <c r="XD39" s="27"/>
      <c r="XE39" s="27"/>
      <c r="XF39" s="27"/>
      <c r="XG39" s="27"/>
      <c r="XH39" s="27"/>
      <c r="XI39" s="27"/>
      <c r="XJ39" s="27"/>
      <c r="XK39" s="27"/>
      <c r="XL39" s="27"/>
      <c r="XM39" s="27"/>
      <c r="XN39" s="27"/>
      <c r="XO39" s="27"/>
      <c r="XP39" s="27"/>
      <c r="XQ39" s="27"/>
      <c r="XR39" s="27"/>
      <c r="XS39" s="27"/>
      <c r="XT39" s="27"/>
      <c r="XU39" s="27"/>
      <c r="XV39" s="27"/>
      <c r="XW39" s="27"/>
      <c r="XX39" s="27"/>
      <c r="XY39" s="27"/>
      <c r="XZ39" s="27"/>
      <c r="YA39" s="27"/>
      <c r="YB39" s="27"/>
      <c r="YC39" s="27"/>
      <c r="YD39" s="27"/>
      <c r="YE39" s="27"/>
      <c r="YF39" s="27"/>
      <c r="YG39" s="27"/>
      <c r="YH39" s="27"/>
      <c r="YI39" s="27"/>
      <c r="YJ39" s="27"/>
      <c r="YK39" s="27"/>
      <c r="YL39" s="27"/>
      <c r="YM39" s="27"/>
      <c r="YN39" s="27"/>
      <c r="YO39" s="27"/>
      <c r="YP39" s="27"/>
      <c r="YQ39" s="27"/>
      <c r="YR39" s="27"/>
      <c r="YS39" s="27"/>
      <c r="YT39" s="27"/>
      <c r="YU39" s="27"/>
      <c r="YV39" s="27"/>
      <c r="YW39" s="27"/>
      <c r="YX39" s="27"/>
      <c r="YY39" s="27"/>
      <c r="YZ39" s="27"/>
      <c r="ZA39" s="27"/>
      <c r="ZB39" s="27"/>
      <c r="ZC39" s="27"/>
      <c r="ZD39" s="27"/>
      <c r="ZE39" s="27"/>
      <c r="ZF39" s="27"/>
      <c r="ZG39" s="27"/>
      <c r="ZH39" s="27"/>
      <c r="ZI39" s="27"/>
      <c r="ZJ39" s="27"/>
      <c r="ZK39" s="27"/>
      <c r="ZL39" s="27"/>
      <c r="ZM39" s="27"/>
      <c r="ZN39" s="27"/>
      <c r="ZO39" s="27"/>
      <c r="ZP39" s="27"/>
      <c r="ZQ39" s="27"/>
      <c r="ZR39" s="27"/>
      <c r="ZS39" s="27"/>
      <c r="ZT39" s="27"/>
      <c r="ZU39" s="27"/>
      <c r="ZV39" s="27"/>
      <c r="ZW39" s="27"/>
      <c r="ZX39" s="27"/>
      <c r="ZY39" s="27"/>
      <c r="ZZ39" s="27"/>
      <c r="AAA39" s="27"/>
      <c r="AAB39" s="27"/>
      <c r="AAC39" s="27"/>
      <c r="AAD39" s="27"/>
      <c r="AAE39" s="27"/>
      <c r="AAF39" s="27"/>
      <c r="AAG39" s="27"/>
      <c r="AAH39" s="27"/>
      <c r="AAI39" s="27"/>
      <c r="AAJ39" s="27"/>
      <c r="AAK39" s="27"/>
      <c r="AAL39" s="27"/>
      <c r="AAM39" s="27"/>
      <c r="AAN39" s="27"/>
      <c r="AAO39" s="27"/>
      <c r="AAP39" s="27"/>
      <c r="AAQ39" s="27"/>
      <c r="AAR39" s="27"/>
      <c r="AAS39" s="27"/>
      <c r="AAT39" s="27"/>
      <c r="AAU39" s="27"/>
      <c r="AAV39" s="27"/>
      <c r="AAW39" s="27"/>
      <c r="AAX39" s="27"/>
      <c r="AAY39" s="27"/>
      <c r="AAZ39" s="27"/>
      <c r="ABA39" s="27"/>
      <c r="ABB39" s="27"/>
      <c r="ABC39" s="27"/>
      <c r="ABD39" s="27"/>
      <c r="ABE39" s="27"/>
      <c r="ABF39" s="27"/>
      <c r="ABG39" s="27"/>
      <c r="ABH39" s="27"/>
      <c r="ABI39" s="27"/>
      <c r="ABJ39" s="27"/>
      <c r="ABK39" s="27"/>
      <c r="ABL39" s="27"/>
      <c r="ABM39" s="27"/>
      <c r="ABN39" s="27"/>
      <c r="ABO39" s="27"/>
      <c r="ABP39" s="27"/>
      <c r="ABQ39" s="27"/>
      <c r="ABR39" s="27"/>
      <c r="ABS39" s="27"/>
      <c r="ABT39" s="27"/>
      <c r="ABU39" s="27"/>
      <c r="ABV39" s="27"/>
      <c r="ABW39" s="27"/>
      <c r="ABX39" s="27"/>
      <c r="ABY39" s="27"/>
      <c r="ABZ39" s="27"/>
      <c r="ACA39" s="27"/>
      <c r="ACB39" s="27"/>
      <c r="ACC39" s="27"/>
      <c r="ACD39" s="27"/>
      <c r="ACE39" s="27"/>
      <c r="ACF39" s="27"/>
      <c r="ACG39" s="27"/>
      <c r="ACH39" s="27"/>
      <c r="ACI39" s="27"/>
      <c r="ACJ39" s="27"/>
      <c r="ACK39" s="27"/>
      <c r="ACL39" s="27"/>
      <c r="ACM39" s="27"/>
      <c r="ACN39" s="27"/>
      <c r="ACO39" s="27"/>
      <c r="ACP39" s="27"/>
      <c r="ACQ39" s="27"/>
      <c r="ACR39" s="27"/>
      <c r="ACS39" s="27"/>
      <c r="ACT39" s="27"/>
      <c r="ACU39" s="27"/>
      <c r="ACV39" s="27"/>
      <c r="ACW39" s="27"/>
      <c r="ACX39" s="27"/>
      <c r="ACY39" s="27"/>
      <c r="ACZ39" s="27"/>
      <c r="ADA39" s="27"/>
      <c r="ADB39" s="27"/>
      <c r="ADC39" s="27"/>
      <c r="ADD39" s="27"/>
      <c r="ADE39" s="27"/>
      <c r="ADF39" s="27"/>
      <c r="ADG39" s="27"/>
      <c r="ADH39" s="27"/>
      <c r="ADI39" s="27"/>
      <c r="ADJ39" s="27"/>
      <c r="ADK39" s="27"/>
      <c r="ADL39" s="27"/>
      <c r="ADM39" s="27"/>
      <c r="ADN39" s="27"/>
      <c r="ADO39" s="27"/>
      <c r="ADP39" s="27"/>
      <c r="ADQ39" s="27"/>
      <c r="ADR39" s="27"/>
      <c r="ADS39" s="27"/>
      <c r="ADT39" s="27"/>
      <c r="ADU39" s="27"/>
      <c r="ADV39" s="27"/>
      <c r="ADW39" s="27"/>
      <c r="ADX39" s="27"/>
      <c r="ADY39" s="27"/>
      <c r="ADZ39" s="27"/>
      <c r="AEA39" s="27"/>
      <c r="AEB39" s="27"/>
      <c r="AEC39" s="27"/>
      <c r="AED39" s="27"/>
      <c r="AEE39" s="27"/>
      <c r="AEF39" s="27"/>
      <c r="AEG39" s="27"/>
      <c r="AEH39" s="27"/>
      <c r="AEI39" s="27"/>
      <c r="AEJ39" s="27"/>
      <c r="AEK39" s="27"/>
      <c r="AEL39" s="27"/>
      <c r="AEM39" s="27"/>
      <c r="AEN39" s="27"/>
      <c r="AEO39" s="27"/>
      <c r="AEP39" s="27"/>
      <c r="AEQ39" s="27"/>
      <c r="AER39" s="27"/>
      <c r="AES39" s="27"/>
      <c r="AET39" s="27"/>
      <c r="AEU39" s="27"/>
      <c r="AEV39" s="27"/>
      <c r="AEW39" s="27"/>
      <c r="AEX39" s="27"/>
      <c r="AEY39" s="27"/>
      <c r="AEZ39" s="27"/>
      <c r="AFA39" s="27"/>
      <c r="AFB39" s="27"/>
      <c r="AFC39" s="27"/>
      <c r="AFD39" s="27"/>
      <c r="AFE39" s="27"/>
      <c r="AFF39" s="27"/>
      <c r="AFG39" s="27"/>
      <c r="AFH39" s="27"/>
      <c r="AFI39" s="27"/>
      <c r="AFJ39" s="27"/>
      <c r="AFK39" s="27"/>
      <c r="AFL39" s="27"/>
      <c r="AFM39" s="27"/>
      <c r="AFN39" s="27"/>
      <c r="AFO39" s="27"/>
      <c r="AFP39" s="27"/>
      <c r="AFQ39" s="27"/>
      <c r="AFR39" s="27"/>
      <c r="AFS39" s="27"/>
      <c r="AFT39" s="27"/>
      <c r="AFU39" s="27"/>
      <c r="AFV39" s="27"/>
      <c r="AFW39" s="27"/>
      <c r="AFX39" s="27"/>
      <c r="AFY39" s="27"/>
      <c r="AFZ39" s="27"/>
      <c r="AGA39" s="27"/>
      <c r="AGB39" s="27"/>
      <c r="AGC39" s="27"/>
      <c r="AGD39" s="27"/>
      <c r="AGE39" s="27"/>
      <c r="AGF39" s="27"/>
      <c r="AGG39" s="27"/>
      <c r="AGH39" s="27"/>
      <c r="AGI39" s="27"/>
      <c r="AGJ39" s="27"/>
      <c r="AGK39" s="27"/>
      <c r="AGL39" s="27"/>
      <c r="AGM39" s="27"/>
      <c r="AGN39" s="27"/>
      <c r="AGO39" s="27"/>
      <c r="AGP39" s="27"/>
      <c r="AGQ39" s="27"/>
      <c r="AGR39" s="27"/>
      <c r="AGS39" s="27"/>
      <c r="AGT39" s="27"/>
      <c r="AGU39" s="27"/>
      <c r="AGV39" s="27"/>
      <c r="AGW39" s="27"/>
      <c r="AGX39" s="27"/>
      <c r="AGY39" s="27"/>
      <c r="AGZ39" s="27"/>
      <c r="AHA39" s="27"/>
      <c r="AHB39" s="27"/>
      <c r="AHC39" s="27"/>
      <c r="AHD39" s="27"/>
      <c r="AHE39" s="27"/>
      <c r="AHF39" s="27"/>
      <c r="AHG39" s="27"/>
      <c r="AHH39" s="27"/>
      <c r="AHI39" s="27"/>
      <c r="AHJ39" s="27"/>
      <c r="AHK39" s="27"/>
      <c r="AHL39" s="27"/>
      <c r="AHM39" s="27"/>
      <c r="AHN39" s="27"/>
      <c r="AHO39" s="27"/>
      <c r="AHP39" s="27"/>
      <c r="AHQ39" s="27"/>
      <c r="AHR39" s="27"/>
      <c r="AHS39" s="27"/>
      <c r="AHT39" s="27"/>
      <c r="AHU39" s="27"/>
      <c r="AHV39" s="27"/>
      <c r="AHW39" s="27"/>
      <c r="AHX39" s="27"/>
      <c r="AHY39" s="27"/>
      <c r="AHZ39" s="27"/>
      <c r="AIA39" s="27"/>
      <c r="AIB39" s="27"/>
      <c r="AIC39" s="27"/>
      <c r="AID39" s="27"/>
      <c r="AIE39" s="27"/>
      <c r="AIF39" s="27"/>
      <c r="AIG39" s="27"/>
      <c r="AIH39" s="27"/>
      <c r="AII39" s="27"/>
      <c r="AIJ39" s="27"/>
      <c r="AIK39" s="27"/>
      <c r="AIL39" s="27"/>
      <c r="AIM39" s="27"/>
      <c r="AIN39" s="27"/>
      <c r="AIO39" s="27"/>
      <c r="AIP39" s="27"/>
      <c r="AIQ39" s="27"/>
      <c r="AIR39" s="27"/>
      <c r="AIS39" s="27"/>
      <c r="AIT39" s="27"/>
      <c r="AIU39" s="27"/>
      <c r="AIV39" s="27"/>
      <c r="AIW39" s="27"/>
      <c r="AIX39" s="27"/>
      <c r="AIY39" s="27"/>
      <c r="AIZ39" s="27"/>
      <c r="AJA39" s="27"/>
      <c r="AJB39" s="27"/>
      <c r="AJC39" s="27"/>
      <c r="AJD39" s="27"/>
      <c r="AJE39" s="27"/>
      <c r="AJF39" s="27"/>
      <c r="AJG39" s="27"/>
      <c r="AJH39" s="27"/>
      <c r="AJI39" s="27"/>
      <c r="AJJ39" s="27"/>
      <c r="AJK39" s="27"/>
      <c r="AJL39" s="27"/>
      <c r="AJM39" s="27"/>
      <c r="AJN39" s="27"/>
      <c r="AJO39" s="27"/>
      <c r="AJP39" s="27"/>
      <c r="AJQ39" s="27"/>
      <c r="AJR39" s="27"/>
      <c r="AJS39" s="27"/>
      <c r="AJT39" s="27"/>
      <c r="AJU39" s="27"/>
      <c r="AJV39" s="27"/>
      <c r="AJW39" s="27"/>
      <c r="AJX39" s="27"/>
      <c r="AJY39" s="27"/>
      <c r="AJZ39" s="27"/>
      <c r="AKA39" s="27"/>
      <c r="AKB39" s="27"/>
      <c r="AKC39" s="27"/>
      <c r="AKD39" s="27"/>
      <c r="AKE39" s="27"/>
      <c r="AKF39" s="27"/>
      <c r="AKG39" s="27"/>
      <c r="AKH39" s="27"/>
      <c r="AKI39" s="27"/>
      <c r="AKJ39" s="27"/>
      <c r="AKK39" s="27"/>
      <c r="AKL39" s="27"/>
      <c r="AKM39" s="27"/>
      <c r="AKN39" s="27"/>
      <c r="AKO39" s="27"/>
      <c r="AKP39" s="27"/>
      <c r="AKQ39" s="27"/>
      <c r="AKR39" s="27"/>
      <c r="AKS39" s="27"/>
      <c r="AKT39" s="27"/>
      <c r="AKU39" s="27"/>
      <c r="AKV39" s="27"/>
      <c r="AKW39" s="27"/>
      <c r="AKX39" s="27"/>
      <c r="AKY39" s="27"/>
      <c r="AKZ39" s="27"/>
      <c r="ALA39" s="27"/>
      <c r="ALB39" s="27"/>
      <c r="ALC39" s="27"/>
      <c r="ALD39" s="27"/>
      <c r="ALE39" s="27"/>
      <c r="ALF39" s="27"/>
      <c r="ALG39" s="27"/>
      <c r="ALH39" s="27"/>
      <c r="ALI39" s="27"/>
      <c r="ALJ39" s="27"/>
      <c r="ALK39" s="27"/>
      <c r="ALL39" s="27"/>
      <c r="ALM39" s="27"/>
      <c r="ALN39" s="27"/>
      <c r="ALO39" s="27"/>
      <c r="ALP39" s="27"/>
      <c r="ALQ39" s="27"/>
      <c r="ALR39" s="27"/>
      <c r="ALS39" s="27"/>
      <c r="ALT39" s="27"/>
      <c r="ALU39" s="27"/>
      <c r="ALV39" s="27"/>
      <c r="ALW39" s="27"/>
      <c r="ALX39" s="27"/>
      <c r="ALY39" s="27"/>
      <c r="ALZ39" s="27"/>
      <c r="AMA39" s="27"/>
      <c r="AMB39" s="27"/>
      <c r="AMC39" s="27"/>
      <c r="AMD39" s="27"/>
      <c r="AME39" s="27"/>
      <c r="AMF39" s="27"/>
      <c r="AMG39" s="27"/>
      <c r="AMH39" s="27"/>
      <c r="AMI39" s="27"/>
      <c r="AMJ39" s="27"/>
      <c r="AMK39" s="27"/>
      <c r="AML39" s="27"/>
    </row>
    <row r="40" spans="1:1026" s="26" customFormat="1" ht="15.6" customHeight="1">
      <c r="A40" s="19" t="s">
        <v>30</v>
      </c>
      <c r="B40" s="22">
        <f>SUM(B20:B39)</f>
        <v>102484</v>
      </c>
      <c r="C40" s="22">
        <f t="shared" ref="C40:H40" si="12">SUM(C20:C39)</f>
        <v>109775</v>
      </c>
      <c r="D40" s="22">
        <f t="shared" si="12"/>
        <v>109972</v>
      </c>
      <c r="E40" s="22">
        <f t="shared" si="12"/>
        <v>106749</v>
      </c>
      <c r="F40" s="22">
        <f t="shared" si="12"/>
        <v>114105</v>
      </c>
      <c r="G40" s="22">
        <f t="shared" si="12"/>
        <v>116244</v>
      </c>
      <c r="H40" s="22">
        <f t="shared" si="12"/>
        <v>117574</v>
      </c>
      <c r="I40" s="21"/>
      <c r="J40" s="19" t="s">
        <v>30</v>
      </c>
      <c r="K40" s="25">
        <f t="shared" si="5"/>
        <v>0.60307764733574598</v>
      </c>
      <c r="L40" s="25">
        <f t="shared" si="6"/>
        <v>0.59864320265251703</v>
      </c>
      <c r="M40" s="25">
        <f t="shared" si="7"/>
        <v>0.59810623983640354</v>
      </c>
      <c r="N40" s="25">
        <f t="shared" si="8"/>
        <v>0.61349294835691548</v>
      </c>
      <c r="O40" s="25">
        <f t="shared" si="9"/>
        <v>0.60887174233207397</v>
      </c>
      <c r="P40" s="25">
        <f t="shared" si="10"/>
        <v>0.59761558353426247</v>
      </c>
      <c r="Q40" s="25">
        <f t="shared" si="11"/>
        <v>0.5966618117968262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  <c r="OT40" s="27"/>
      <c r="OU40" s="27"/>
      <c r="OV40" s="27"/>
      <c r="OW40" s="27"/>
      <c r="OX40" s="27"/>
      <c r="OY40" s="27"/>
      <c r="OZ40" s="27"/>
      <c r="PA40" s="27"/>
      <c r="PB40" s="27"/>
      <c r="PC40" s="27"/>
      <c r="PD40" s="27"/>
      <c r="PE40" s="27"/>
      <c r="PF40" s="27"/>
      <c r="PG40" s="27"/>
      <c r="PH40" s="27"/>
      <c r="PI40" s="27"/>
      <c r="PJ40" s="27"/>
      <c r="PK40" s="27"/>
      <c r="PL40" s="27"/>
      <c r="PM40" s="27"/>
      <c r="PN40" s="27"/>
      <c r="PO40" s="27"/>
      <c r="PP40" s="27"/>
      <c r="PQ40" s="27"/>
      <c r="PR40" s="27"/>
      <c r="PS40" s="27"/>
      <c r="PT40" s="27"/>
      <c r="PU40" s="27"/>
      <c r="PV40" s="27"/>
      <c r="PW40" s="27"/>
      <c r="PX40" s="27"/>
      <c r="PY40" s="27"/>
      <c r="PZ40" s="27"/>
      <c r="QA40" s="27"/>
      <c r="QB40" s="27"/>
      <c r="QC40" s="27"/>
      <c r="QD40" s="27"/>
      <c r="QE40" s="27"/>
      <c r="QF40" s="27"/>
      <c r="QG40" s="27"/>
      <c r="QH40" s="27"/>
      <c r="QI40" s="27"/>
      <c r="QJ40" s="27"/>
      <c r="QK40" s="27"/>
      <c r="QL40" s="27"/>
      <c r="QM40" s="27"/>
      <c r="QN40" s="27"/>
      <c r="QO40" s="27"/>
      <c r="QP40" s="27"/>
      <c r="QQ40" s="27"/>
      <c r="QR40" s="27"/>
      <c r="QS40" s="27"/>
      <c r="QT40" s="27"/>
      <c r="QU40" s="27"/>
      <c r="QV40" s="27"/>
      <c r="QW40" s="27"/>
      <c r="QX40" s="27"/>
      <c r="QY40" s="27"/>
      <c r="QZ40" s="27"/>
      <c r="RA40" s="27"/>
      <c r="RB40" s="27"/>
      <c r="RC40" s="27"/>
      <c r="RD40" s="27"/>
      <c r="RE40" s="27"/>
      <c r="RF40" s="27"/>
      <c r="RG40" s="27"/>
      <c r="RH40" s="27"/>
      <c r="RI40" s="27"/>
      <c r="RJ40" s="27"/>
      <c r="RK40" s="27"/>
      <c r="RL40" s="27"/>
      <c r="RM40" s="27"/>
      <c r="RN40" s="27"/>
      <c r="RO40" s="27"/>
      <c r="RP40" s="27"/>
      <c r="RQ40" s="27"/>
      <c r="RR40" s="27"/>
      <c r="RS40" s="27"/>
      <c r="RT40" s="27"/>
      <c r="RU40" s="27"/>
      <c r="RV40" s="27"/>
      <c r="RW40" s="27"/>
      <c r="RX40" s="27"/>
      <c r="RY40" s="27"/>
      <c r="RZ40" s="27"/>
      <c r="SA40" s="27"/>
      <c r="SB40" s="27"/>
      <c r="SC40" s="27"/>
      <c r="SD40" s="27"/>
      <c r="SE40" s="27"/>
      <c r="SF40" s="27"/>
      <c r="SG40" s="27"/>
      <c r="SH40" s="27"/>
      <c r="SI40" s="27"/>
      <c r="SJ40" s="27"/>
      <c r="SK40" s="27"/>
      <c r="SL40" s="27"/>
      <c r="SM40" s="27"/>
      <c r="SN40" s="27"/>
      <c r="SO40" s="27"/>
      <c r="SP40" s="27"/>
      <c r="SQ40" s="27"/>
      <c r="SR40" s="27"/>
      <c r="SS40" s="27"/>
      <c r="ST40" s="27"/>
      <c r="SU40" s="27"/>
      <c r="SV40" s="27"/>
      <c r="SW40" s="27"/>
      <c r="SX40" s="27"/>
      <c r="SY40" s="27"/>
      <c r="SZ40" s="27"/>
      <c r="TA40" s="27"/>
      <c r="TB40" s="27"/>
      <c r="TC40" s="27"/>
      <c r="TD40" s="27"/>
      <c r="TE40" s="27"/>
      <c r="TF40" s="27"/>
      <c r="TG40" s="27"/>
      <c r="TH40" s="27"/>
      <c r="TI40" s="27"/>
      <c r="TJ40" s="27"/>
      <c r="TK40" s="27"/>
      <c r="TL40" s="27"/>
      <c r="TM40" s="27"/>
      <c r="TN40" s="27"/>
      <c r="TO40" s="27"/>
      <c r="TP40" s="27"/>
      <c r="TQ40" s="27"/>
      <c r="TR40" s="27"/>
      <c r="TS40" s="27"/>
      <c r="TT40" s="27"/>
      <c r="TU40" s="27"/>
      <c r="TV40" s="27"/>
      <c r="TW40" s="27"/>
      <c r="TX40" s="27"/>
      <c r="TY40" s="27"/>
      <c r="TZ40" s="27"/>
      <c r="UA40" s="27"/>
      <c r="UB40" s="27"/>
      <c r="UC40" s="27"/>
      <c r="UD40" s="27"/>
      <c r="UE40" s="27"/>
      <c r="UF40" s="27"/>
      <c r="UG40" s="27"/>
      <c r="UH40" s="27"/>
      <c r="UI40" s="27"/>
      <c r="UJ40" s="27"/>
      <c r="UK40" s="27"/>
      <c r="UL40" s="27"/>
      <c r="UM40" s="27"/>
      <c r="UN40" s="27"/>
      <c r="UO40" s="27"/>
      <c r="UP40" s="27"/>
      <c r="UQ40" s="27"/>
      <c r="UR40" s="27"/>
      <c r="US40" s="27"/>
      <c r="UT40" s="27"/>
      <c r="UU40" s="27"/>
      <c r="UV40" s="27"/>
      <c r="UW40" s="27"/>
      <c r="UX40" s="27"/>
      <c r="UY40" s="27"/>
      <c r="UZ40" s="27"/>
      <c r="VA40" s="27"/>
      <c r="VB40" s="27"/>
      <c r="VC40" s="27"/>
      <c r="VD40" s="27"/>
      <c r="VE40" s="27"/>
      <c r="VF40" s="27"/>
      <c r="VG40" s="27"/>
      <c r="VH40" s="27"/>
      <c r="VI40" s="27"/>
      <c r="VJ40" s="27"/>
      <c r="VK40" s="27"/>
      <c r="VL40" s="27"/>
      <c r="VM40" s="27"/>
      <c r="VN40" s="27"/>
      <c r="VO40" s="27"/>
      <c r="VP40" s="27"/>
      <c r="VQ40" s="27"/>
      <c r="VR40" s="27"/>
      <c r="VS40" s="27"/>
      <c r="VT40" s="27"/>
      <c r="VU40" s="27"/>
      <c r="VV40" s="27"/>
      <c r="VW40" s="27"/>
      <c r="VX40" s="27"/>
      <c r="VY40" s="27"/>
      <c r="VZ40" s="27"/>
      <c r="WA40" s="27"/>
      <c r="WB40" s="27"/>
      <c r="WC40" s="27"/>
      <c r="WD40" s="27"/>
      <c r="WE40" s="27"/>
      <c r="WF40" s="27"/>
      <c r="WG40" s="27"/>
      <c r="WH40" s="27"/>
      <c r="WI40" s="27"/>
      <c r="WJ40" s="27"/>
      <c r="WK40" s="27"/>
      <c r="WL40" s="27"/>
      <c r="WM40" s="27"/>
      <c r="WN40" s="27"/>
      <c r="WO40" s="27"/>
      <c r="WP40" s="27"/>
      <c r="WQ40" s="27"/>
      <c r="WR40" s="27"/>
      <c r="WS40" s="27"/>
      <c r="WT40" s="27"/>
      <c r="WU40" s="27"/>
      <c r="WV40" s="27"/>
      <c r="WW40" s="27"/>
      <c r="WX40" s="27"/>
      <c r="WY40" s="27"/>
      <c r="WZ40" s="27"/>
      <c r="XA40" s="27"/>
      <c r="XB40" s="27"/>
      <c r="XC40" s="27"/>
      <c r="XD40" s="27"/>
      <c r="XE40" s="27"/>
      <c r="XF40" s="27"/>
      <c r="XG40" s="27"/>
      <c r="XH40" s="27"/>
      <c r="XI40" s="27"/>
      <c r="XJ40" s="27"/>
      <c r="XK40" s="27"/>
      <c r="XL40" s="27"/>
      <c r="XM40" s="27"/>
      <c r="XN40" s="27"/>
      <c r="XO40" s="27"/>
      <c r="XP40" s="27"/>
      <c r="XQ40" s="27"/>
      <c r="XR40" s="27"/>
      <c r="XS40" s="27"/>
      <c r="XT40" s="27"/>
      <c r="XU40" s="27"/>
      <c r="XV40" s="27"/>
      <c r="XW40" s="27"/>
      <c r="XX40" s="27"/>
      <c r="XY40" s="27"/>
      <c r="XZ40" s="27"/>
      <c r="YA40" s="27"/>
      <c r="YB40" s="27"/>
      <c r="YC40" s="27"/>
      <c r="YD40" s="27"/>
      <c r="YE40" s="27"/>
      <c r="YF40" s="27"/>
      <c r="YG40" s="27"/>
      <c r="YH40" s="27"/>
      <c r="YI40" s="27"/>
      <c r="YJ40" s="27"/>
      <c r="YK40" s="27"/>
      <c r="YL40" s="27"/>
      <c r="YM40" s="27"/>
      <c r="YN40" s="27"/>
      <c r="YO40" s="27"/>
      <c r="YP40" s="27"/>
      <c r="YQ40" s="27"/>
      <c r="YR40" s="27"/>
      <c r="YS40" s="27"/>
      <c r="YT40" s="27"/>
      <c r="YU40" s="27"/>
      <c r="YV40" s="27"/>
      <c r="YW40" s="27"/>
      <c r="YX40" s="27"/>
      <c r="YY40" s="27"/>
      <c r="YZ40" s="27"/>
      <c r="ZA40" s="27"/>
      <c r="ZB40" s="27"/>
      <c r="ZC40" s="27"/>
      <c r="ZD40" s="27"/>
      <c r="ZE40" s="27"/>
      <c r="ZF40" s="27"/>
      <c r="ZG40" s="27"/>
      <c r="ZH40" s="27"/>
      <c r="ZI40" s="27"/>
      <c r="ZJ40" s="27"/>
      <c r="ZK40" s="27"/>
      <c r="ZL40" s="27"/>
      <c r="ZM40" s="27"/>
      <c r="ZN40" s="27"/>
      <c r="ZO40" s="27"/>
      <c r="ZP40" s="27"/>
      <c r="ZQ40" s="27"/>
      <c r="ZR40" s="27"/>
      <c r="ZS40" s="27"/>
      <c r="ZT40" s="27"/>
      <c r="ZU40" s="27"/>
      <c r="ZV40" s="27"/>
      <c r="ZW40" s="27"/>
      <c r="ZX40" s="27"/>
      <c r="ZY40" s="27"/>
      <c r="ZZ40" s="27"/>
      <c r="AAA40" s="27"/>
      <c r="AAB40" s="27"/>
      <c r="AAC40" s="27"/>
      <c r="AAD40" s="27"/>
      <c r="AAE40" s="27"/>
      <c r="AAF40" s="27"/>
      <c r="AAG40" s="27"/>
      <c r="AAH40" s="27"/>
      <c r="AAI40" s="27"/>
      <c r="AAJ40" s="27"/>
      <c r="AAK40" s="27"/>
      <c r="AAL40" s="27"/>
      <c r="AAM40" s="27"/>
      <c r="AAN40" s="27"/>
      <c r="AAO40" s="27"/>
      <c r="AAP40" s="27"/>
      <c r="AAQ40" s="27"/>
      <c r="AAR40" s="27"/>
      <c r="AAS40" s="27"/>
      <c r="AAT40" s="27"/>
      <c r="AAU40" s="27"/>
      <c r="AAV40" s="27"/>
      <c r="AAW40" s="27"/>
      <c r="AAX40" s="27"/>
      <c r="AAY40" s="27"/>
      <c r="AAZ40" s="27"/>
      <c r="ABA40" s="27"/>
      <c r="ABB40" s="27"/>
      <c r="ABC40" s="27"/>
      <c r="ABD40" s="27"/>
      <c r="ABE40" s="27"/>
      <c r="ABF40" s="27"/>
      <c r="ABG40" s="27"/>
      <c r="ABH40" s="27"/>
      <c r="ABI40" s="27"/>
      <c r="ABJ40" s="27"/>
      <c r="ABK40" s="27"/>
      <c r="ABL40" s="27"/>
      <c r="ABM40" s="27"/>
      <c r="ABN40" s="27"/>
      <c r="ABO40" s="27"/>
      <c r="ABP40" s="27"/>
      <c r="ABQ40" s="27"/>
      <c r="ABR40" s="27"/>
      <c r="ABS40" s="27"/>
      <c r="ABT40" s="27"/>
      <c r="ABU40" s="27"/>
      <c r="ABV40" s="27"/>
      <c r="ABW40" s="27"/>
      <c r="ABX40" s="27"/>
      <c r="ABY40" s="27"/>
      <c r="ABZ40" s="27"/>
      <c r="ACA40" s="27"/>
      <c r="ACB40" s="27"/>
      <c r="ACC40" s="27"/>
      <c r="ACD40" s="27"/>
      <c r="ACE40" s="27"/>
      <c r="ACF40" s="27"/>
      <c r="ACG40" s="27"/>
      <c r="ACH40" s="27"/>
      <c r="ACI40" s="27"/>
      <c r="ACJ40" s="27"/>
      <c r="ACK40" s="27"/>
      <c r="ACL40" s="27"/>
      <c r="ACM40" s="27"/>
      <c r="ACN40" s="27"/>
      <c r="ACO40" s="27"/>
      <c r="ACP40" s="27"/>
      <c r="ACQ40" s="27"/>
      <c r="ACR40" s="27"/>
      <c r="ACS40" s="27"/>
      <c r="ACT40" s="27"/>
      <c r="ACU40" s="27"/>
      <c r="ACV40" s="27"/>
      <c r="ACW40" s="27"/>
      <c r="ACX40" s="27"/>
      <c r="ACY40" s="27"/>
      <c r="ACZ40" s="27"/>
      <c r="ADA40" s="27"/>
      <c r="ADB40" s="27"/>
      <c r="ADC40" s="27"/>
      <c r="ADD40" s="27"/>
      <c r="ADE40" s="27"/>
      <c r="ADF40" s="27"/>
      <c r="ADG40" s="27"/>
      <c r="ADH40" s="27"/>
      <c r="ADI40" s="27"/>
      <c r="ADJ40" s="27"/>
      <c r="ADK40" s="27"/>
      <c r="ADL40" s="27"/>
      <c r="ADM40" s="27"/>
      <c r="ADN40" s="27"/>
      <c r="ADO40" s="27"/>
      <c r="ADP40" s="27"/>
      <c r="ADQ40" s="27"/>
      <c r="ADR40" s="27"/>
      <c r="ADS40" s="27"/>
      <c r="ADT40" s="27"/>
      <c r="ADU40" s="27"/>
      <c r="ADV40" s="27"/>
      <c r="ADW40" s="27"/>
      <c r="ADX40" s="27"/>
      <c r="ADY40" s="27"/>
      <c r="ADZ40" s="27"/>
      <c r="AEA40" s="27"/>
      <c r="AEB40" s="27"/>
      <c r="AEC40" s="27"/>
      <c r="AED40" s="27"/>
      <c r="AEE40" s="27"/>
      <c r="AEF40" s="27"/>
      <c r="AEG40" s="27"/>
      <c r="AEH40" s="27"/>
      <c r="AEI40" s="27"/>
      <c r="AEJ40" s="27"/>
      <c r="AEK40" s="27"/>
      <c r="AEL40" s="27"/>
      <c r="AEM40" s="27"/>
      <c r="AEN40" s="27"/>
      <c r="AEO40" s="27"/>
      <c r="AEP40" s="27"/>
      <c r="AEQ40" s="27"/>
      <c r="AER40" s="27"/>
      <c r="AES40" s="27"/>
      <c r="AET40" s="27"/>
      <c r="AEU40" s="27"/>
      <c r="AEV40" s="27"/>
      <c r="AEW40" s="27"/>
      <c r="AEX40" s="27"/>
      <c r="AEY40" s="27"/>
      <c r="AEZ40" s="27"/>
      <c r="AFA40" s="27"/>
      <c r="AFB40" s="27"/>
      <c r="AFC40" s="27"/>
      <c r="AFD40" s="27"/>
      <c r="AFE40" s="27"/>
      <c r="AFF40" s="27"/>
      <c r="AFG40" s="27"/>
      <c r="AFH40" s="27"/>
      <c r="AFI40" s="27"/>
      <c r="AFJ40" s="27"/>
      <c r="AFK40" s="27"/>
      <c r="AFL40" s="27"/>
      <c r="AFM40" s="27"/>
      <c r="AFN40" s="27"/>
      <c r="AFO40" s="27"/>
      <c r="AFP40" s="27"/>
      <c r="AFQ40" s="27"/>
      <c r="AFR40" s="27"/>
      <c r="AFS40" s="27"/>
      <c r="AFT40" s="27"/>
      <c r="AFU40" s="27"/>
      <c r="AFV40" s="27"/>
      <c r="AFW40" s="27"/>
      <c r="AFX40" s="27"/>
      <c r="AFY40" s="27"/>
      <c r="AFZ40" s="27"/>
      <c r="AGA40" s="27"/>
      <c r="AGB40" s="27"/>
      <c r="AGC40" s="27"/>
      <c r="AGD40" s="27"/>
      <c r="AGE40" s="27"/>
      <c r="AGF40" s="27"/>
      <c r="AGG40" s="27"/>
      <c r="AGH40" s="27"/>
      <c r="AGI40" s="27"/>
      <c r="AGJ40" s="27"/>
      <c r="AGK40" s="27"/>
      <c r="AGL40" s="27"/>
      <c r="AGM40" s="27"/>
      <c r="AGN40" s="27"/>
      <c r="AGO40" s="27"/>
      <c r="AGP40" s="27"/>
      <c r="AGQ40" s="27"/>
      <c r="AGR40" s="27"/>
      <c r="AGS40" s="27"/>
      <c r="AGT40" s="27"/>
      <c r="AGU40" s="27"/>
      <c r="AGV40" s="27"/>
      <c r="AGW40" s="27"/>
      <c r="AGX40" s="27"/>
      <c r="AGY40" s="27"/>
      <c r="AGZ40" s="27"/>
      <c r="AHA40" s="27"/>
      <c r="AHB40" s="27"/>
      <c r="AHC40" s="27"/>
      <c r="AHD40" s="27"/>
      <c r="AHE40" s="27"/>
      <c r="AHF40" s="27"/>
      <c r="AHG40" s="27"/>
      <c r="AHH40" s="27"/>
      <c r="AHI40" s="27"/>
      <c r="AHJ40" s="27"/>
      <c r="AHK40" s="27"/>
      <c r="AHL40" s="27"/>
      <c r="AHM40" s="27"/>
      <c r="AHN40" s="27"/>
      <c r="AHO40" s="27"/>
      <c r="AHP40" s="27"/>
      <c r="AHQ40" s="27"/>
      <c r="AHR40" s="27"/>
      <c r="AHS40" s="27"/>
      <c r="AHT40" s="27"/>
      <c r="AHU40" s="27"/>
      <c r="AHV40" s="27"/>
      <c r="AHW40" s="27"/>
      <c r="AHX40" s="27"/>
      <c r="AHY40" s="27"/>
      <c r="AHZ40" s="27"/>
      <c r="AIA40" s="27"/>
      <c r="AIB40" s="27"/>
      <c r="AIC40" s="27"/>
      <c r="AID40" s="27"/>
      <c r="AIE40" s="27"/>
      <c r="AIF40" s="27"/>
      <c r="AIG40" s="27"/>
      <c r="AIH40" s="27"/>
      <c r="AII40" s="27"/>
      <c r="AIJ40" s="27"/>
      <c r="AIK40" s="27"/>
      <c r="AIL40" s="27"/>
      <c r="AIM40" s="27"/>
      <c r="AIN40" s="27"/>
      <c r="AIO40" s="27"/>
      <c r="AIP40" s="27"/>
      <c r="AIQ40" s="27"/>
      <c r="AIR40" s="27"/>
      <c r="AIS40" s="27"/>
      <c r="AIT40" s="27"/>
      <c r="AIU40" s="27"/>
      <c r="AIV40" s="27"/>
      <c r="AIW40" s="27"/>
      <c r="AIX40" s="27"/>
      <c r="AIY40" s="27"/>
      <c r="AIZ40" s="27"/>
      <c r="AJA40" s="27"/>
      <c r="AJB40" s="27"/>
      <c r="AJC40" s="27"/>
      <c r="AJD40" s="27"/>
      <c r="AJE40" s="27"/>
      <c r="AJF40" s="27"/>
      <c r="AJG40" s="27"/>
      <c r="AJH40" s="27"/>
      <c r="AJI40" s="27"/>
      <c r="AJJ40" s="27"/>
      <c r="AJK40" s="27"/>
      <c r="AJL40" s="27"/>
      <c r="AJM40" s="27"/>
      <c r="AJN40" s="27"/>
      <c r="AJO40" s="27"/>
      <c r="AJP40" s="27"/>
      <c r="AJQ40" s="27"/>
      <c r="AJR40" s="27"/>
      <c r="AJS40" s="27"/>
      <c r="AJT40" s="27"/>
      <c r="AJU40" s="27"/>
      <c r="AJV40" s="27"/>
      <c r="AJW40" s="27"/>
      <c r="AJX40" s="27"/>
      <c r="AJY40" s="27"/>
      <c r="AJZ40" s="27"/>
      <c r="AKA40" s="27"/>
      <c r="AKB40" s="27"/>
      <c r="AKC40" s="27"/>
      <c r="AKD40" s="27"/>
      <c r="AKE40" s="27"/>
      <c r="AKF40" s="27"/>
      <c r="AKG40" s="27"/>
      <c r="AKH40" s="27"/>
      <c r="AKI40" s="27"/>
      <c r="AKJ40" s="27"/>
      <c r="AKK40" s="27"/>
      <c r="AKL40" s="27"/>
      <c r="AKM40" s="27"/>
      <c r="AKN40" s="27"/>
      <c r="AKO40" s="27"/>
      <c r="AKP40" s="27"/>
      <c r="AKQ40" s="27"/>
      <c r="AKR40" s="27"/>
      <c r="AKS40" s="27"/>
      <c r="AKT40" s="27"/>
      <c r="AKU40" s="27"/>
      <c r="AKV40" s="27"/>
      <c r="AKW40" s="27"/>
      <c r="AKX40" s="27"/>
      <c r="AKY40" s="27"/>
      <c r="AKZ40" s="27"/>
      <c r="ALA40" s="27"/>
      <c r="ALB40" s="27"/>
      <c r="ALC40" s="27"/>
      <c r="ALD40" s="27"/>
      <c r="ALE40" s="27"/>
      <c r="ALF40" s="27"/>
      <c r="ALG40" s="27"/>
      <c r="ALH40" s="27"/>
      <c r="ALI40" s="27"/>
      <c r="ALJ40" s="27"/>
      <c r="ALK40" s="27"/>
      <c r="ALL40" s="27"/>
      <c r="ALM40" s="27"/>
      <c r="ALN40" s="27"/>
      <c r="ALO40" s="27"/>
      <c r="ALP40" s="27"/>
      <c r="ALQ40" s="27"/>
      <c r="ALR40" s="27"/>
      <c r="ALS40" s="27"/>
      <c r="ALT40" s="27"/>
      <c r="ALU40" s="27"/>
      <c r="ALV40" s="27"/>
      <c r="ALW40" s="27"/>
      <c r="ALX40" s="27"/>
      <c r="ALY40" s="27"/>
      <c r="ALZ40" s="27"/>
      <c r="AMA40" s="27"/>
      <c r="AMB40" s="27"/>
      <c r="AMC40" s="27"/>
      <c r="AMD40" s="27"/>
      <c r="AME40" s="27"/>
      <c r="AMF40" s="27"/>
      <c r="AMG40" s="27"/>
      <c r="AMH40" s="27"/>
      <c r="AMI40" s="27"/>
      <c r="AMJ40" s="27"/>
      <c r="AMK40" s="27"/>
      <c r="AML40" s="27"/>
    </row>
    <row r="41" spans="1:1026" s="26" customFormat="1" ht="15.6" customHeight="1">
      <c r="A41" s="19" t="s">
        <v>67</v>
      </c>
      <c r="B41" s="22">
        <f>B42-B40</f>
        <v>67451</v>
      </c>
      <c r="C41" s="22">
        <f t="shared" ref="C41:H41" si="13">C42-C40</f>
        <v>73598</v>
      </c>
      <c r="D41" s="22">
        <f t="shared" si="13"/>
        <v>73895</v>
      </c>
      <c r="E41" s="22">
        <f t="shared" si="13"/>
        <v>67253</v>
      </c>
      <c r="F41" s="22">
        <f t="shared" si="13"/>
        <v>73299</v>
      </c>
      <c r="G41" s="22">
        <f t="shared" si="13"/>
        <v>78269</v>
      </c>
      <c r="H41" s="22">
        <f t="shared" si="13"/>
        <v>79479</v>
      </c>
      <c r="I41" s="21"/>
      <c r="J41" s="19" t="s">
        <v>67</v>
      </c>
      <c r="K41" s="25">
        <f t="shared" si="5"/>
        <v>0.39692235266425396</v>
      </c>
      <c r="L41" s="25">
        <f t="shared" si="6"/>
        <v>0.40135679734748297</v>
      </c>
      <c r="M41" s="25">
        <f t="shared" si="7"/>
        <v>0.40189376016359651</v>
      </c>
      <c r="N41" s="25">
        <f t="shared" si="8"/>
        <v>0.38650705164308458</v>
      </c>
      <c r="O41" s="25">
        <f t="shared" si="9"/>
        <v>0.39112825766792597</v>
      </c>
      <c r="P41" s="25">
        <f t="shared" si="10"/>
        <v>0.40238441646573753</v>
      </c>
      <c r="Q41" s="25">
        <f t="shared" si="11"/>
        <v>0.40333818820317374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  <c r="AMH41" s="27"/>
      <c r="AMI41" s="27"/>
      <c r="AMJ41" s="27"/>
      <c r="AMK41" s="27"/>
      <c r="AML41" s="27"/>
    </row>
    <row r="42" spans="1:1026" s="26" customFormat="1" ht="15.6" customHeight="1">
      <c r="A42" s="19" t="s">
        <v>65</v>
      </c>
      <c r="B42" s="22">
        <v>169935</v>
      </c>
      <c r="C42" s="22">
        <v>183373</v>
      </c>
      <c r="D42" s="22">
        <v>183867</v>
      </c>
      <c r="E42" s="22">
        <v>174002</v>
      </c>
      <c r="F42" s="22">
        <v>187404</v>
      </c>
      <c r="G42" s="22">
        <v>194513</v>
      </c>
      <c r="H42" s="22">
        <v>197053</v>
      </c>
      <c r="I42" s="21"/>
      <c r="J42" s="19" t="s">
        <v>65</v>
      </c>
      <c r="K42" s="25">
        <f t="shared" si="5"/>
        <v>1</v>
      </c>
      <c r="L42" s="25">
        <f t="shared" si="6"/>
        <v>1</v>
      </c>
      <c r="M42" s="25">
        <f t="shared" si="7"/>
        <v>1</v>
      </c>
      <c r="N42" s="25">
        <f t="shared" si="8"/>
        <v>1</v>
      </c>
      <c r="O42" s="25">
        <f t="shared" si="9"/>
        <v>1</v>
      </c>
      <c r="P42" s="25">
        <f t="shared" si="10"/>
        <v>1</v>
      </c>
      <c r="Q42" s="25">
        <f t="shared" si="11"/>
        <v>1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7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7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7"/>
      <c r="WJ42" s="27"/>
      <c r="WK42" s="27"/>
      <c r="WL42" s="27"/>
      <c r="WM42" s="27"/>
      <c r="WN42" s="27"/>
      <c r="WO42" s="27"/>
      <c r="WP42" s="27"/>
      <c r="WQ42" s="27"/>
      <c r="WR42" s="27"/>
      <c r="WS42" s="27"/>
      <c r="WT42" s="27"/>
      <c r="WU42" s="27"/>
      <c r="WV42" s="27"/>
      <c r="WW42" s="27"/>
      <c r="WX42" s="27"/>
      <c r="WY42" s="27"/>
      <c r="WZ42" s="27"/>
      <c r="XA42" s="27"/>
      <c r="XB42" s="27"/>
      <c r="XC42" s="27"/>
      <c r="XD42" s="27"/>
      <c r="XE42" s="27"/>
      <c r="XF42" s="27"/>
      <c r="XG42" s="27"/>
      <c r="XH42" s="27"/>
      <c r="XI42" s="27"/>
      <c r="XJ42" s="27"/>
      <c r="XK42" s="27"/>
      <c r="XL42" s="27"/>
      <c r="XM42" s="27"/>
      <c r="XN42" s="27"/>
      <c r="XO42" s="27"/>
      <c r="XP42" s="27"/>
      <c r="XQ42" s="27"/>
      <c r="XR42" s="27"/>
      <c r="XS42" s="27"/>
      <c r="XT42" s="27"/>
      <c r="XU42" s="27"/>
      <c r="XV42" s="27"/>
      <c r="XW42" s="27"/>
      <c r="XX42" s="27"/>
      <c r="XY42" s="27"/>
      <c r="XZ42" s="27"/>
      <c r="YA42" s="27"/>
      <c r="YB42" s="27"/>
      <c r="YC42" s="27"/>
      <c r="YD42" s="27"/>
      <c r="YE42" s="27"/>
      <c r="YF42" s="27"/>
      <c r="YG42" s="27"/>
      <c r="YH42" s="27"/>
      <c r="YI42" s="27"/>
      <c r="YJ42" s="27"/>
      <c r="YK42" s="27"/>
      <c r="YL42" s="27"/>
      <c r="YM42" s="27"/>
      <c r="YN42" s="27"/>
      <c r="YO42" s="27"/>
      <c r="YP42" s="27"/>
      <c r="YQ42" s="27"/>
      <c r="YR42" s="27"/>
      <c r="YS42" s="27"/>
      <c r="YT42" s="27"/>
      <c r="YU42" s="27"/>
      <c r="YV42" s="27"/>
      <c r="YW42" s="27"/>
      <c r="YX42" s="27"/>
      <c r="YY42" s="27"/>
      <c r="YZ42" s="27"/>
      <c r="ZA42" s="27"/>
      <c r="ZB42" s="27"/>
      <c r="ZC42" s="27"/>
      <c r="ZD42" s="27"/>
      <c r="ZE42" s="27"/>
      <c r="ZF42" s="27"/>
      <c r="ZG42" s="27"/>
      <c r="ZH42" s="27"/>
      <c r="ZI42" s="27"/>
      <c r="ZJ42" s="27"/>
      <c r="ZK42" s="27"/>
      <c r="ZL42" s="27"/>
      <c r="ZM42" s="27"/>
      <c r="ZN42" s="27"/>
      <c r="ZO42" s="27"/>
      <c r="ZP42" s="27"/>
      <c r="ZQ42" s="27"/>
      <c r="ZR42" s="27"/>
      <c r="ZS42" s="27"/>
      <c r="ZT42" s="27"/>
      <c r="ZU42" s="27"/>
      <c r="ZV42" s="27"/>
      <c r="ZW42" s="27"/>
      <c r="ZX42" s="27"/>
      <c r="ZY42" s="27"/>
      <c r="ZZ42" s="27"/>
      <c r="AAA42" s="27"/>
      <c r="AAB42" s="27"/>
      <c r="AAC42" s="27"/>
      <c r="AAD42" s="27"/>
      <c r="AAE42" s="27"/>
      <c r="AAF42" s="27"/>
      <c r="AAG42" s="27"/>
      <c r="AAH42" s="27"/>
      <c r="AAI42" s="27"/>
      <c r="AAJ42" s="27"/>
      <c r="AAK42" s="27"/>
      <c r="AAL42" s="27"/>
      <c r="AAM42" s="27"/>
      <c r="AAN42" s="27"/>
      <c r="AAO42" s="27"/>
      <c r="AAP42" s="27"/>
      <c r="AAQ42" s="27"/>
      <c r="AAR42" s="27"/>
      <c r="AAS42" s="27"/>
      <c r="AAT42" s="27"/>
      <c r="AAU42" s="27"/>
      <c r="AAV42" s="27"/>
      <c r="AAW42" s="27"/>
      <c r="AAX42" s="27"/>
      <c r="AAY42" s="27"/>
      <c r="AAZ42" s="27"/>
      <c r="ABA42" s="27"/>
      <c r="ABB42" s="27"/>
      <c r="ABC42" s="27"/>
      <c r="ABD42" s="27"/>
      <c r="ABE42" s="27"/>
      <c r="ABF42" s="27"/>
      <c r="ABG42" s="27"/>
      <c r="ABH42" s="27"/>
      <c r="ABI42" s="27"/>
      <c r="ABJ42" s="27"/>
      <c r="ABK42" s="27"/>
      <c r="ABL42" s="27"/>
      <c r="ABM42" s="27"/>
      <c r="ABN42" s="27"/>
      <c r="ABO42" s="27"/>
      <c r="ABP42" s="27"/>
      <c r="ABQ42" s="27"/>
      <c r="ABR42" s="27"/>
      <c r="ABS42" s="27"/>
      <c r="ABT42" s="27"/>
      <c r="ABU42" s="27"/>
      <c r="ABV42" s="27"/>
      <c r="ABW42" s="27"/>
      <c r="ABX42" s="27"/>
      <c r="ABY42" s="27"/>
      <c r="ABZ42" s="27"/>
      <c r="ACA42" s="27"/>
      <c r="ACB42" s="27"/>
      <c r="ACC42" s="27"/>
      <c r="ACD42" s="27"/>
      <c r="ACE42" s="27"/>
      <c r="ACF42" s="27"/>
      <c r="ACG42" s="27"/>
      <c r="ACH42" s="27"/>
      <c r="ACI42" s="27"/>
      <c r="ACJ42" s="27"/>
      <c r="ACK42" s="27"/>
      <c r="ACL42" s="27"/>
      <c r="ACM42" s="27"/>
      <c r="ACN42" s="27"/>
      <c r="ACO42" s="27"/>
      <c r="ACP42" s="27"/>
      <c r="ACQ42" s="27"/>
      <c r="ACR42" s="27"/>
      <c r="ACS42" s="27"/>
      <c r="ACT42" s="27"/>
      <c r="ACU42" s="27"/>
      <c r="ACV42" s="27"/>
      <c r="ACW42" s="27"/>
      <c r="ACX42" s="27"/>
      <c r="ACY42" s="27"/>
      <c r="ACZ42" s="27"/>
      <c r="ADA42" s="27"/>
      <c r="ADB42" s="27"/>
      <c r="ADC42" s="27"/>
      <c r="ADD42" s="27"/>
      <c r="ADE42" s="27"/>
      <c r="ADF42" s="27"/>
      <c r="ADG42" s="27"/>
      <c r="ADH42" s="27"/>
      <c r="ADI42" s="27"/>
      <c r="ADJ42" s="27"/>
      <c r="ADK42" s="27"/>
      <c r="ADL42" s="27"/>
      <c r="ADM42" s="27"/>
      <c r="ADN42" s="27"/>
      <c r="ADO42" s="27"/>
      <c r="ADP42" s="27"/>
      <c r="ADQ42" s="27"/>
      <c r="ADR42" s="27"/>
      <c r="ADS42" s="27"/>
      <c r="ADT42" s="27"/>
      <c r="ADU42" s="27"/>
      <c r="ADV42" s="27"/>
      <c r="ADW42" s="27"/>
      <c r="ADX42" s="27"/>
      <c r="ADY42" s="27"/>
      <c r="ADZ42" s="27"/>
      <c r="AEA42" s="27"/>
      <c r="AEB42" s="27"/>
      <c r="AEC42" s="27"/>
      <c r="AED42" s="27"/>
      <c r="AEE42" s="27"/>
      <c r="AEF42" s="27"/>
      <c r="AEG42" s="27"/>
      <c r="AEH42" s="27"/>
      <c r="AEI42" s="27"/>
      <c r="AEJ42" s="27"/>
      <c r="AEK42" s="27"/>
      <c r="AEL42" s="27"/>
      <c r="AEM42" s="27"/>
      <c r="AEN42" s="27"/>
      <c r="AEO42" s="27"/>
      <c r="AEP42" s="27"/>
      <c r="AEQ42" s="27"/>
      <c r="AER42" s="27"/>
      <c r="AES42" s="27"/>
      <c r="AET42" s="27"/>
      <c r="AEU42" s="27"/>
      <c r="AEV42" s="27"/>
      <c r="AEW42" s="27"/>
      <c r="AEX42" s="27"/>
      <c r="AEY42" s="27"/>
      <c r="AEZ42" s="27"/>
      <c r="AFA42" s="27"/>
      <c r="AFB42" s="27"/>
      <c r="AFC42" s="27"/>
      <c r="AFD42" s="27"/>
      <c r="AFE42" s="27"/>
      <c r="AFF42" s="27"/>
      <c r="AFG42" s="27"/>
      <c r="AFH42" s="27"/>
      <c r="AFI42" s="27"/>
      <c r="AFJ42" s="27"/>
      <c r="AFK42" s="27"/>
      <c r="AFL42" s="27"/>
      <c r="AFM42" s="27"/>
      <c r="AFN42" s="27"/>
      <c r="AFO42" s="27"/>
      <c r="AFP42" s="27"/>
      <c r="AFQ42" s="27"/>
      <c r="AFR42" s="27"/>
      <c r="AFS42" s="27"/>
      <c r="AFT42" s="27"/>
      <c r="AFU42" s="27"/>
      <c r="AFV42" s="27"/>
      <c r="AFW42" s="27"/>
      <c r="AFX42" s="27"/>
      <c r="AFY42" s="27"/>
      <c r="AFZ42" s="27"/>
      <c r="AGA42" s="27"/>
      <c r="AGB42" s="27"/>
      <c r="AGC42" s="27"/>
      <c r="AGD42" s="27"/>
      <c r="AGE42" s="27"/>
      <c r="AGF42" s="27"/>
      <c r="AGG42" s="27"/>
      <c r="AGH42" s="27"/>
      <c r="AGI42" s="27"/>
      <c r="AGJ42" s="27"/>
      <c r="AGK42" s="27"/>
      <c r="AGL42" s="27"/>
      <c r="AGM42" s="27"/>
      <c r="AGN42" s="27"/>
      <c r="AGO42" s="27"/>
      <c r="AGP42" s="27"/>
      <c r="AGQ42" s="27"/>
      <c r="AGR42" s="27"/>
      <c r="AGS42" s="27"/>
      <c r="AGT42" s="27"/>
      <c r="AGU42" s="27"/>
      <c r="AGV42" s="27"/>
      <c r="AGW42" s="27"/>
      <c r="AGX42" s="27"/>
      <c r="AGY42" s="27"/>
      <c r="AGZ42" s="27"/>
      <c r="AHA42" s="27"/>
      <c r="AHB42" s="27"/>
      <c r="AHC42" s="27"/>
      <c r="AHD42" s="27"/>
      <c r="AHE42" s="27"/>
      <c r="AHF42" s="27"/>
      <c r="AHG42" s="27"/>
      <c r="AHH42" s="27"/>
      <c r="AHI42" s="27"/>
      <c r="AHJ42" s="27"/>
      <c r="AHK42" s="27"/>
      <c r="AHL42" s="27"/>
      <c r="AHM42" s="27"/>
      <c r="AHN42" s="27"/>
      <c r="AHO42" s="27"/>
      <c r="AHP42" s="27"/>
      <c r="AHQ42" s="27"/>
      <c r="AHR42" s="27"/>
      <c r="AHS42" s="27"/>
      <c r="AHT42" s="27"/>
      <c r="AHU42" s="27"/>
      <c r="AHV42" s="27"/>
      <c r="AHW42" s="27"/>
      <c r="AHX42" s="27"/>
      <c r="AHY42" s="27"/>
      <c r="AHZ42" s="27"/>
      <c r="AIA42" s="27"/>
      <c r="AIB42" s="27"/>
      <c r="AIC42" s="27"/>
      <c r="AID42" s="27"/>
      <c r="AIE42" s="27"/>
      <c r="AIF42" s="27"/>
      <c r="AIG42" s="27"/>
      <c r="AIH42" s="27"/>
      <c r="AII42" s="27"/>
      <c r="AIJ42" s="27"/>
      <c r="AIK42" s="27"/>
      <c r="AIL42" s="27"/>
      <c r="AIM42" s="27"/>
      <c r="AIN42" s="27"/>
      <c r="AIO42" s="27"/>
      <c r="AIP42" s="27"/>
      <c r="AIQ42" s="27"/>
      <c r="AIR42" s="27"/>
      <c r="AIS42" s="27"/>
      <c r="AIT42" s="27"/>
      <c r="AIU42" s="27"/>
      <c r="AIV42" s="27"/>
      <c r="AIW42" s="27"/>
      <c r="AIX42" s="27"/>
      <c r="AIY42" s="27"/>
      <c r="AIZ42" s="27"/>
      <c r="AJA42" s="27"/>
      <c r="AJB42" s="27"/>
      <c r="AJC42" s="27"/>
      <c r="AJD42" s="27"/>
      <c r="AJE42" s="27"/>
      <c r="AJF42" s="27"/>
      <c r="AJG42" s="27"/>
      <c r="AJH42" s="27"/>
      <c r="AJI42" s="27"/>
      <c r="AJJ42" s="27"/>
      <c r="AJK42" s="27"/>
      <c r="AJL42" s="27"/>
      <c r="AJM42" s="27"/>
      <c r="AJN42" s="27"/>
      <c r="AJO42" s="27"/>
      <c r="AJP42" s="27"/>
      <c r="AJQ42" s="27"/>
      <c r="AJR42" s="27"/>
      <c r="AJS42" s="27"/>
      <c r="AJT42" s="27"/>
      <c r="AJU42" s="27"/>
      <c r="AJV42" s="27"/>
      <c r="AJW42" s="27"/>
      <c r="AJX42" s="27"/>
      <c r="AJY42" s="27"/>
      <c r="AJZ42" s="27"/>
      <c r="AKA42" s="27"/>
      <c r="AKB42" s="27"/>
      <c r="AKC42" s="27"/>
      <c r="AKD42" s="27"/>
      <c r="AKE42" s="27"/>
      <c r="AKF42" s="27"/>
      <c r="AKG42" s="27"/>
      <c r="AKH42" s="27"/>
      <c r="AKI42" s="27"/>
      <c r="AKJ42" s="27"/>
      <c r="AKK42" s="27"/>
      <c r="AKL42" s="27"/>
      <c r="AKM42" s="27"/>
      <c r="AKN42" s="27"/>
      <c r="AKO42" s="27"/>
      <c r="AKP42" s="27"/>
      <c r="AKQ42" s="27"/>
      <c r="AKR42" s="27"/>
      <c r="AKS42" s="27"/>
      <c r="AKT42" s="27"/>
      <c r="AKU42" s="27"/>
      <c r="AKV42" s="27"/>
      <c r="AKW42" s="27"/>
      <c r="AKX42" s="27"/>
      <c r="AKY42" s="27"/>
      <c r="AKZ42" s="27"/>
      <c r="ALA42" s="27"/>
      <c r="ALB42" s="27"/>
      <c r="ALC42" s="27"/>
      <c r="ALD42" s="27"/>
      <c r="ALE42" s="27"/>
      <c r="ALF42" s="27"/>
      <c r="ALG42" s="27"/>
      <c r="ALH42" s="27"/>
      <c r="ALI42" s="27"/>
      <c r="ALJ42" s="27"/>
      <c r="ALK42" s="27"/>
      <c r="ALL42" s="27"/>
      <c r="ALM42" s="27"/>
      <c r="ALN42" s="27"/>
      <c r="ALO42" s="27"/>
      <c r="ALP42" s="27"/>
      <c r="ALQ42" s="27"/>
      <c r="ALR42" s="27"/>
      <c r="ALS42" s="27"/>
      <c r="ALT42" s="27"/>
      <c r="ALU42" s="27"/>
      <c r="ALV42" s="27"/>
      <c r="ALW42" s="27"/>
      <c r="ALX42" s="27"/>
      <c r="ALY42" s="27"/>
      <c r="ALZ42" s="27"/>
      <c r="AMA42" s="27"/>
      <c r="AMB42" s="27"/>
      <c r="AMC42" s="27"/>
      <c r="AMD42" s="27"/>
      <c r="AME42" s="27"/>
      <c r="AMF42" s="27"/>
      <c r="AMG42" s="27"/>
      <c r="AMH42" s="27"/>
      <c r="AMI42" s="27"/>
      <c r="AMJ42" s="27"/>
      <c r="AMK42" s="27"/>
      <c r="AML42" s="27"/>
    </row>
    <row r="43" spans="1:1026" ht="15.6" customHeight="1">
      <c r="A43" s="20"/>
      <c r="B43" s="16"/>
      <c r="C43" s="16"/>
      <c r="D43" s="16"/>
      <c r="E43" s="16"/>
      <c r="F43" s="16"/>
      <c r="G43" s="16"/>
      <c r="H43" s="16"/>
      <c r="J43" s="20"/>
      <c r="K43" s="20"/>
      <c r="L43" s="20"/>
      <c r="M43" s="20"/>
      <c r="N43" s="20"/>
      <c r="O43" s="20"/>
      <c r="P43" s="20"/>
      <c r="Q43" s="20"/>
    </row>
    <row r="44" spans="1:1026" ht="15.6" customHeight="1">
      <c r="A44" s="32" t="s">
        <v>52</v>
      </c>
      <c r="B44" s="31"/>
      <c r="C44" s="31"/>
      <c r="D44" s="31"/>
      <c r="E44" s="31"/>
      <c r="F44" s="31"/>
      <c r="G44" s="31"/>
      <c r="H44" s="31"/>
      <c r="J44" s="31"/>
      <c r="K44" s="31"/>
      <c r="L44" s="31"/>
      <c r="M44" s="31"/>
      <c r="N44" s="31"/>
      <c r="O44" s="31"/>
      <c r="P44" s="31"/>
      <c r="Q44" s="31"/>
    </row>
    <row r="45" spans="1:1026">
      <c r="A45" s="17" t="s">
        <v>69</v>
      </c>
      <c r="B45" s="21" t="s">
        <v>53</v>
      </c>
      <c r="C45" s="21" t="s">
        <v>53</v>
      </c>
    </row>
  </sheetData>
  <mergeCells count="4">
    <mergeCell ref="A1:H1"/>
    <mergeCell ref="A18:H18"/>
    <mergeCell ref="J1:Q1"/>
    <mergeCell ref="J18:Q18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L36"/>
  <sheetViews>
    <sheetView showGridLines="0" zoomScale="70" zoomScaleNormal="70" workbookViewId="0">
      <selection sqref="A1:H1"/>
    </sheetView>
  </sheetViews>
  <sheetFormatPr defaultColWidth="8.88671875" defaultRowHeight="13.8"/>
  <cols>
    <col min="1" max="1" width="20.109375" style="21" customWidth="1"/>
    <col min="2" max="8" width="10.77734375" style="21" customWidth="1"/>
    <col min="9" max="9" width="8.88671875" style="21" customWidth="1"/>
    <col min="10" max="10" width="20.109375" style="21" customWidth="1"/>
    <col min="11" max="17" width="10.77734375" style="21" customWidth="1"/>
    <col min="18" max="1026" width="8.88671875" style="21"/>
    <col min="1027" max="16384" width="8.88671875" style="20"/>
  </cols>
  <sheetData>
    <row r="1" spans="1:1026" ht="15.6" customHeight="1">
      <c r="A1" s="57" t="s">
        <v>70</v>
      </c>
      <c r="B1" s="57"/>
      <c r="C1" s="57"/>
      <c r="D1" s="57"/>
      <c r="E1" s="57"/>
      <c r="F1" s="57"/>
      <c r="G1" s="57"/>
      <c r="H1" s="57"/>
      <c r="I1" s="20"/>
      <c r="J1" s="57" t="s">
        <v>22</v>
      </c>
      <c r="K1" s="57"/>
      <c r="L1" s="57"/>
      <c r="M1" s="57"/>
      <c r="N1" s="57"/>
      <c r="O1" s="57"/>
      <c r="P1" s="57"/>
      <c r="Q1" s="57"/>
    </row>
    <row r="2" spans="1:1026" ht="25.5" customHeight="1">
      <c r="A2" s="14" t="s">
        <v>18</v>
      </c>
      <c r="B2" s="14" t="s">
        <v>45</v>
      </c>
      <c r="C2" s="14" t="s">
        <v>46</v>
      </c>
      <c r="D2" s="14" t="s">
        <v>47</v>
      </c>
      <c r="E2" s="14" t="s">
        <v>48</v>
      </c>
      <c r="F2" s="14" t="s">
        <v>49</v>
      </c>
      <c r="G2" s="14" t="s">
        <v>50</v>
      </c>
      <c r="H2" s="14" t="s">
        <v>68</v>
      </c>
      <c r="I2" s="20"/>
      <c r="J2" s="14" t="s">
        <v>18</v>
      </c>
      <c r="K2" s="14" t="s">
        <v>45</v>
      </c>
      <c r="L2" s="14" t="s">
        <v>46</v>
      </c>
      <c r="M2" s="14" t="s">
        <v>47</v>
      </c>
      <c r="N2" s="14" t="s">
        <v>48</v>
      </c>
      <c r="O2" s="14" t="s">
        <v>49</v>
      </c>
      <c r="P2" s="14" t="s">
        <v>50</v>
      </c>
      <c r="Q2" s="14" t="s">
        <v>68</v>
      </c>
    </row>
    <row r="3" spans="1:1026" s="26" customFormat="1" ht="15.6" customHeight="1">
      <c r="A3" s="19" t="s">
        <v>19</v>
      </c>
      <c r="B3" s="22">
        <v>11300</v>
      </c>
      <c r="C3" s="22">
        <v>18400</v>
      </c>
      <c r="D3" s="22">
        <v>18500</v>
      </c>
      <c r="E3" s="22">
        <v>19500</v>
      </c>
      <c r="F3" s="22">
        <v>19780</v>
      </c>
      <c r="G3" s="22">
        <v>17645</v>
      </c>
      <c r="H3" s="22">
        <v>20000</v>
      </c>
      <c r="I3" s="23"/>
      <c r="J3" s="19" t="s">
        <v>19</v>
      </c>
      <c r="K3" s="25">
        <f>B3/B$16</f>
        <v>1.5310429112035758E-2</v>
      </c>
      <c r="L3" s="25">
        <f t="shared" ref="L3:Q16" si="0">C3/C$16</f>
        <v>2.4326203816569848E-2</v>
      </c>
      <c r="M3" s="25">
        <f t="shared" si="0"/>
        <v>2.4261022372596846E-2</v>
      </c>
      <c r="N3" s="25">
        <f t="shared" si="0"/>
        <v>2.6659703243323795E-2</v>
      </c>
      <c r="O3" s="25">
        <f t="shared" si="0"/>
        <v>2.5904292935907174E-2</v>
      </c>
      <c r="P3" s="25">
        <f t="shared" si="0"/>
        <v>2.2743443134302963E-2</v>
      </c>
      <c r="Q3" s="25">
        <f t="shared" si="0"/>
        <v>2.56318573228294E-2</v>
      </c>
      <c r="R3" s="27"/>
      <c r="S3" s="19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</row>
    <row r="4" spans="1:1026" s="26" customFormat="1" ht="15.6" customHeight="1">
      <c r="A4" s="19" t="s">
        <v>75</v>
      </c>
      <c r="B4" s="22">
        <v>5540</v>
      </c>
      <c r="C4" s="22">
        <v>6730</v>
      </c>
      <c r="D4" s="22">
        <v>4264</v>
      </c>
      <c r="E4" s="22">
        <v>5428</v>
      </c>
      <c r="F4" s="22">
        <v>5200</v>
      </c>
      <c r="G4" s="22">
        <v>6250</v>
      </c>
      <c r="H4" s="22">
        <v>7700</v>
      </c>
      <c r="I4" s="23"/>
      <c r="J4" s="19" t="s">
        <v>75</v>
      </c>
      <c r="K4" s="25">
        <f t="shared" ref="K4:K16" si="1">B4/B$16</f>
        <v>7.5061749805909826E-3</v>
      </c>
      <c r="L4" s="25">
        <f t="shared" si="0"/>
        <v>8.8975734611692978E-3</v>
      </c>
      <c r="M4" s="25">
        <f t="shared" si="0"/>
        <v>5.5918378052298894E-3</v>
      </c>
      <c r="N4" s="25">
        <f t="shared" si="0"/>
        <v>7.4209676515262337E-3</v>
      </c>
      <c r="O4" s="25">
        <f t="shared" si="0"/>
        <v>6.8100264543335337E-3</v>
      </c>
      <c r="P4" s="25">
        <f t="shared" si="0"/>
        <v>8.0559092994839064E-3</v>
      </c>
      <c r="Q4" s="25">
        <f t="shared" si="0"/>
        <v>9.8682650692893184E-3</v>
      </c>
      <c r="R4" s="27"/>
      <c r="S4" s="19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</row>
    <row r="5" spans="1:1026" s="26" customFormat="1" ht="15.6" customHeight="1">
      <c r="A5" s="19" t="s">
        <v>20</v>
      </c>
      <c r="B5" s="22">
        <v>132555</v>
      </c>
      <c r="C5" s="22">
        <v>133188</v>
      </c>
      <c r="D5" s="22">
        <v>134241</v>
      </c>
      <c r="E5" s="22">
        <v>131441</v>
      </c>
      <c r="F5" s="22">
        <v>133600</v>
      </c>
      <c r="G5" s="22">
        <v>134250</v>
      </c>
      <c r="H5" s="22">
        <v>136900</v>
      </c>
      <c r="I5" s="23"/>
      <c r="J5" s="19" t="s">
        <v>20</v>
      </c>
      <c r="K5" s="25">
        <f t="shared" si="1"/>
        <v>0.17959946291556636</v>
      </c>
      <c r="L5" s="25">
        <f t="shared" si="0"/>
        <v>0.17608469749572309</v>
      </c>
      <c r="M5" s="25">
        <f t="shared" si="0"/>
        <v>0.1760445353686364</v>
      </c>
      <c r="N5" s="25">
        <f t="shared" si="0"/>
        <v>0.17970143866696014</v>
      </c>
      <c r="O5" s="25">
        <f t="shared" si="0"/>
        <v>0.17496529505749234</v>
      </c>
      <c r="P5" s="25">
        <f t="shared" si="0"/>
        <v>0.1730409317529143</v>
      </c>
      <c r="Q5" s="25">
        <f t="shared" si="0"/>
        <v>0.17545006337476723</v>
      </c>
      <c r="R5" s="27"/>
      <c r="S5" s="19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</row>
    <row r="6" spans="1:1026" s="26" customFormat="1" ht="15.6" customHeight="1">
      <c r="A6" s="19" t="s">
        <v>77</v>
      </c>
      <c r="B6" s="22">
        <v>8100</v>
      </c>
      <c r="C6" s="22">
        <v>8100</v>
      </c>
      <c r="D6" s="22">
        <v>8450</v>
      </c>
      <c r="E6" s="22">
        <v>8450</v>
      </c>
      <c r="F6" s="22">
        <v>8770</v>
      </c>
      <c r="G6" s="22">
        <v>8900</v>
      </c>
      <c r="H6" s="22">
        <v>9000</v>
      </c>
      <c r="I6" s="23"/>
      <c r="J6" s="19" t="s">
        <v>77</v>
      </c>
      <c r="K6" s="25">
        <f t="shared" si="1"/>
        <v>1.0974732372344217E-2</v>
      </c>
      <c r="L6" s="25">
        <f t="shared" si="0"/>
        <v>1.0708817984468247E-2</v>
      </c>
      <c r="M6" s="25">
        <f t="shared" si="0"/>
        <v>1.1081385894510453E-2</v>
      </c>
      <c r="N6" s="25">
        <f t="shared" si="0"/>
        <v>1.1552538072106978E-2</v>
      </c>
      <c r="O6" s="25">
        <f t="shared" si="0"/>
        <v>1.1485371539327903E-2</v>
      </c>
      <c r="P6" s="25">
        <f t="shared" si="0"/>
        <v>1.1471614842465082E-2</v>
      </c>
      <c r="Q6" s="25">
        <f t="shared" si="0"/>
        <v>1.1534335795273229E-2</v>
      </c>
      <c r="R6" s="27"/>
      <c r="S6" s="19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</row>
    <row r="7" spans="1:1026" s="26" customFormat="1" ht="15.6" customHeight="1">
      <c r="A7" s="19" t="s">
        <v>59</v>
      </c>
      <c r="B7" s="22">
        <v>160480</v>
      </c>
      <c r="C7" s="22">
        <v>130985.99999999999</v>
      </c>
      <c r="D7" s="22">
        <v>136681</v>
      </c>
      <c r="E7" s="22">
        <v>123124</v>
      </c>
      <c r="F7" s="22">
        <v>138741</v>
      </c>
      <c r="G7" s="22">
        <v>125942</v>
      </c>
      <c r="H7" s="22">
        <v>139000</v>
      </c>
      <c r="I7" s="23"/>
      <c r="J7" s="19" t="s">
        <v>59</v>
      </c>
      <c r="K7" s="25">
        <f t="shared" si="1"/>
        <v>0.21743519149553084</v>
      </c>
      <c r="L7" s="25">
        <f t="shared" si="0"/>
        <v>0.17317348549550096</v>
      </c>
      <c r="M7" s="25">
        <f t="shared" si="0"/>
        <v>0.17924436750858971</v>
      </c>
      <c r="N7" s="25">
        <f t="shared" si="0"/>
        <v>0.16833073344261534</v>
      </c>
      <c r="O7" s="25">
        <f t="shared" si="0"/>
        <v>0.18169805390397864</v>
      </c>
      <c r="P7" s="25">
        <f t="shared" si="0"/>
        <v>0.16233237263929634</v>
      </c>
      <c r="Q7" s="25">
        <f t="shared" si="0"/>
        <v>0.17814140839366432</v>
      </c>
      <c r="R7" s="27"/>
      <c r="S7" s="19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</row>
    <row r="8" spans="1:1026" s="26" customFormat="1" ht="15.6" customHeight="1">
      <c r="A8" s="19" t="s">
        <v>78</v>
      </c>
      <c r="B8" s="22">
        <v>3711</v>
      </c>
      <c r="C8" s="22">
        <v>3865</v>
      </c>
      <c r="D8" s="22">
        <v>3494</v>
      </c>
      <c r="E8" s="22">
        <v>3000</v>
      </c>
      <c r="F8" s="22">
        <v>3270</v>
      </c>
      <c r="G8" s="22">
        <v>2965</v>
      </c>
      <c r="H8" s="22">
        <v>3100</v>
      </c>
      <c r="I8" s="23"/>
      <c r="J8" s="19" t="s">
        <v>78</v>
      </c>
      <c r="K8" s="25">
        <f t="shared" si="1"/>
        <v>5.0280533128110351E-3</v>
      </c>
      <c r="L8" s="25">
        <f t="shared" si="0"/>
        <v>5.1098248777740468E-3</v>
      </c>
      <c r="M8" s="25">
        <f t="shared" si="0"/>
        <v>4.582054711883967E-3</v>
      </c>
      <c r="N8" s="25">
        <f t="shared" si="0"/>
        <v>4.101492806665199E-3</v>
      </c>
      <c r="O8" s="25">
        <f t="shared" si="0"/>
        <v>4.2824589433982036E-3</v>
      </c>
      <c r="P8" s="25">
        <f t="shared" si="0"/>
        <v>3.821723371675165E-3</v>
      </c>
      <c r="Q8" s="25">
        <f t="shared" si="0"/>
        <v>3.9729378850385565E-3</v>
      </c>
      <c r="R8" s="27"/>
      <c r="S8" s="19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</row>
    <row r="9" spans="1:1026" s="26" customFormat="1" ht="15.6" customHeight="1">
      <c r="A9" s="19" t="s">
        <v>79</v>
      </c>
      <c r="B9" s="22">
        <v>8074.9999999999991</v>
      </c>
      <c r="C9" s="22">
        <v>2731</v>
      </c>
      <c r="D9" s="22">
        <v>7091</v>
      </c>
      <c r="E9" s="22">
        <v>7342</v>
      </c>
      <c r="F9" s="22">
        <v>4025.0000000000005</v>
      </c>
      <c r="G9" s="22">
        <v>2560</v>
      </c>
      <c r="H9" s="22">
        <v>7500</v>
      </c>
      <c r="I9" s="23"/>
      <c r="J9" s="19" t="s">
        <v>79</v>
      </c>
      <c r="K9" s="25">
        <f t="shared" si="1"/>
        <v>1.0940859741565376E-2</v>
      </c>
      <c r="L9" s="25">
        <f t="shared" si="0"/>
        <v>3.6105903599484919E-3</v>
      </c>
      <c r="M9" s="25">
        <f t="shared" si="0"/>
        <v>9.2991843050856341E-3</v>
      </c>
      <c r="N9" s="25">
        <f t="shared" si="0"/>
        <v>1.003772006217863E-2</v>
      </c>
      <c r="O9" s="25">
        <f t="shared" si="0"/>
        <v>5.2712223997485536E-3</v>
      </c>
      <c r="P9" s="25">
        <f t="shared" si="0"/>
        <v>3.2997004490686078E-3</v>
      </c>
      <c r="Q9" s="25">
        <f t="shared" si="0"/>
        <v>9.6119464960610235E-3</v>
      </c>
      <c r="R9" s="27"/>
      <c r="S9" s="19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</row>
    <row r="10" spans="1:1026" s="26" customFormat="1" ht="15.6" customHeight="1">
      <c r="A10" s="19" t="s">
        <v>80</v>
      </c>
      <c r="B10" s="22">
        <v>25086</v>
      </c>
      <c r="C10" s="22">
        <v>25633</v>
      </c>
      <c r="D10" s="22">
        <v>26674</v>
      </c>
      <c r="E10" s="22">
        <v>25076</v>
      </c>
      <c r="F10" s="22">
        <v>24349</v>
      </c>
      <c r="G10" s="22">
        <v>24946</v>
      </c>
      <c r="H10" s="22">
        <v>27000</v>
      </c>
      <c r="I10" s="23"/>
      <c r="J10" s="19" t="s">
        <v>80</v>
      </c>
      <c r="K10" s="25">
        <f t="shared" si="1"/>
        <v>3.3989152628719384E-2</v>
      </c>
      <c r="L10" s="25">
        <f t="shared" si="0"/>
        <v>3.3888781653811678E-2</v>
      </c>
      <c r="M10" s="25">
        <f t="shared" si="0"/>
        <v>3.4980460041440446E-2</v>
      </c>
      <c r="N10" s="25">
        <f t="shared" si="0"/>
        <v>3.4283011206645515E-2</v>
      </c>
      <c r="O10" s="25">
        <f t="shared" si="0"/>
        <v>3.1887948872416777E-2</v>
      </c>
      <c r="P10" s="25">
        <f t="shared" si="0"/>
        <v>3.2154034141588086E-2</v>
      </c>
      <c r="Q10" s="25">
        <f t="shared" si="0"/>
        <v>3.4603007385819687E-2</v>
      </c>
      <c r="R10" s="27"/>
      <c r="S10" s="19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</row>
    <row r="11" spans="1:1026" s="26" customFormat="1" ht="15.6" customHeight="1">
      <c r="A11" s="19" t="s">
        <v>63</v>
      </c>
      <c r="B11" s="22">
        <v>19500</v>
      </c>
      <c r="C11" s="22">
        <v>17250</v>
      </c>
      <c r="D11" s="22">
        <v>21000</v>
      </c>
      <c r="E11" s="22">
        <v>19000</v>
      </c>
      <c r="F11" s="22">
        <v>17500</v>
      </c>
      <c r="G11" s="22">
        <v>18250</v>
      </c>
      <c r="H11" s="22">
        <v>16500</v>
      </c>
      <c r="I11" s="23"/>
      <c r="J11" s="19" t="s">
        <v>63</v>
      </c>
      <c r="K11" s="25">
        <f t="shared" si="1"/>
        <v>2.6420652007495337E-2</v>
      </c>
      <c r="L11" s="25">
        <f t="shared" si="0"/>
        <v>2.2805816078034231E-2</v>
      </c>
      <c r="M11" s="25">
        <f t="shared" si="0"/>
        <v>2.7539538909434259E-2</v>
      </c>
      <c r="N11" s="25">
        <f t="shared" si="0"/>
        <v>2.5976121108879594E-2</v>
      </c>
      <c r="O11" s="25">
        <f t="shared" si="0"/>
        <v>2.2918358259776318E-2</v>
      </c>
      <c r="P11" s="25">
        <f t="shared" si="0"/>
        <v>2.3523255154493005E-2</v>
      </c>
      <c r="Q11" s="25">
        <f t="shared" si="0"/>
        <v>2.1146282291334254E-2</v>
      </c>
      <c r="R11" s="27"/>
      <c r="S11" s="19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</row>
    <row r="12" spans="1:1026" s="26" customFormat="1" ht="15.6" customHeight="1">
      <c r="A12" s="19" t="s">
        <v>66</v>
      </c>
      <c r="B12" s="22">
        <v>56117</v>
      </c>
      <c r="C12" s="22">
        <v>62832</v>
      </c>
      <c r="D12" s="22">
        <v>47380</v>
      </c>
      <c r="E12" s="22">
        <v>51306</v>
      </c>
      <c r="F12" s="22">
        <v>52581</v>
      </c>
      <c r="G12" s="22">
        <v>49691</v>
      </c>
      <c r="H12" s="22">
        <v>46179</v>
      </c>
      <c r="I12" s="23"/>
      <c r="J12" s="19" t="s">
        <v>66</v>
      </c>
      <c r="K12" s="25">
        <f t="shared" si="1"/>
        <v>7.6033216856646962E-2</v>
      </c>
      <c r="L12" s="25">
        <f t="shared" si="0"/>
        <v>8.3068697728408511E-2</v>
      </c>
      <c r="M12" s="25">
        <f t="shared" si="0"/>
        <v>6.213444540614263E-2</v>
      </c>
      <c r="N12" s="25">
        <f t="shared" si="0"/>
        <v>7.0143729979588232E-2</v>
      </c>
      <c r="O12" s="25">
        <f t="shared" si="0"/>
        <v>6.8861154037559921E-2</v>
      </c>
      <c r="P12" s="25">
        <f t="shared" si="0"/>
        <v>6.4048990240104769E-2</v>
      </c>
      <c r="Q12" s="25">
        <f t="shared" si="0"/>
        <v>5.9182676965546938E-2</v>
      </c>
      <c r="R12" s="27"/>
      <c r="S12" s="19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</row>
    <row r="13" spans="1:1026" s="26" customFormat="1" ht="15.6" customHeight="1">
      <c r="A13" s="19" t="s">
        <v>81</v>
      </c>
      <c r="B13" s="22">
        <v>6965</v>
      </c>
      <c r="C13" s="22">
        <v>6940</v>
      </c>
      <c r="D13" s="22">
        <v>6941</v>
      </c>
      <c r="E13" s="22">
        <v>6000</v>
      </c>
      <c r="F13" s="22">
        <v>6800</v>
      </c>
      <c r="G13" s="22">
        <v>6510</v>
      </c>
      <c r="H13" s="22">
        <v>6000</v>
      </c>
      <c r="I13" s="23"/>
      <c r="J13" s="19" t="s">
        <v>81</v>
      </c>
      <c r="K13" s="25">
        <f t="shared" si="1"/>
        <v>9.4369149349848719E-3</v>
      </c>
      <c r="L13" s="25">
        <f t="shared" si="0"/>
        <v>9.1752094829888435E-3</v>
      </c>
      <c r="M13" s="25">
        <f t="shared" si="0"/>
        <v>9.1024733128753903E-3</v>
      </c>
      <c r="N13" s="25">
        <f t="shared" si="0"/>
        <v>8.2029856133303981E-3</v>
      </c>
      <c r="O13" s="25">
        <f t="shared" si="0"/>
        <v>8.9054192095130835E-3</v>
      </c>
      <c r="P13" s="25">
        <f t="shared" si="0"/>
        <v>8.3910351263424363E-3</v>
      </c>
      <c r="Q13" s="25">
        <f t="shared" si="0"/>
        <v>7.6895571968488199E-3</v>
      </c>
      <c r="R13" s="27"/>
      <c r="S13" s="19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</row>
    <row r="14" spans="1:1026" s="26" customFormat="1" ht="15.6" customHeight="1">
      <c r="A14" s="19" t="s">
        <v>30</v>
      </c>
      <c r="B14" s="22">
        <f t="shared" ref="B14:H14" si="2">SUM(B3:B13)</f>
        <v>437429</v>
      </c>
      <c r="C14" s="22">
        <f t="shared" si="2"/>
        <v>416655</v>
      </c>
      <c r="D14" s="22">
        <f t="shared" si="2"/>
        <v>414716</v>
      </c>
      <c r="E14" s="22">
        <f t="shared" si="2"/>
        <v>399667</v>
      </c>
      <c r="F14" s="22">
        <f t="shared" si="2"/>
        <v>414616</v>
      </c>
      <c r="G14" s="22">
        <f t="shared" si="2"/>
        <v>397909</v>
      </c>
      <c r="H14" s="22">
        <f t="shared" si="2"/>
        <v>418879</v>
      </c>
      <c r="I14" s="23"/>
      <c r="J14" s="19" t="s">
        <v>30</v>
      </c>
      <c r="K14" s="25">
        <f t="shared" si="1"/>
        <v>0.5926748403582911</v>
      </c>
      <c r="L14" s="25">
        <f t="shared" si="0"/>
        <v>0.55084969843439724</v>
      </c>
      <c r="M14" s="25">
        <f t="shared" si="0"/>
        <v>0.54386130563642565</v>
      </c>
      <c r="N14" s="25">
        <f t="shared" si="0"/>
        <v>0.54641044185382004</v>
      </c>
      <c r="O14" s="25">
        <f t="shared" si="0"/>
        <v>0.54298960161345244</v>
      </c>
      <c r="P14" s="25">
        <f t="shared" si="0"/>
        <v>0.51288301015173465</v>
      </c>
      <c r="Q14" s="25">
        <f t="shared" si="0"/>
        <v>0.5368323381764728</v>
      </c>
      <c r="R14" s="27"/>
      <c r="S14" s="1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</row>
    <row r="15" spans="1:1026" s="26" customFormat="1" ht="15.6" customHeight="1">
      <c r="A15" s="19" t="s">
        <v>67</v>
      </c>
      <c r="B15" s="22">
        <f>B16-B14</f>
        <v>300630</v>
      </c>
      <c r="C15" s="22">
        <f t="shared" ref="C15:H15" si="3">C16-C14</f>
        <v>339731</v>
      </c>
      <c r="D15" s="22">
        <f t="shared" si="3"/>
        <v>347824</v>
      </c>
      <c r="E15" s="22">
        <f t="shared" si="3"/>
        <v>331774</v>
      </c>
      <c r="F15" s="22">
        <f t="shared" si="3"/>
        <v>348964</v>
      </c>
      <c r="G15" s="22">
        <f t="shared" si="3"/>
        <v>377919</v>
      </c>
      <c r="H15" s="22">
        <f t="shared" si="3"/>
        <v>361400</v>
      </c>
      <c r="I15" s="23"/>
      <c r="J15" s="19" t="s">
        <v>67</v>
      </c>
      <c r="K15" s="25">
        <f t="shared" si="1"/>
        <v>0.40732515964170884</v>
      </c>
      <c r="L15" s="25">
        <f t="shared" si="0"/>
        <v>0.44915030156560276</v>
      </c>
      <c r="M15" s="25">
        <f t="shared" si="0"/>
        <v>0.45613869436357435</v>
      </c>
      <c r="N15" s="25">
        <f t="shared" si="0"/>
        <v>0.45358955814617996</v>
      </c>
      <c r="O15" s="25">
        <f t="shared" si="0"/>
        <v>0.45701039838654756</v>
      </c>
      <c r="P15" s="25">
        <f t="shared" si="0"/>
        <v>0.48711698984826535</v>
      </c>
      <c r="Q15" s="25">
        <f t="shared" si="0"/>
        <v>0.4631676618235272</v>
      </c>
      <c r="R15" s="27"/>
      <c r="S15" s="1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</row>
    <row r="16" spans="1:1026" s="26" customFormat="1" ht="15.6" customHeight="1">
      <c r="A16" s="19" t="s">
        <v>65</v>
      </c>
      <c r="B16" s="22">
        <v>738059</v>
      </c>
      <c r="C16" s="22">
        <v>756386</v>
      </c>
      <c r="D16" s="22">
        <v>762540</v>
      </c>
      <c r="E16" s="22">
        <v>731441</v>
      </c>
      <c r="F16" s="22">
        <v>763580</v>
      </c>
      <c r="G16" s="22">
        <v>775828</v>
      </c>
      <c r="H16" s="22">
        <v>780279</v>
      </c>
      <c r="I16" s="23"/>
      <c r="J16" s="19" t="s">
        <v>65</v>
      </c>
      <c r="K16" s="25">
        <f t="shared" si="1"/>
        <v>1</v>
      </c>
      <c r="L16" s="25">
        <f t="shared" si="0"/>
        <v>1</v>
      </c>
      <c r="M16" s="25">
        <f t="shared" si="0"/>
        <v>1</v>
      </c>
      <c r="N16" s="25">
        <f t="shared" si="0"/>
        <v>1</v>
      </c>
      <c r="O16" s="25">
        <f t="shared" si="0"/>
        <v>1</v>
      </c>
      <c r="P16" s="25">
        <f t="shared" si="0"/>
        <v>1</v>
      </c>
      <c r="Q16" s="25">
        <f t="shared" si="0"/>
        <v>1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</row>
    <row r="17" spans="1:1026" ht="15.6" customHeight="1">
      <c r="A17" s="28"/>
      <c r="B17" s="28"/>
      <c r="C17" s="29"/>
      <c r="D17" s="29"/>
      <c r="E17" s="29"/>
      <c r="F17" s="29"/>
      <c r="G17" s="29"/>
      <c r="H17" s="29"/>
      <c r="I17" s="28"/>
      <c r="J17" s="28"/>
      <c r="K17" s="30"/>
      <c r="L17" s="30"/>
      <c r="M17" s="30"/>
      <c r="N17" s="30"/>
      <c r="O17" s="30"/>
      <c r="P17" s="30"/>
      <c r="Q17" s="20"/>
    </row>
    <row r="18" spans="1:1026" ht="15.6" customHeight="1">
      <c r="A18" s="57" t="s">
        <v>71</v>
      </c>
      <c r="B18" s="57"/>
      <c r="C18" s="57"/>
      <c r="D18" s="57"/>
      <c r="E18" s="57"/>
      <c r="F18" s="57"/>
      <c r="G18" s="57"/>
      <c r="H18" s="57"/>
      <c r="I18" s="20"/>
      <c r="J18" s="57" t="s">
        <v>23</v>
      </c>
      <c r="K18" s="57"/>
      <c r="L18" s="57"/>
      <c r="M18" s="57"/>
      <c r="N18" s="57"/>
      <c r="O18" s="57"/>
      <c r="P18" s="57"/>
      <c r="Q18" s="57"/>
    </row>
    <row r="19" spans="1:1026" ht="25.5" customHeight="1">
      <c r="A19" s="14" t="s">
        <v>18</v>
      </c>
      <c r="B19" s="14" t="s">
        <v>45</v>
      </c>
      <c r="C19" s="14" t="s">
        <v>46</v>
      </c>
      <c r="D19" s="14" t="s">
        <v>47</v>
      </c>
      <c r="E19" s="14" t="s">
        <v>48</v>
      </c>
      <c r="F19" s="14" t="s">
        <v>49</v>
      </c>
      <c r="G19" s="14" t="s">
        <v>50</v>
      </c>
      <c r="H19" s="14" t="s">
        <v>68</v>
      </c>
      <c r="I19" s="20"/>
      <c r="J19" s="14" t="s">
        <v>18</v>
      </c>
      <c r="K19" s="14" t="s">
        <v>45</v>
      </c>
      <c r="L19" s="14" t="s">
        <v>46</v>
      </c>
      <c r="M19" s="14" t="s">
        <v>47</v>
      </c>
      <c r="N19" s="14" t="s">
        <v>48</v>
      </c>
      <c r="O19" s="14" t="s">
        <v>49</v>
      </c>
      <c r="P19" s="14" t="s">
        <v>50</v>
      </c>
      <c r="Q19" s="14" t="s">
        <v>68</v>
      </c>
    </row>
    <row r="20" spans="1:1026" s="26" customFormat="1" ht="15.6" customHeight="1">
      <c r="A20" s="19" t="s">
        <v>19</v>
      </c>
      <c r="B20" s="24">
        <v>5700</v>
      </c>
      <c r="C20" s="22">
        <v>5150</v>
      </c>
      <c r="D20" s="22">
        <v>5550</v>
      </c>
      <c r="E20" s="22">
        <v>6050</v>
      </c>
      <c r="F20" s="22">
        <v>6350</v>
      </c>
      <c r="G20" s="22">
        <v>6350</v>
      </c>
      <c r="H20" s="22">
        <v>6450</v>
      </c>
      <c r="I20" s="23"/>
      <c r="J20" s="19" t="s">
        <v>19</v>
      </c>
      <c r="K20" s="25">
        <f>B20/B$33</f>
        <v>7.9951748418498302E-3</v>
      </c>
      <c r="L20" s="25">
        <f t="shared" ref="L20:Q33" si="4">C20/C$33</f>
        <v>7.0128041548481622E-3</v>
      </c>
      <c r="M20" s="25">
        <f t="shared" si="4"/>
        <v>7.4946322228674062E-3</v>
      </c>
      <c r="N20" s="25">
        <f t="shared" si="4"/>
        <v>8.2515790521731653E-3</v>
      </c>
      <c r="O20" s="25">
        <f t="shared" si="4"/>
        <v>8.5682981066085191E-3</v>
      </c>
      <c r="P20" s="25">
        <f t="shared" si="4"/>
        <v>8.1851942082339195E-3</v>
      </c>
      <c r="Q20" s="25">
        <f t="shared" si="4"/>
        <v>8.1963046737997813E-3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  <c r="AMK20" s="27"/>
      <c r="AML20" s="27"/>
    </row>
    <row r="21" spans="1:1026" s="26" customFormat="1" ht="15.6" customHeight="1">
      <c r="A21" s="19" t="s">
        <v>75</v>
      </c>
      <c r="B21" s="24">
        <v>11100</v>
      </c>
      <c r="C21" s="22">
        <v>12200</v>
      </c>
      <c r="D21" s="22">
        <v>12000</v>
      </c>
      <c r="E21" s="22">
        <v>12100</v>
      </c>
      <c r="F21" s="22">
        <v>12100</v>
      </c>
      <c r="G21" s="22">
        <v>12050</v>
      </c>
      <c r="H21" s="22">
        <v>12600</v>
      </c>
      <c r="I21" s="23"/>
      <c r="J21" s="19" t="s">
        <v>75</v>
      </c>
      <c r="K21" s="25">
        <f t="shared" ref="K21:K33" si="5">B21/B$33</f>
        <v>1.5569551007812829E-2</v>
      </c>
      <c r="L21" s="25">
        <f t="shared" si="4"/>
        <v>1.6612856444494676E-2</v>
      </c>
      <c r="M21" s="25">
        <f t="shared" si="4"/>
        <v>1.6204610211605203E-2</v>
      </c>
      <c r="N21" s="25">
        <f t="shared" si="4"/>
        <v>1.6503158104346331E-2</v>
      </c>
      <c r="O21" s="25">
        <f t="shared" si="4"/>
        <v>1.6326993242513872E-2</v>
      </c>
      <c r="P21" s="25">
        <f t="shared" si="4"/>
        <v>1.5532533891215547E-2</v>
      </c>
      <c r="Q21" s="25">
        <f t="shared" si="4"/>
        <v>1.6011385874399573E-2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  <c r="AMH21" s="27"/>
      <c r="AMI21" s="27"/>
      <c r="AMJ21" s="27"/>
      <c r="AMK21" s="27"/>
      <c r="AML21" s="27"/>
    </row>
    <row r="22" spans="1:1026" s="26" customFormat="1" ht="15.6" customHeight="1">
      <c r="A22" s="19" t="s">
        <v>20</v>
      </c>
      <c r="B22" s="24">
        <v>117500</v>
      </c>
      <c r="C22" s="22">
        <v>119000</v>
      </c>
      <c r="D22" s="22">
        <v>121000</v>
      </c>
      <c r="E22" s="22">
        <v>125000</v>
      </c>
      <c r="F22" s="22">
        <v>126000</v>
      </c>
      <c r="G22" s="22">
        <v>150000</v>
      </c>
      <c r="H22" s="22">
        <v>149000</v>
      </c>
      <c r="I22" s="23"/>
      <c r="J22" s="19" t="s">
        <v>20</v>
      </c>
      <c r="K22" s="25">
        <f t="shared" si="5"/>
        <v>0.16481281472234302</v>
      </c>
      <c r="L22" s="25">
        <f t="shared" si="4"/>
        <v>0.16204343581105463</v>
      </c>
      <c r="M22" s="25">
        <f t="shared" si="4"/>
        <v>0.16339648630035244</v>
      </c>
      <c r="N22" s="25">
        <f t="shared" si="4"/>
        <v>0.17048717049944559</v>
      </c>
      <c r="O22" s="25">
        <f t="shared" si="4"/>
        <v>0.17001662384766511</v>
      </c>
      <c r="P22" s="25">
        <f t="shared" si="4"/>
        <v>0.19335104428899019</v>
      </c>
      <c r="Q22" s="25">
        <f t="shared" si="4"/>
        <v>0.18934099168932828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  <c r="AML22" s="27"/>
    </row>
    <row r="23" spans="1:1026" s="26" customFormat="1" ht="15.6" customHeight="1">
      <c r="A23" s="19" t="s">
        <v>77</v>
      </c>
      <c r="B23" s="24">
        <v>19200</v>
      </c>
      <c r="C23" s="22">
        <v>19400</v>
      </c>
      <c r="D23" s="22">
        <v>19800</v>
      </c>
      <c r="E23" s="22">
        <v>20100</v>
      </c>
      <c r="F23" s="22">
        <v>20300</v>
      </c>
      <c r="G23" s="22">
        <v>20600</v>
      </c>
      <c r="H23" s="22">
        <v>21000</v>
      </c>
      <c r="I23" s="23"/>
      <c r="J23" s="19" t="s">
        <v>77</v>
      </c>
      <c r="K23" s="25">
        <f t="shared" si="5"/>
        <v>2.6931115256757326E-2</v>
      </c>
      <c r="L23" s="25">
        <f t="shared" si="4"/>
        <v>2.6417165165835796E-2</v>
      </c>
      <c r="M23" s="25">
        <f t="shared" si="4"/>
        <v>2.6737606849148582E-2</v>
      </c>
      <c r="N23" s="25">
        <f t="shared" si="4"/>
        <v>2.7414337016310849E-2</v>
      </c>
      <c r="O23" s="25">
        <f t="shared" si="4"/>
        <v>2.7391567175457154E-2</v>
      </c>
      <c r="P23" s="25">
        <f t="shared" si="4"/>
        <v>2.6553543415687986E-2</v>
      </c>
      <c r="Q23" s="25">
        <f t="shared" si="4"/>
        <v>2.6685643123999288E-2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</row>
    <row r="24" spans="1:1026" s="26" customFormat="1" ht="15.6" customHeight="1">
      <c r="A24" s="19" t="s">
        <v>59</v>
      </c>
      <c r="B24" s="24">
        <v>129850</v>
      </c>
      <c r="C24" s="22">
        <v>112100</v>
      </c>
      <c r="D24" s="22">
        <v>113500</v>
      </c>
      <c r="E24" s="22">
        <v>106300</v>
      </c>
      <c r="F24" s="22">
        <v>107700</v>
      </c>
      <c r="G24" s="22">
        <v>104250</v>
      </c>
      <c r="H24" s="22">
        <v>108500</v>
      </c>
      <c r="I24" s="23"/>
      <c r="J24" s="19" t="s">
        <v>59</v>
      </c>
      <c r="K24" s="25">
        <f t="shared" si="5"/>
        <v>0.18213569354635098</v>
      </c>
      <c r="L24" s="25">
        <f t="shared" si="4"/>
        <v>0.15264763995310271</v>
      </c>
      <c r="M24" s="25">
        <f t="shared" si="4"/>
        <v>0.15326860491809921</v>
      </c>
      <c r="N24" s="25">
        <f t="shared" si="4"/>
        <v>0.14498228979272851</v>
      </c>
      <c r="O24" s="25">
        <f t="shared" si="4"/>
        <v>0.1453237332412185</v>
      </c>
      <c r="P24" s="25">
        <f t="shared" si="4"/>
        <v>0.1343789757808482</v>
      </c>
      <c r="Q24" s="25">
        <f t="shared" si="4"/>
        <v>0.13787582280732966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</row>
    <row r="25" spans="1:1026" s="26" customFormat="1" ht="15.6" customHeight="1">
      <c r="A25" s="19" t="s">
        <v>78</v>
      </c>
      <c r="B25" s="24">
        <v>7000</v>
      </c>
      <c r="C25" s="22">
        <v>7900</v>
      </c>
      <c r="D25" s="22">
        <v>7700</v>
      </c>
      <c r="E25" s="22">
        <v>7500</v>
      </c>
      <c r="F25" s="22">
        <v>7400</v>
      </c>
      <c r="G25" s="22">
        <v>7200</v>
      </c>
      <c r="H25" s="22">
        <v>7400</v>
      </c>
      <c r="I25" s="23"/>
      <c r="J25" s="19" t="s">
        <v>78</v>
      </c>
      <c r="K25" s="25">
        <f t="shared" si="5"/>
        <v>9.8186357706927744E-3</v>
      </c>
      <c r="L25" s="25">
        <f t="shared" si="4"/>
        <v>1.0757505402582619E-2</v>
      </c>
      <c r="M25" s="25">
        <f t="shared" si="4"/>
        <v>1.0397958219113337E-2</v>
      </c>
      <c r="N25" s="25">
        <f t="shared" si="4"/>
        <v>1.0229230229966734E-2</v>
      </c>
      <c r="O25" s="25">
        <f t="shared" si="4"/>
        <v>9.9851033053390617E-3</v>
      </c>
      <c r="P25" s="25">
        <f t="shared" si="4"/>
        <v>9.2808501258715304E-3</v>
      </c>
      <c r="Q25" s="25">
        <f t="shared" si="4"/>
        <v>9.4035123389330823E-3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  <c r="AMK25" s="27"/>
      <c r="AML25" s="27"/>
    </row>
    <row r="26" spans="1:1026" s="26" customFormat="1" ht="15.6" customHeight="1">
      <c r="A26" s="19" t="s">
        <v>79</v>
      </c>
      <c r="B26" s="24">
        <v>9800</v>
      </c>
      <c r="C26" s="22">
        <v>10200</v>
      </c>
      <c r="D26" s="22">
        <v>10500</v>
      </c>
      <c r="E26" s="22">
        <v>10700</v>
      </c>
      <c r="F26" s="22">
        <v>10400</v>
      </c>
      <c r="G26" s="22">
        <v>10400</v>
      </c>
      <c r="H26" s="22">
        <v>10700</v>
      </c>
      <c r="I26" s="23"/>
      <c r="J26" s="19" t="s">
        <v>79</v>
      </c>
      <c r="K26" s="25">
        <f t="shared" si="5"/>
        <v>1.3746090078969885E-2</v>
      </c>
      <c r="L26" s="25">
        <f t="shared" si="4"/>
        <v>1.3889437355233254E-2</v>
      </c>
      <c r="M26" s="25">
        <f t="shared" si="4"/>
        <v>1.4179033935154552E-2</v>
      </c>
      <c r="N26" s="25">
        <f t="shared" si="4"/>
        <v>1.4593701794752542E-2</v>
      </c>
      <c r="O26" s="25">
        <f t="shared" si="4"/>
        <v>1.4033118158854897E-2</v>
      </c>
      <c r="P26" s="25">
        <f t="shared" si="4"/>
        <v>1.3405672404036654E-2</v>
      </c>
      <c r="Q26" s="25">
        <f t="shared" si="4"/>
        <v>1.3596970544132971E-2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  <c r="AKQ26" s="27"/>
      <c r="AKR26" s="27"/>
      <c r="AKS26" s="27"/>
      <c r="AKT26" s="27"/>
      <c r="AKU26" s="27"/>
      <c r="AKV26" s="27"/>
      <c r="AKW26" s="27"/>
      <c r="AKX26" s="27"/>
      <c r="AKY26" s="27"/>
      <c r="AKZ26" s="27"/>
      <c r="ALA26" s="27"/>
      <c r="ALB26" s="27"/>
      <c r="ALC26" s="27"/>
      <c r="ALD26" s="27"/>
      <c r="ALE26" s="27"/>
      <c r="ALF26" s="27"/>
      <c r="ALG26" s="27"/>
      <c r="ALH26" s="27"/>
      <c r="ALI26" s="27"/>
      <c r="ALJ26" s="27"/>
      <c r="ALK26" s="27"/>
      <c r="ALL26" s="27"/>
      <c r="ALM26" s="27"/>
      <c r="ALN26" s="27"/>
      <c r="ALO26" s="27"/>
      <c r="ALP26" s="27"/>
      <c r="ALQ26" s="27"/>
      <c r="ALR26" s="27"/>
      <c r="ALS26" s="27"/>
      <c r="ALT26" s="27"/>
      <c r="ALU26" s="27"/>
      <c r="ALV26" s="27"/>
      <c r="ALW26" s="27"/>
      <c r="ALX26" s="27"/>
      <c r="ALY26" s="27"/>
      <c r="ALZ26" s="27"/>
      <c r="AMA26" s="27"/>
      <c r="AMB26" s="27"/>
      <c r="AMC26" s="27"/>
      <c r="AMD26" s="27"/>
      <c r="AME26" s="27"/>
      <c r="AMF26" s="27"/>
      <c r="AMG26" s="27"/>
      <c r="AMH26" s="27"/>
      <c r="AMI26" s="27"/>
      <c r="AMJ26" s="27"/>
      <c r="AMK26" s="27"/>
      <c r="AML26" s="27"/>
    </row>
    <row r="27" spans="1:1026" s="26" customFormat="1" ht="15.6" customHeight="1">
      <c r="A27" s="19" t="s">
        <v>80</v>
      </c>
      <c r="B27" s="24">
        <v>24400</v>
      </c>
      <c r="C27" s="22">
        <v>24500</v>
      </c>
      <c r="D27" s="22">
        <v>25000</v>
      </c>
      <c r="E27" s="22">
        <v>25400</v>
      </c>
      <c r="F27" s="22">
        <v>25500</v>
      </c>
      <c r="G27" s="22">
        <v>26200</v>
      </c>
      <c r="H27" s="22">
        <v>27200</v>
      </c>
      <c r="I27" s="23"/>
      <c r="J27" s="19" t="s">
        <v>80</v>
      </c>
      <c r="K27" s="25">
        <f t="shared" si="5"/>
        <v>3.4224958972129099E-2</v>
      </c>
      <c r="L27" s="25">
        <f t="shared" si="4"/>
        <v>3.3361883843452421E-2</v>
      </c>
      <c r="M27" s="25">
        <f t="shared" si="4"/>
        <v>3.3759604607510839E-2</v>
      </c>
      <c r="N27" s="25">
        <f t="shared" si="4"/>
        <v>3.464299304548734E-2</v>
      </c>
      <c r="O27" s="25">
        <f t="shared" si="4"/>
        <v>3.4408126254884604E-2</v>
      </c>
      <c r="P27" s="25">
        <f t="shared" si="4"/>
        <v>3.3771982402476954E-2</v>
      </c>
      <c r="Q27" s="25">
        <f t="shared" si="4"/>
        <v>3.4564261570132412E-2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  <c r="AKQ27" s="27"/>
      <c r="AKR27" s="27"/>
      <c r="AKS27" s="27"/>
      <c r="AKT27" s="27"/>
      <c r="AKU27" s="27"/>
      <c r="AKV27" s="27"/>
      <c r="AKW27" s="27"/>
      <c r="AKX27" s="27"/>
      <c r="AKY27" s="27"/>
      <c r="AKZ27" s="27"/>
      <c r="ALA27" s="27"/>
      <c r="ALB27" s="27"/>
      <c r="ALC27" s="27"/>
      <c r="ALD27" s="27"/>
      <c r="ALE27" s="27"/>
      <c r="ALF27" s="27"/>
      <c r="ALG27" s="27"/>
      <c r="ALH27" s="27"/>
      <c r="ALI27" s="27"/>
      <c r="ALJ27" s="27"/>
      <c r="ALK27" s="27"/>
      <c r="ALL27" s="27"/>
      <c r="ALM27" s="27"/>
      <c r="ALN27" s="27"/>
      <c r="ALO27" s="27"/>
      <c r="ALP27" s="27"/>
      <c r="ALQ27" s="27"/>
      <c r="ALR27" s="27"/>
      <c r="ALS27" s="27"/>
      <c r="ALT27" s="27"/>
      <c r="ALU27" s="27"/>
      <c r="ALV27" s="27"/>
      <c r="ALW27" s="27"/>
      <c r="ALX27" s="27"/>
      <c r="ALY27" s="27"/>
      <c r="ALZ27" s="27"/>
      <c r="AMA27" s="27"/>
      <c r="AMB27" s="27"/>
      <c r="AMC27" s="27"/>
      <c r="AMD27" s="27"/>
      <c r="AME27" s="27"/>
      <c r="AMF27" s="27"/>
      <c r="AMG27" s="27"/>
      <c r="AMH27" s="27"/>
      <c r="AMI27" s="27"/>
      <c r="AMJ27" s="27"/>
      <c r="AMK27" s="27"/>
      <c r="AML27" s="27"/>
    </row>
    <row r="28" spans="1:1026" s="26" customFormat="1" ht="15.6" customHeight="1">
      <c r="A28" s="19" t="s">
        <v>63</v>
      </c>
      <c r="B28" s="24">
        <v>17700</v>
      </c>
      <c r="C28" s="22">
        <v>17000</v>
      </c>
      <c r="D28" s="22">
        <v>18300</v>
      </c>
      <c r="E28" s="22">
        <v>18800</v>
      </c>
      <c r="F28" s="22">
        <v>20000</v>
      </c>
      <c r="G28" s="22">
        <v>20600</v>
      </c>
      <c r="H28" s="22">
        <v>21000</v>
      </c>
      <c r="I28" s="23"/>
      <c r="J28" s="19" t="s">
        <v>63</v>
      </c>
      <c r="K28" s="25">
        <f t="shared" si="5"/>
        <v>2.4827121877323159E-2</v>
      </c>
      <c r="L28" s="25">
        <f t="shared" si="4"/>
        <v>2.314906225872209E-2</v>
      </c>
      <c r="M28" s="25">
        <f t="shared" si="4"/>
        <v>2.4712030572697934E-2</v>
      </c>
      <c r="N28" s="25">
        <f t="shared" si="4"/>
        <v>2.5641270443116614E-2</v>
      </c>
      <c r="O28" s="25">
        <f t="shared" si="4"/>
        <v>2.6986765690105573E-2</v>
      </c>
      <c r="P28" s="25">
        <f t="shared" si="4"/>
        <v>2.6553543415687986E-2</v>
      </c>
      <c r="Q28" s="25">
        <f t="shared" si="4"/>
        <v>2.6685643123999288E-2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  <c r="AKQ28" s="27"/>
      <c r="AKR28" s="27"/>
      <c r="AKS28" s="27"/>
      <c r="AKT28" s="27"/>
      <c r="AKU28" s="27"/>
      <c r="AKV28" s="27"/>
      <c r="AKW28" s="27"/>
      <c r="AKX28" s="27"/>
      <c r="AKY28" s="27"/>
      <c r="AKZ28" s="27"/>
      <c r="ALA28" s="27"/>
      <c r="ALB28" s="27"/>
      <c r="ALC28" s="27"/>
      <c r="ALD28" s="27"/>
      <c r="ALE28" s="27"/>
      <c r="ALF28" s="27"/>
      <c r="ALG28" s="27"/>
      <c r="ALH28" s="27"/>
      <c r="ALI28" s="27"/>
      <c r="ALJ28" s="27"/>
      <c r="ALK28" s="27"/>
      <c r="ALL28" s="27"/>
      <c r="ALM28" s="27"/>
      <c r="ALN28" s="27"/>
      <c r="ALO28" s="27"/>
      <c r="ALP28" s="27"/>
      <c r="ALQ28" s="27"/>
      <c r="ALR28" s="27"/>
      <c r="ALS28" s="27"/>
      <c r="ALT28" s="27"/>
      <c r="ALU28" s="27"/>
      <c r="ALV28" s="27"/>
      <c r="ALW28" s="27"/>
      <c r="ALX28" s="27"/>
      <c r="ALY28" s="27"/>
      <c r="ALZ28" s="27"/>
      <c r="AMA28" s="27"/>
      <c r="AMB28" s="27"/>
      <c r="AMC28" s="27"/>
      <c r="AMD28" s="27"/>
      <c r="AME28" s="27"/>
      <c r="AMF28" s="27"/>
      <c r="AMG28" s="27"/>
      <c r="AMH28" s="27"/>
      <c r="AMI28" s="27"/>
      <c r="AMJ28" s="27"/>
      <c r="AMK28" s="27"/>
      <c r="AML28" s="27"/>
    </row>
    <row r="29" spans="1:1026" s="26" customFormat="1" ht="15.6" customHeight="1">
      <c r="A29" s="19" t="s">
        <v>66</v>
      </c>
      <c r="B29" s="24">
        <v>31943</v>
      </c>
      <c r="C29" s="22">
        <v>31865</v>
      </c>
      <c r="D29" s="22">
        <v>29245</v>
      </c>
      <c r="E29" s="22">
        <v>29986</v>
      </c>
      <c r="F29" s="22">
        <v>30436</v>
      </c>
      <c r="G29" s="22">
        <v>30452</v>
      </c>
      <c r="H29" s="22">
        <v>32276.000000000004</v>
      </c>
      <c r="I29" s="23"/>
      <c r="J29" s="19" t="s">
        <v>66</v>
      </c>
      <c r="K29" s="25">
        <f t="shared" si="5"/>
        <v>4.4805240346177042E-2</v>
      </c>
      <c r="L29" s="25">
        <f t="shared" si="4"/>
        <v>4.3390874639657614E-2</v>
      </c>
      <c r="M29" s="25">
        <f t="shared" si="4"/>
        <v>3.9491985469866174E-2</v>
      </c>
      <c r="N29" s="25">
        <f t="shared" si="4"/>
        <v>4.0897826356771E-2</v>
      </c>
      <c r="O29" s="25">
        <f t="shared" si="4"/>
        <v>4.1068460027202658E-2</v>
      </c>
      <c r="P29" s="25">
        <f t="shared" si="4"/>
        <v>3.9252840004588868E-2</v>
      </c>
      <c r="Q29" s="25">
        <f t="shared" si="4"/>
        <v>4.1014562736676245E-2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  <c r="AEP29" s="27"/>
      <c r="AEQ29" s="27"/>
      <c r="AER29" s="27"/>
      <c r="AES29" s="27"/>
      <c r="AET29" s="27"/>
      <c r="AEU29" s="27"/>
      <c r="AEV29" s="27"/>
      <c r="AEW29" s="27"/>
      <c r="AEX29" s="27"/>
      <c r="AEY29" s="27"/>
      <c r="AEZ29" s="27"/>
      <c r="AFA29" s="27"/>
      <c r="AFB29" s="27"/>
      <c r="AFC29" s="27"/>
      <c r="AFD29" s="27"/>
      <c r="AFE29" s="27"/>
      <c r="AFF29" s="27"/>
      <c r="AFG29" s="27"/>
      <c r="AFH29" s="27"/>
      <c r="AFI29" s="27"/>
      <c r="AFJ29" s="27"/>
      <c r="AFK29" s="27"/>
      <c r="AFL29" s="27"/>
      <c r="AFM29" s="27"/>
      <c r="AFN29" s="27"/>
      <c r="AFO29" s="27"/>
      <c r="AFP29" s="27"/>
      <c r="AFQ29" s="27"/>
      <c r="AFR29" s="27"/>
      <c r="AFS29" s="27"/>
      <c r="AFT29" s="27"/>
      <c r="AFU29" s="27"/>
      <c r="AFV29" s="27"/>
      <c r="AFW29" s="27"/>
      <c r="AFX29" s="27"/>
      <c r="AFY29" s="27"/>
      <c r="AFZ29" s="27"/>
      <c r="AGA29" s="27"/>
      <c r="AGB29" s="27"/>
      <c r="AGC29" s="27"/>
      <c r="AGD29" s="27"/>
      <c r="AGE29" s="27"/>
      <c r="AGF29" s="27"/>
      <c r="AGG29" s="27"/>
      <c r="AGH29" s="27"/>
      <c r="AGI29" s="27"/>
      <c r="AGJ29" s="27"/>
      <c r="AGK29" s="27"/>
      <c r="AGL29" s="27"/>
      <c r="AGM29" s="27"/>
      <c r="AGN29" s="27"/>
      <c r="AGO29" s="27"/>
      <c r="AGP29" s="27"/>
      <c r="AGQ29" s="27"/>
      <c r="AGR29" s="27"/>
      <c r="AGS29" s="27"/>
      <c r="AGT29" s="27"/>
      <c r="AGU29" s="27"/>
      <c r="AGV29" s="27"/>
      <c r="AGW29" s="27"/>
      <c r="AGX29" s="27"/>
      <c r="AGY29" s="27"/>
      <c r="AGZ29" s="27"/>
      <c r="AHA29" s="27"/>
      <c r="AHB29" s="27"/>
      <c r="AHC29" s="27"/>
      <c r="AHD29" s="27"/>
      <c r="AHE29" s="27"/>
      <c r="AHF29" s="27"/>
      <c r="AHG29" s="27"/>
      <c r="AHH29" s="27"/>
      <c r="AHI29" s="27"/>
      <c r="AHJ29" s="27"/>
      <c r="AHK29" s="27"/>
      <c r="AHL29" s="27"/>
      <c r="AHM29" s="27"/>
      <c r="AHN29" s="27"/>
      <c r="AHO29" s="27"/>
      <c r="AHP29" s="27"/>
      <c r="AHQ29" s="27"/>
      <c r="AHR29" s="27"/>
      <c r="AHS29" s="27"/>
      <c r="AHT29" s="27"/>
      <c r="AHU29" s="27"/>
      <c r="AHV29" s="27"/>
      <c r="AHW29" s="27"/>
      <c r="AHX29" s="27"/>
      <c r="AHY29" s="27"/>
      <c r="AHZ29" s="27"/>
      <c r="AIA29" s="27"/>
      <c r="AIB29" s="27"/>
      <c r="AIC29" s="27"/>
      <c r="AID29" s="27"/>
      <c r="AIE29" s="27"/>
      <c r="AIF29" s="27"/>
      <c r="AIG29" s="27"/>
      <c r="AIH29" s="27"/>
      <c r="AII29" s="27"/>
      <c r="AIJ29" s="27"/>
      <c r="AIK29" s="27"/>
      <c r="AIL29" s="27"/>
      <c r="AIM29" s="27"/>
      <c r="AIN29" s="27"/>
      <c r="AIO29" s="27"/>
      <c r="AIP29" s="27"/>
      <c r="AIQ29" s="27"/>
      <c r="AIR29" s="27"/>
      <c r="AIS29" s="27"/>
      <c r="AIT29" s="27"/>
      <c r="AIU29" s="27"/>
      <c r="AIV29" s="27"/>
      <c r="AIW29" s="27"/>
      <c r="AIX29" s="27"/>
      <c r="AIY29" s="27"/>
      <c r="AIZ29" s="27"/>
      <c r="AJA29" s="27"/>
      <c r="AJB29" s="27"/>
      <c r="AJC29" s="27"/>
      <c r="AJD29" s="27"/>
      <c r="AJE29" s="27"/>
      <c r="AJF29" s="27"/>
      <c r="AJG29" s="27"/>
      <c r="AJH29" s="27"/>
      <c r="AJI29" s="27"/>
      <c r="AJJ29" s="27"/>
      <c r="AJK29" s="27"/>
      <c r="AJL29" s="27"/>
      <c r="AJM29" s="27"/>
      <c r="AJN29" s="27"/>
      <c r="AJO29" s="27"/>
      <c r="AJP29" s="27"/>
      <c r="AJQ29" s="27"/>
      <c r="AJR29" s="27"/>
      <c r="AJS29" s="27"/>
      <c r="AJT29" s="27"/>
      <c r="AJU29" s="27"/>
      <c r="AJV29" s="27"/>
      <c r="AJW29" s="27"/>
      <c r="AJX29" s="27"/>
      <c r="AJY29" s="27"/>
      <c r="AJZ29" s="27"/>
      <c r="AKA29" s="27"/>
      <c r="AKB29" s="27"/>
      <c r="AKC29" s="27"/>
      <c r="AKD29" s="27"/>
      <c r="AKE29" s="27"/>
      <c r="AKF29" s="27"/>
      <c r="AKG29" s="27"/>
      <c r="AKH29" s="27"/>
      <c r="AKI29" s="27"/>
      <c r="AKJ29" s="27"/>
      <c r="AKK29" s="27"/>
      <c r="AKL29" s="27"/>
      <c r="AKM29" s="27"/>
      <c r="AKN29" s="27"/>
      <c r="AKO29" s="27"/>
      <c r="AKP29" s="27"/>
      <c r="AKQ29" s="27"/>
      <c r="AKR29" s="27"/>
      <c r="AKS29" s="27"/>
      <c r="AKT29" s="27"/>
      <c r="AKU29" s="27"/>
      <c r="AKV29" s="27"/>
      <c r="AKW29" s="27"/>
      <c r="AKX29" s="27"/>
      <c r="AKY29" s="27"/>
      <c r="AKZ29" s="27"/>
      <c r="ALA29" s="27"/>
      <c r="ALB29" s="27"/>
      <c r="ALC29" s="27"/>
      <c r="ALD29" s="27"/>
      <c r="ALE29" s="27"/>
      <c r="ALF29" s="27"/>
      <c r="ALG29" s="27"/>
      <c r="ALH29" s="27"/>
      <c r="ALI29" s="27"/>
      <c r="ALJ29" s="27"/>
      <c r="ALK29" s="27"/>
      <c r="ALL29" s="27"/>
      <c r="ALM29" s="27"/>
      <c r="ALN29" s="27"/>
      <c r="ALO29" s="27"/>
      <c r="ALP29" s="27"/>
      <c r="ALQ29" s="27"/>
      <c r="ALR29" s="27"/>
      <c r="ALS29" s="27"/>
      <c r="ALT29" s="27"/>
      <c r="ALU29" s="27"/>
      <c r="ALV29" s="27"/>
      <c r="ALW29" s="27"/>
      <c r="ALX29" s="27"/>
      <c r="ALY29" s="27"/>
      <c r="ALZ29" s="27"/>
      <c r="AMA29" s="27"/>
      <c r="AMB29" s="27"/>
      <c r="AMC29" s="27"/>
      <c r="AMD29" s="27"/>
      <c r="AME29" s="27"/>
      <c r="AMF29" s="27"/>
      <c r="AMG29" s="27"/>
      <c r="AMH29" s="27"/>
      <c r="AMI29" s="27"/>
      <c r="AMJ29" s="27"/>
      <c r="AMK29" s="27"/>
      <c r="AML29" s="27"/>
    </row>
    <row r="30" spans="1:1026" s="26" customFormat="1" ht="15.6" customHeight="1">
      <c r="A30" s="19" t="s">
        <v>81</v>
      </c>
      <c r="B30" s="24">
        <v>9350</v>
      </c>
      <c r="C30" s="22">
        <v>9300</v>
      </c>
      <c r="D30" s="22">
        <v>9700</v>
      </c>
      <c r="E30" s="22">
        <v>9500</v>
      </c>
      <c r="F30" s="22">
        <v>9500</v>
      </c>
      <c r="G30" s="22">
        <v>9600</v>
      </c>
      <c r="H30" s="22">
        <v>9400</v>
      </c>
      <c r="I30" s="23"/>
      <c r="J30" s="19" t="s">
        <v>81</v>
      </c>
      <c r="K30" s="25">
        <f t="shared" si="5"/>
        <v>1.3114892065139635E-2</v>
      </c>
      <c r="L30" s="25">
        <f t="shared" si="4"/>
        <v>1.2663898765065613E-2</v>
      </c>
      <c r="M30" s="25">
        <f t="shared" si="4"/>
        <v>1.3098726587714205E-2</v>
      </c>
      <c r="N30" s="25">
        <f t="shared" si="4"/>
        <v>1.2957024957957863E-2</v>
      </c>
      <c r="O30" s="25">
        <f t="shared" si="4"/>
        <v>1.2818713702800147E-2</v>
      </c>
      <c r="P30" s="25">
        <f t="shared" si="4"/>
        <v>1.2374466834495373E-2</v>
      </c>
      <c r="Q30" s="25">
        <f t="shared" si="4"/>
        <v>1.1945002160266349E-2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  <c r="OH30" s="27"/>
      <c r="OI30" s="27"/>
      <c r="OJ30" s="27"/>
      <c r="OK30" s="27"/>
      <c r="OL30" s="27"/>
      <c r="OM30" s="27"/>
      <c r="ON30" s="27"/>
      <c r="OO30" s="27"/>
      <c r="OP30" s="27"/>
      <c r="OQ30" s="27"/>
      <c r="OR30" s="27"/>
      <c r="OS30" s="27"/>
      <c r="OT30" s="27"/>
      <c r="OU30" s="27"/>
      <c r="OV30" s="27"/>
      <c r="OW30" s="27"/>
      <c r="OX30" s="27"/>
      <c r="OY30" s="27"/>
      <c r="OZ30" s="27"/>
      <c r="PA30" s="27"/>
      <c r="PB30" s="27"/>
      <c r="PC30" s="27"/>
      <c r="PD30" s="27"/>
      <c r="PE30" s="27"/>
      <c r="PF30" s="27"/>
      <c r="PG30" s="27"/>
      <c r="PH30" s="27"/>
      <c r="PI30" s="27"/>
      <c r="PJ30" s="27"/>
      <c r="PK30" s="27"/>
      <c r="PL30" s="27"/>
      <c r="PM30" s="27"/>
      <c r="PN30" s="27"/>
      <c r="PO30" s="27"/>
      <c r="PP30" s="27"/>
      <c r="PQ30" s="27"/>
      <c r="PR30" s="27"/>
      <c r="PS30" s="27"/>
      <c r="PT30" s="27"/>
      <c r="PU30" s="27"/>
      <c r="PV30" s="27"/>
      <c r="PW30" s="27"/>
      <c r="PX30" s="27"/>
      <c r="PY30" s="27"/>
      <c r="PZ30" s="27"/>
      <c r="QA30" s="27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7"/>
      <c r="QP30" s="27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7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  <c r="SR30" s="27"/>
      <c r="SS30" s="27"/>
      <c r="ST30" s="27"/>
      <c r="SU30" s="27"/>
      <c r="SV30" s="27"/>
      <c r="SW30" s="27"/>
      <c r="SX30" s="27"/>
      <c r="SY30" s="27"/>
      <c r="SZ30" s="27"/>
      <c r="TA30" s="27"/>
      <c r="TB30" s="27"/>
      <c r="TC30" s="27"/>
      <c r="TD30" s="27"/>
      <c r="TE30" s="27"/>
      <c r="TF30" s="27"/>
      <c r="TG30" s="27"/>
      <c r="TH30" s="27"/>
      <c r="TI30" s="27"/>
      <c r="TJ30" s="27"/>
      <c r="TK30" s="27"/>
      <c r="TL30" s="27"/>
      <c r="TM30" s="27"/>
      <c r="TN30" s="27"/>
      <c r="TO30" s="27"/>
      <c r="TP30" s="27"/>
      <c r="TQ30" s="27"/>
      <c r="TR30" s="27"/>
      <c r="TS30" s="27"/>
      <c r="TT30" s="27"/>
      <c r="TU30" s="27"/>
      <c r="TV30" s="27"/>
      <c r="TW30" s="27"/>
      <c r="TX30" s="27"/>
      <c r="TY30" s="27"/>
      <c r="TZ30" s="27"/>
      <c r="UA30" s="27"/>
      <c r="UB30" s="27"/>
      <c r="UC30" s="27"/>
      <c r="UD30" s="27"/>
      <c r="UE30" s="27"/>
      <c r="UF30" s="27"/>
      <c r="UG30" s="27"/>
      <c r="UH30" s="27"/>
      <c r="UI30" s="27"/>
      <c r="UJ30" s="27"/>
      <c r="UK30" s="27"/>
      <c r="UL30" s="27"/>
      <c r="UM30" s="27"/>
      <c r="UN30" s="27"/>
      <c r="UO30" s="27"/>
      <c r="UP30" s="27"/>
      <c r="UQ30" s="27"/>
      <c r="UR30" s="27"/>
      <c r="US30" s="27"/>
      <c r="UT30" s="27"/>
      <c r="UU30" s="27"/>
      <c r="UV30" s="27"/>
      <c r="UW30" s="27"/>
      <c r="UX30" s="27"/>
      <c r="UY30" s="27"/>
      <c r="UZ30" s="27"/>
      <c r="VA30" s="27"/>
      <c r="VB30" s="27"/>
      <c r="VC30" s="27"/>
      <c r="VD30" s="27"/>
      <c r="VE30" s="27"/>
      <c r="VF30" s="27"/>
      <c r="VG30" s="27"/>
      <c r="VH30" s="27"/>
      <c r="VI30" s="27"/>
      <c r="VJ30" s="27"/>
      <c r="VK30" s="27"/>
      <c r="VL30" s="27"/>
      <c r="VM30" s="27"/>
      <c r="VN30" s="27"/>
      <c r="VO30" s="27"/>
      <c r="VP30" s="27"/>
      <c r="VQ30" s="27"/>
      <c r="VR30" s="27"/>
      <c r="VS30" s="27"/>
      <c r="VT30" s="27"/>
      <c r="VU30" s="27"/>
      <c r="VV30" s="27"/>
      <c r="VW30" s="27"/>
      <c r="VX30" s="27"/>
      <c r="VY30" s="27"/>
      <c r="VZ30" s="27"/>
      <c r="WA30" s="27"/>
      <c r="WB30" s="27"/>
      <c r="WC30" s="27"/>
      <c r="WD30" s="27"/>
      <c r="WE30" s="27"/>
      <c r="WF30" s="27"/>
      <c r="WG30" s="27"/>
      <c r="WH30" s="27"/>
      <c r="WI30" s="27"/>
      <c r="WJ30" s="27"/>
      <c r="WK30" s="27"/>
      <c r="WL30" s="27"/>
      <c r="WM30" s="27"/>
      <c r="WN30" s="27"/>
      <c r="WO30" s="27"/>
      <c r="WP30" s="27"/>
      <c r="WQ30" s="27"/>
      <c r="WR30" s="27"/>
      <c r="WS30" s="27"/>
      <c r="WT30" s="27"/>
      <c r="WU30" s="27"/>
      <c r="WV30" s="27"/>
      <c r="WW30" s="27"/>
      <c r="WX30" s="27"/>
      <c r="WY30" s="27"/>
      <c r="WZ30" s="27"/>
      <c r="XA30" s="27"/>
      <c r="XB30" s="27"/>
      <c r="XC30" s="27"/>
      <c r="XD30" s="27"/>
      <c r="XE30" s="27"/>
      <c r="XF30" s="27"/>
      <c r="XG30" s="27"/>
      <c r="XH30" s="27"/>
      <c r="XI30" s="27"/>
      <c r="XJ30" s="27"/>
      <c r="XK30" s="27"/>
      <c r="XL30" s="27"/>
      <c r="XM30" s="27"/>
      <c r="XN30" s="27"/>
      <c r="XO30" s="27"/>
      <c r="XP30" s="27"/>
      <c r="XQ30" s="27"/>
      <c r="XR30" s="27"/>
      <c r="XS30" s="27"/>
      <c r="XT30" s="27"/>
      <c r="XU30" s="27"/>
      <c r="XV30" s="27"/>
      <c r="XW30" s="27"/>
      <c r="XX30" s="27"/>
      <c r="XY30" s="27"/>
      <c r="XZ30" s="27"/>
      <c r="YA30" s="27"/>
      <c r="YB30" s="27"/>
      <c r="YC30" s="27"/>
      <c r="YD30" s="27"/>
      <c r="YE30" s="27"/>
      <c r="YF30" s="27"/>
      <c r="YG30" s="27"/>
      <c r="YH30" s="27"/>
      <c r="YI30" s="27"/>
      <c r="YJ30" s="27"/>
      <c r="YK30" s="27"/>
      <c r="YL30" s="27"/>
      <c r="YM30" s="27"/>
      <c r="YN30" s="27"/>
      <c r="YO30" s="27"/>
      <c r="YP30" s="27"/>
      <c r="YQ30" s="27"/>
      <c r="YR30" s="27"/>
      <c r="YS30" s="27"/>
      <c r="YT30" s="27"/>
      <c r="YU30" s="27"/>
      <c r="YV30" s="27"/>
      <c r="YW30" s="27"/>
      <c r="YX30" s="27"/>
      <c r="YY30" s="27"/>
      <c r="YZ30" s="27"/>
      <c r="ZA30" s="27"/>
      <c r="ZB30" s="27"/>
      <c r="ZC30" s="27"/>
      <c r="ZD30" s="27"/>
      <c r="ZE30" s="27"/>
      <c r="ZF30" s="27"/>
      <c r="ZG30" s="27"/>
      <c r="ZH30" s="27"/>
      <c r="ZI30" s="27"/>
      <c r="ZJ30" s="27"/>
      <c r="ZK30" s="27"/>
      <c r="ZL30" s="27"/>
      <c r="ZM30" s="27"/>
      <c r="ZN30" s="27"/>
      <c r="ZO30" s="27"/>
      <c r="ZP30" s="27"/>
      <c r="ZQ30" s="27"/>
      <c r="ZR30" s="27"/>
      <c r="ZS30" s="27"/>
      <c r="ZT30" s="27"/>
      <c r="ZU30" s="27"/>
      <c r="ZV30" s="27"/>
      <c r="ZW30" s="27"/>
      <c r="ZX30" s="27"/>
      <c r="ZY30" s="27"/>
      <c r="ZZ30" s="27"/>
      <c r="AAA30" s="27"/>
      <c r="AAB30" s="27"/>
      <c r="AAC30" s="27"/>
      <c r="AAD30" s="27"/>
      <c r="AAE30" s="27"/>
      <c r="AAF30" s="27"/>
      <c r="AAG30" s="27"/>
      <c r="AAH30" s="27"/>
      <c r="AAI30" s="27"/>
      <c r="AAJ30" s="27"/>
      <c r="AAK30" s="27"/>
      <c r="AAL30" s="27"/>
      <c r="AAM30" s="27"/>
      <c r="AAN30" s="27"/>
      <c r="AAO30" s="27"/>
      <c r="AAP30" s="27"/>
      <c r="AAQ30" s="27"/>
      <c r="AAR30" s="27"/>
      <c r="AAS30" s="27"/>
      <c r="AAT30" s="27"/>
      <c r="AAU30" s="27"/>
      <c r="AAV30" s="27"/>
      <c r="AAW30" s="27"/>
      <c r="AAX30" s="27"/>
      <c r="AAY30" s="27"/>
      <c r="AAZ30" s="27"/>
      <c r="ABA30" s="27"/>
      <c r="ABB30" s="27"/>
      <c r="ABC30" s="27"/>
      <c r="ABD30" s="27"/>
      <c r="ABE30" s="27"/>
      <c r="ABF30" s="27"/>
      <c r="ABG30" s="27"/>
      <c r="ABH30" s="27"/>
      <c r="ABI30" s="27"/>
      <c r="ABJ30" s="27"/>
      <c r="ABK30" s="27"/>
      <c r="ABL30" s="27"/>
      <c r="ABM30" s="27"/>
      <c r="ABN30" s="27"/>
      <c r="ABO30" s="27"/>
      <c r="ABP30" s="27"/>
      <c r="ABQ30" s="27"/>
      <c r="ABR30" s="27"/>
      <c r="ABS30" s="27"/>
      <c r="ABT30" s="27"/>
      <c r="ABU30" s="27"/>
      <c r="ABV30" s="27"/>
      <c r="ABW30" s="27"/>
      <c r="ABX30" s="27"/>
      <c r="ABY30" s="27"/>
      <c r="ABZ30" s="27"/>
      <c r="ACA30" s="27"/>
      <c r="ACB30" s="27"/>
      <c r="ACC30" s="27"/>
      <c r="ACD30" s="27"/>
      <c r="ACE30" s="27"/>
      <c r="ACF30" s="27"/>
      <c r="ACG30" s="27"/>
      <c r="ACH30" s="27"/>
      <c r="ACI30" s="27"/>
      <c r="ACJ30" s="27"/>
      <c r="ACK30" s="27"/>
      <c r="ACL30" s="27"/>
      <c r="ACM30" s="27"/>
      <c r="ACN30" s="27"/>
      <c r="ACO30" s="27"/>
      <c r="ACP30" s="27"/>
      <c r="ACQ30" s="27"/>
      <c r="ACR30" s="27"/>
      <c r="ACS30" s="27"/>
      <c r="ACT30" s="27"/>
      <c r="ACU30" s="27"/>
      <c r="ACV30" s="27"/>
      <c r="ACW30" s="27"/>
      <c r="ACX30" s="27"/>
      <c r="ACY30" s="27"/>
      <c r="ACZ30" s="27"/>
      <c r="ADA30" s="27"/>
      <c r="ADB30" s="27"/>
      <c r="ADC30" s="27"/>
      <c r="ADD30" s="27"/>
      <c r="ADE30" s="27"/>
      <c r="ADF30" s="27"/>
      <c r="ADG30" s="27"/>
      <c r="ADH30" s="27"/>
      <c r="ADI30" s="27"/>
      <c r="ADJ30" s="27"/>
      <c r="ADK30" s="27"/>
      <c r="ADL30" s="27"/>
      <c r="ADM30" s="27"/>
      <c r="ADN30" s="27"/>
      <c r="ADO30" s="27"/>
      <c r="ADP30" s="27"/>
      <c r="ADQ30" s="27"/>
      <c r="ADR30" s="27"/>
      <c r="ADS30" s="27"/>
      <c r="ADT30" s="27"/>
      <c r="ADU30" s="27"/>
      <c r="ADV30" s="27"/>
      <c r="ADW30" s="27"/>
      <c r="ADX30" s="27"/>
      <c r="ADY30" s="27"/>
      <c r="ADZ30" s="27"/>
      <c r="AEA30" s="27"/>
      <c r="AEB30" s="27"/>
      <c r="AEC30" s="27"/>
      <c r="AED30" s="27"/>
      <c r="AEE30" s="27"/>
      <c r="AEF30" s="27"/>
      <c r="AEG30" s="27"/>
      <c r="AEH30" s="27"/>
      <c r="AEI30" s="27"/>
      <c r="AEJ30" s="27"/>
      <c r="AEK30" s="27"/>
      <c r="AEL30" s="27"/>
      <c r="AEM30" s="27"/>
      <c r="AEN30" s="27"/>
      <c r="AEO30" s="27"/>
      <c r="AEP30" s="27"/>
      <c r="AEQ30" s="27"/>
      <c r="AER30" s="27"/>
      <c r="AES30" s="27"/>
      <c r="AET30" s="27"/>
      <c r="AEU30" s="27"/>
      <c r="AEV30" s="27"/>
      <c r="AEW30" s="27"/>
      <c r="AEX30" s="27"/>
      <c r="AEY30" s="27"/>
      <c r="AEZ30" s="27"/>
      <c r="AFA30" s="27"/>
      <c r="AFB30" s="27"/>
      <c r="AFC30" s="27"/>
      <c r="AFD30" s="27"/>
      <c r="AFE30" s="27"/>
      <c r="AFF30" s="27"/>
      <c r="AFG30" s="27"/>
      <c r="AFH30" s="27"/>
      <c r="AFI30" s="27"/>
      <c r="AFJ30" s="27"/>
      <c r="AFK30" s="27"/>
      <c r="AFL30" s="27"/>
      <c r="AFM30" s="27"/>
      <c r="AFN30" s="27"/>
      <c r="AFO30" s="27"/>
      <c r="AFP30" s="27"/>
      <c r="AFQ30" s="27"/>
      <c r="AFR30" s="27"/>
      <c r="AFS30" s="27"/>
      <c r="AFT30" s="27"/>
      <c r="AFU30" s="27"/>
      <c r="AFV30" s="27"/>
      <c r="AFW30" s="27"/>
      <c r="AFX30" s="27"/>
      <c r="AFY30" s="27"/>
      <c r="AFZ30" s="27"/>
      <c r="AGA30" s="27"/>
      <c r="AGB30" s="27"/>
      <c r="AGC30" s="27"/>
      <c r="AGD30" s="27"/>
      <c r="AGE30" s="27"/>
      <c r="AGF30" s="27"/>
      <c r="AGG30" s="27"/>
      <c r="AGH30" s="27"/>
      <c r="AGI30" s="27"/>
      <c r="AGJ30" s="27"/>
      <c r="AGK30" s="27"/>
      <c r="AGL30" s="27"/>
      <c r="AGM30" s="27"/>
      <c r="AGN30" s="27"/>
      <c r="AGO30" s="27"/>
      <c r="AGP30" s="27"/>
      <c r="AGQ30" s="27"/>
      <c r="AGR30" s="27"/>
      <c r="AGS30" s="27"/>
      <c r="AGT30" s="27"/>
      <c r="AGU30" s="27"/>
      <c r="AGV30" s="27"/>
      <c r="AGW30" s="27"/>
      <c r="AGX30" s="27"/>
      <c r="AGY30" s="27"/>
      <c r="AGZ30" s="27"/>
      <c r="AHA30" s="27"/>
      <c r="AHB30" s="27"/>
      <c r="AHC30" s="27"/>
      <c r="AHD30" s="27"/>
      <c r="AHE30" s="27"/>
      <c r="AHF30" s="27"/>
      <c r="AHG30" s="27"/>
      <c r="AHH30" s="27"/>
      <c r="AHI30" s="27"/>
      <c r="AHJ30" s="27"/>
      <c r="AHK30" s="27"/>
      <c r="AHL30" s="27"/>
      <c r="AHM30" s="27"/>
      <c r="AHN30" s="27"/>
      <c r="AHO30" s="27"/>
      <c r="AHP30" s="27"/>
      <c r="AHQ30" s="27"/>
      <c r="AHR30" s="27"/>
      <c r="AHS30" s="27"/>
      <c r="AHT30" s="27"/>
      <c r="AHU30" s="27"/>
      <c r="AHV30" s="27"/>
      <c r="AHW30" s="27"/>
      <c r="AHX30" s="27"/>
      <c r="AHY30" s="27"/>
      <c r="AHZ30" s="27"/>
      <c r="AIA30" s="27"/>
      <c r="AIB30" s="27"/>
      <c r="AIC30" s="27"/>
      <c r="AID30" s="27"/>
      <c r="AIE30" s="27"/>
      <c r="AIF30" s="27"/>
      <c r="AIG30" s="27"/>
      <c r="AIH30" s="27"/>
      <c r="AII30" s="27"/>
      <c r="AIJ30" s="27"/>
      <c r="AIK30" s="27"/>
      <c r="AIL30" s="27"/>
      <c r="AIM30" s="27"/>
      <c r="AIN30" s="27"/>
      <c r="AIO30" s="27"/>
      <c r="AIP30" s="27"/>
      <c r="AIQ30" s="27"/>
      <c r="AIR30" s="27"/>
      <c r="AIS30" s="27"/>
      <c r="AIT30" s="27"/>
      <c r="AIU30" s="27"/>
      <c r="AIV30" s="27"/>
      <c r="AIW30" s="27"/>
      <c r="AIX30" s="27"/>
      <c r="AIY30" s="27"/>
      <c r="AIZ30" s="27"/>
      <c r="AJA30" s="27"/>
      <c r="AJB30" s="27"/>
      <c r="AJC30" s="27"/>
      <c r="AJD30" s="27"/>
      <c r="AJE30" s="27"/>
      <c r="AJF30" s="27"/>
      <c r="AJG30" s="27"/>
      <c r="AJH30" s="27"/>
      <c r="AJI30" s="27"/>
      <c r="AJJ30" s="27"/>
      <c r="AJK30" s="27"/>
      <c r="AJL30" s="27"/>
      <c r="AJM30" s="27"/>
      <c r="AJN30" s="27"/>
      <c r="AJO30" s="27"/>
      <c r="AJP30" s="27"/>
      <c r="AJQ30" s="27"/>
      <c r="AJR30" s="27"/>
      <c r="AJS30" s="27"/>
      <c r="AJT30" s="27"/>
      <c r="AJU30" s="27"/>
      <c r="AJV30" s="27"/>
      <c r="AJW30" s="27"/>
      <c r="AJX30" s="27"/>
      <c r="AJY30" s="27"/>
      <c r="AJZ30" s="27"/>
      <c r="AKA30" s="27"/>
      <c r="AKB30" s="27"/>
      <c r="AKC30" s="27"/>
      <c r="AKD30" s="27"/>
      <c r="AKE30" s="27"/>
      <c r="AKF30" s="27"/>
      <c r="AKG30" s="27"/>
      <c r="AKH30" s="27"/>
      <c r="AKI30" s="27"/>
      <c r="AKJ30" s="27"/>
      <c r="AKK30" s="27"/>
      <c r="AKL30" s="27"/>
      <c r="AKM30" s="27"/>
      <c r="AKN30" s="27"/>
      <c r="AKO30" s="27"/>
      <c r="AKP30" s="27"/>
      <c r="AKQ30" s="27"/>
      <c r="AKR30" s="27"/>
      <c r="AKS30" s="27"/>
      <c r="AKT30" s="27"/>
      <c r="AKU30" s="27"/>
      <c r="AKV30" s="27"/>
      <c r="AKW30" s="27"/>
      <c r="AKX30" s="27"/>
      <c r="AKY30" s="27"/>
      <c r="AKZ30" s="27"/>
      <c r="ALA30" s="27"/>
      <c r="ALB30" s="27"/>
      <c r="ALC30" s="27"/>
      <c r="ALD30" s="27"/>
      <c r="ALE30" s="27"/>
      <c r="ALF30" s="27"/>
      <c r="ALG30" s="27"/>
      <c r="ALH30" s="27"/>
      <c r="ALI30" s="27"/>
      <c r="ALJ30" s="27"/>
      <c r="ALK30" s="27"/>
      <c r="ALL30" s="27"/>
      <c r="ALM30" s="27"/>
      <c r="ALN30" s="27"/>
      <c r="ALO30" s="27"/>
      <c r="ALP30" s="27"/>
      <c r="ALQ30" s="27"/>
      <c r="ALR30" s="27"/>
      <c r="ALS30" s="27"/>
      <c r="ALT30" s="27"/>
      <c r="ALU30" s="27"/>
      <c r="ALV30" s="27"/>
      <c r="ALW30" s="27"/>
      <c r="ALX30" s="27"/>
      <c r="ALY30" s="27"/>
      <c r="ALZ30" s="27"/>
      <c r="AMA30" s="27"/>
      <c r="AMB30" s="27"/>
      <c r="AMC30" s="27"/>
      <c r="AMD30" s="27"/>
      <c r="AME30" s="27"/>
      <c r="AMF30" s="27"/>
      <c r="AMG30" s="27"/>
      <c r="AMH30" s="27"/>
      <c r="AMI30" s="27"/>
      <c r="AMJ30" s="27"/>
      <c r="AMK30" s="27"/>
      <c r="AML30" s="27"/>
    </row>
    <row r="31" spans="1:1026" s="26" customFormat="1" ht="15.6" customHeight="1">
      <c r="A31" s="19" t="s">
        <v>30</v>
      </c>
      <c r="B31" s="22">
        <f>SUM(B20:B30)</f>
        <v>383543</v>
      </c>
      <c r="C31" s="22">
        <f t="shared" ref="C31:H31" si="6">SUM(C20:C30)</f>
        <v>368615</v>
      </c>
      <c r="D31" s="22">
        <f t="shared" si="6"/>
        <v>372295</v>
      </c>
      <c r="E31" s="22">
        <f t="shared" si="6"/>
        <v>371436</v>
      </c>
      <c r="F31" s="22">
        <f t="shared" si="6"/>
        <v>375686</v>
      </c>
      <c r="G31" s="22">
        <f t="shared" si="6"/>
        <v>397702</v>
      </c>
      <c r="H31" s="22">
        <f t="shared" si="6"/>
        <v>405526</v>
      </c>
      <c r="I31" s="23"/>
      <c r="J31" s="19" t="s">
        <v>30</v>
      </c>
      <c r="K31" s="25">
        <f t="shared" si="5"/>
        <v>0.53798128848554561</v>
      </c>
      <c r="L31" s="25">
        <f t="shared" si="4"/>
        <v>0.50194656379404956</v>
      </c>
      <c r="M31" s="25">
        <f t="shared" si="4"/>
        <v>0.50274127989412987</v>
      </c>
      <c r="N31" s="25">
        <f t="shared" si="4"/>
        <v>0.50660058129305652</v>
      </c>
      <c r="O31" s="25">
        <f t="shared" si="4"/>
        <v>0.50692750275265008</v>
      </c>
      <c r="P31" s="25">
        <f t="shared" si="4"/>
        <v>0.51264064677213317</v>
      </c>
      <c r="Q31" s="25">
        <f t="shared" si="4"/>
        <v>0.51532010064299694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7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7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7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7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7"/>
      <c r="VR31" s="27"/>
      <c r="VS31" s="27"/>
      <c r="VT31" s="27"/>
      <c r="VU31" s="27"/>
      <c r="VV31" s="27"/>
      <c r="VW31" s="27"/>
      <c r="VX31" s="27"/>
      <c r="VY31" s="27"/>
      <c r="VZ31" s="27"/>
      <c r="WA31" s="27"/>
      <c r="WB31" s="27"/>
      <c r="WC31" s="27"/>
      <c r="WD31" s="27"/>
      <c r="WE31" s="27"/>
      <c r="WF31" s="27"/>
      <c r="WG31" s="27"/>
      <c r="WH31" s="27"/>
      <c r="WI31" s="27"/>
      <c r="WJ31" s="27"/>
      <c r="WK31" s="27"/>
      <c r="WL31" s="27"/>
      <c r="WM31" s="27"/>
      <c r="WN31" s="27"/>
      <c r="WO31" s="27"/>
      <c r="WP31" s="27"/>
      <c r="WQ31" s="27"/>
      <c r="WR31" s="27"/>
      <c r="WS31" s="27"/>
      <c r="WT31" s="27"/>
      <c r="WU31" s="27"/>
      <c r="WV31" s="27"/>
      <c r="WW31" s="27"/>
      <c r="WX31" s="27"/>
      <c r="WY31" s="27"/>
      <c r="WZ31" s="27"/>
      <c r="XA31" s="27"/>
      <c r="XB31" s="27"/>
      <c r="XC31" s="27"/>
      <c r="XD31" s="27"/>
      <c r="XE31" s="27"/>
      <c r="XF31" s="27"/>
      <c r="XG31" s="27"/>
      <c r="XH31" s="27"/>
      <c r="XI31" s="27"/>
      <c r="XJ31" s="27"/>
      <c r="XK31" s="27"/>
      <c r="XL31" s="27"/>
      <c r="XM31" s="27"/>
      <c r="XN31" s="27"/>
      <c r="XO31" s="27"/>
      <c r="XP31" s="27"/>
      <c r="XQ31" s="27"/>
      <c r="XR31" s="27"/>
      <c r="XS31" s="27"/>
      <c r="XT31" s="27"/>
      <c r="XU31" s="27"/>
      <c r="XV31" s="27"/>
      <c r="XW31" s="27"/>
      <c r="XX31" s="27"/>
      <c r="XY31" s="27"/>
      <c r="XZ31" s="27"/>
      <c r="YA31" s="27"/>
      <c r="YB31" s="27"/>
      <c r="YC31" s="27"/>
      <c r="YD31" s="27"/>
      <c r="YE31" s="27"/>
      <c r="YF31" s="27"/>
      <c r="YG31" s="27"/>
      <c r="YH31" s="27"/>
      <c r="YI31" s="27"/>
      <c r="YJ31" s="27"/>
      <c r="YK31" s="27"/>
      <c r="YL31" s="27"/>
      <c r="YM31" s="27"/>
      <c r="YN31" s="27"/>
      <c r="YO31" s="27"/>
      <c r="YP31" s="27"/>
      <c r="YQ31" s="27"/>
      <c r="YR31" s="27"/>
      <c r="YS31" s="27"/>
      <c r="YT31" s="27"/>
      <c r="YU31" s="27"/>
      <c r="YV31" s="27"/>
      <c r="YW31" s="27"/>
      <c r="YX31" s="27"/>
      <c r="YY31" s="27"/>
      <c r="YZ31" s="27"/>
      <c r="ZA31" s="27"/>
      <c r="ZB31" s="27"/>
      <c r="ZC31" s="27"/>
      <c r="ZD31" s="27"/>
      <c r="ZE31" s="27"/>
      <c r="ZF31" s="27"/>
      <c r="ZG31" s="27"/>
      <c r="ZH31" s="27"/>
      <c r="ZI31" s="27"/>
      <c r="ZJ31" s="27"/>
      <c r="ZK31" s="27"/>
      <c r="ZL31" s="27"/>
      <c r="ZM31" s="27"/>
      <c r="ZN31" s="27"/>
      <c r="ZO31" s="27"/>
      <c r="ZP31" s="27"/>
      <c r="ZQ31" s="27"/>
      <c r="ZR31" s="27"/>
      <c r="ZS31" s="27"/>
      <c r="ZT31" s="27"/>
      <c r="ZU31" s="27"/>
      <c r="ZV31" s="27"/>
      <c r="ZW31" s="27"/>
      <c r="ZX31" s="27"/>
      <c r="ZY31" s="27"/>
      <c r="ZZ31" s="27"/>
      <c r="AAA31" s="27"/>
      <c r="AAB31" s="27"/>
      <c r="AAC31" s="27"/>
      <c r="AAD31" s="27"/>
      <c r="AAE31" s="27"/>
      <c r="AAF31" s="27"/>
      <c r="AAG31" s="27"/>
      <c r="AAH31" s="27"/>
      <c r="AAI31" s="27"/>
      <c r="AAJ31" s="27"/>
      <c r="AAK31" s="27"/>
      <c r="AAL31" s="27"/>
      <c r="AAM31" s="27"/>
      <c r="AAN31" s="27"/>
      <c r="AAO31" s="27"/>
      <c r="AAP31" s="27"/>
      <c r="AAQ31" s="27"/>
      <c r="AAR31" s="27"/>
      <c r="AAS31" s="27"/>
      <c r="AAT31" s="27"/>
      <c r="AAU31" s="27"/>
      <c r="AAV31" s="27"/>
      <c r="AAW31" s="27"/>
      <c r="AAX31" s="27"/>
      <c r="AAY31" s="27"/>
      <c r="AAZ31" s="27"/>
      <c r="ABA31" s="27"/>
      <c r="ABB31" s="27"/>
      <c r="ABC31" s="27"/>
      <c r="ABD31" s="27"/>
      <c r="ABE31" s="27"/>
      <c r="ABF31" s="27"/>
      <c r="ABG31" s="27"/>
      <c r="ABH31" s="27"/>
      <c r="ABI31" s="27"/>
      <c r="ABJ31" s="27"/>
      <c r="ABK31" s="27"/>
      <c r="ABL31" s="27"/>
      <c r="ABM31" s="27"/>
      <c r="ABN31" s="27"/>
      <c r="ABO31" s="27"/>
      <c r="ABP31" s="27"/>
      <c r="ABQ31" s="27"/>
      <c r="ABR31" s="27"/>
      <c r="ABS31" s="27"/>
      <c r="ABT31" s="27"/>
      <c r="ABU31" s="27"/>
      <c r="ABV31" s="27"/>
      <c r="ABW31" s="27"/>
      <c r="ABX31" s="27"/>
      <c r="ABY31" s="27"/>
      <c r="ABZ31" s="27"/>
      <c r="ACA31" s="27"/>
      <c r="ACB31" s="27"/>
      <c r="ACC31" s="27"/>
      <c r="ACD31" s="27"/>
      <c r="ACE31" s="27"/>
      <c r="ACF31" s="27"/>
      <c r="ACG31" s="27"/>
      <c r="ACH31" s="27"/>
      <c r="ACI31" s="27"/>
      <c r="ACJ31" s="27"/>
      <c r="ACK31" s="27"/>
      <c r="ACL31" s="27"/>
      <c r="ACM31" s="27"/>
      <c r="ACN31" s="27"/>
      <c r="ACO31" s="27"/>
      <c r="ACP31" s="27"/>
      <c r="ACQ31" s="27"/>
      <c r="ACR31" s="27"/>
      <c r="ACS31" s="27"/>
      <c r="ACT31" s="27"/>
      <c r="ACU31" s="27"/>
      <c r="ACV31" s="27"/>
      <c r="ACW31" s="27"/>
      <c r="ACX31" s="27"/>
      <c r="ACY31" s="27"/>
      <c r="ACZ31" s="27"/>
      <c r="ADA31" s="27"/>
      <c r="ADB31" s="27"/>
      <c r="ADC31" s="27"/>
      <c r="ADD31" s="27"/>
      <c r="ADE31" s="27"/>
      <c r="ADF31" s="27"/>
      <c r="ADG31" s="27"/>
      <c r="ADH31" s="27"/>
      <c r="ADI31" s="27"/>
      <c r="ADJ31" s="27"/>
      <c r="ADK31" s="27"/>
      <c r="ADL31" s="27"/>
      <c r="ADM31" s="27"/>
      <c r="ADN31" s="27"/>
      <c r="ADO31" s="27"/>
      <c r="ADP31" s="27"/>
      <c r="ADQ31" s="27"/>
      <c r="ADR31" s="27"/>
      <c r="ADS31" s="27"/>
      <c r="ADT31" s="27"/>
      <c r="ADU31" s="27"/>
      <c r="ADV31" s="27"/>
      <c r="ADW31" s="27"/>
      <c r="ADX31" s="27"/>
      <c r="ADY31" s="27"/>
      <c r="ADZ31" s="27"/>
      <c r="AEA31" s="27"/>
      <c r="AEB31" s="27"/>
      <c r="AEC31" s="27"/>
      <c r="AED31" s="27"/>
      <c r="AEE31" s="27"/>
      <c r="AEF31" s="27"/>
      <c r="AEG31" s="27"/>
      <c r="AEH31" s="27"/>
      <c r="AEI31" s="27"/>
      <c r="AEJ31" s="27"/>
      <c r="AEK31" s="27"/>
      <c r="AEL31" s="27"/>
      <c r="AEM31" s="27"/>
      <c r="AEN31" s="27"/>
      <c r="AEO31" s="27"/>
      <c r="AEP31" s="27"/>
      <c r="AEQ31" s="27"/>
      <c r="AER31" s="27"/>
      <c r="AES31" s="27"/>
      <c r="AET31" s="27"/>
      <c r="AEU31" s="27"/>
      <c r="AEV31" s="27"/>
      <c r="AEW31" s="27"/>
      <c r="AEX31" s="27"/>
      <c r="AEY31" s="27"/>
      <c r="AEZ31" s="27"/>
      <c r="AFA31" s="27"/>
      <c r="AFB31" s="27"/>
      <c r="AFC31" s="27"/>
      <c r="AFD31" s="27"/>
      <c r="AFE31" s="27"/>
      <c r="AFF31" s="27"/>
      <c r="AFG31" s="27"/>
      <c r="AFH31" s="27"/>
      <c r="AFI31" s="27"/>
      <c r="AFJ31" s="27"/>
      <c r="AFK31" s="27"/>
      <c r="AFL31" s="27"/>
      <c r="AFM31" s="27"/>
      <c r="AFN31" s="27"/>
      <c r="AFO31" s="27"/>
      <c r="AFP31" s="27"/>
      <c r="AFQ31" s="27"/>
      <c r="AFR31" s="27"/>
      <c r="AFS31" s="27"/>
      <c r="AFT31" s="27"/>
      <c r="AFU31" s="27"/>
      <c r="AFV31" s="27"/>
      <c r="AFW31" s="27"/>
      <c r="AFX31" s="27"/>
      <c r="AFY31" s="27"/>
      <c r="AFZ31" s="27"/>
      <c r="AGA31" s="27"/>
      <c r="AGB31" s="27"/>
      <c r="AGC31" s="27"/>
      <c r="AGD31" s="27"/>
      <c r="AGE31" s="27"/>
      <c r="AGF31" s="27"/>
      <c r="AGG31" s="27"/>
      <c r="AGH31" s="27"/>
      <c r="AGI31" s="27"/>
      <c r="AGJ31" s="27"/>
      <c r="AGK31" s="27"/>
      <c r="AGL31" s="27"/>
      <c r="AGM31" s="27"/>
      <c r="AGN31" s="27"/>
      <c r="AGO31" s="27"/>
      <c r="AGP31" s="27"/>
      <c r="AGQ31" s="27"/>
      <c r="AGR31" s="27"/>
      <c r="AGS31" s="27"/>
      <c r="AGT31" s="27"/>
      <c r="AGU31" s="27"/>
      <c r="AGV31" s="27"/>
      <c r="AGW31" s="27"/>
      <c r="AGX31" s="27"/>
      <c r="AGY31" s="27"/>
      <c r="AGZ31" s="27"/>
      <c r="AHA31" s="27"/>
      <c r="AHB31" s="27"/>
      <c r="AHC31" s="27"/>
      <c r="AHD31" s="27"/>
      <c r="AHE31" s="27"/>
      <c r="AHF31" s="27"/>
      <c r="AHG31" s="27"/>
      <c r="AHH31" s="27"/>
      <c r="AHI31" s="27"/>
      <c r="AHJ31" s="27"/>
      <c r="AHK31" s="27"/>
      <c r="AHL31" s="27"/>
      <c r="AHM31" s="27"/>
      <c r="AHN31" s="27"/>
      <c r="AHO31" s="27"/>
      <c r="AHP31" s="27"/>
      <c r="AHQ31" s="27"/>
      <c r="AHR31" s="27"/>
      <c r="AHS31" s="27"/>
      <c r="AHT31" s="27"/>
      <c r="AHU31" s="27"/>
      <c r="AHV31" s="27"/>
      <c r="AHW31" s="27"/>
      <c r="AHX31" s="27"/>
      <c r="AHY31" s="27"/>
      <c r="AHZ31" s="27"/>
      <c r="AIA31" s="27"/>
      <c r="AIB31" s="27"/>
      <c r="AIC31" s="27"/>
      <c r="AID31" s="27"/>
      <c r="AIE31" s="27"/>
      <c r="AIF31" s="27"/>
      <c r="AIG31" s="27"/>
      <c r="AIH31" s="27"/>
      <c r="AII31" s="27"/>
      <c r="AIJ31" s="27"/>
      <c r="AIK31" s="27"/>
      <c r="AIL31" s="27"/>
      <c r="AIM31" s="27"/>
      <c r="AIN31" s="27"/>
      <c r="AIO31" s="27"/>
      <c r="AIP31" s="27"/>
      <c r="AIQ31" s="27"/>
      <c r="AIR31" s="27"/>
      <c r="AIS31" s="27"/>
      <c r="AIT31" s="27"/>
      <c r="AIU31" s="27"/>
      <c r="AIV31" s="27"/>
      <c r="AIW31" s="27"/>
      <c r="AIX31" s="27"/>
      <c r="AIY31" s="27"/>
      <c r="AIZ31" s="27"/>
      <c r="AJA31" s="27"/>
      <c r="AJB31" s="27"/>
      <c r="AJC31" s="27"/>
      <c r="AJD31" s="27"/>
      <c r="AJE31" s="27"/>
      <c r="AJF31" s="27"/>
      <c r="AJG31" s="27"/>
      <c r="AJH31" s="27"/>
      <c r="AJI31" s="27"/>
      <c r="AJJ31" s="27"/>
      <c r="AJK31" s="27"/>
      <c r="AJL31" s="27"/>
      <c r="AJM31" s="27"/>
      <c r="AJN31" s="27"/>
      <c r="AJO31" s="27"/>
      <c r="AJP31" s="27"/>
      <c r="AJQ31" s="27"/>
      <c r="AJR31" s="27"/>
      <c r="AJS31" s="27"/>
      <c r="AJT31" s="27"/>
      <c r="AJU31" s="27"/>
      <c r="AJV31" s="27"/>
      <c r="AJW31" s="27"/>
      <c r="AJX31" s="27"/>
      <c r="AJY31" s="27"/>
      <c r="AJZ31" s="27"/>
      <c r="AKA31" s="27"/>
      <c r="AKB31" s="27"/>
      <c r="AKC31" s="27"/>
      <c r="AKD31" s="27"/>
      <c r="AKE31" s="27"/>
      <c r="AKF31" s="27"/>
      <c r="AKG31" s="27"/>
      <c r="AKH31" s="27"/>
      <c r="AKI31" s="27"/>
      <c r="AKJ31" s="27"/>
      <c r="AKK31" s="27"/>
      <c r="AKL31" s="27"/>
      <c r="AKM31" s="27"/>
      <c r="AKN31" s="27"/>
      <c r="AKO31" s="27"/>
      <c r="AKP31" s="27"/>
      <c r="AKQ31" s="27"/>
      <c r="AKR31" s="27"/>
      <c r="AKS31" s="27"/>
      <c r="AKT31" s="27"/>
      <c r="AKU31" s="27"/>
      <c r="AKV31" s="27"/>
      <c r="AKW31" s="27"/>
      <c r="AKX31" s="27"/>
      <c r="AKY31" s="27"/>
      <c r="AKZ31" s="27"/>
      <c r="ALA31" s="27"/>
      <c r="ALB31" s="27"/>
      <c r="ALC31" s="27"/>
      <c r="ALD31" s="27"/>
      <c r="ALE31" s="27"/>
      <c r="ALF31" s="27"/>
      <c r="ALG31" s="27"/>
      <c r="ALH31" s="27"/>
      <c r="ALI31" s="27"/>
      <c r="ALJ31" s="27"/>
      <c r="ALK31" s="27"/>
      <c r="ALL31" s="27"/>
      <c r="ALM31" s="27"/>
      <c r="ALN31" s="27"/>
      <c r="ALO31" s="27"/>
      <c r="ALP31" s="27"/>
      <c r="ALQ31" s="27"/>
      <c r="ALR31" s="27"/>
      <c r="ALS31" s="27"/>
      <c r="ALT31" s="27"/>
      <c r="ALU31" s="27"/>
      <c r="ALV31" s="27"/>
      <c r="ALW31" s="27"/>
      <c r="ALX31" s="27"/>
      <c r="ALY31" s="27"/>
      <c r="ALZ31" s="27"/>
      <c r="AMA31" s="27"/>
      <c r="AMB31" s="27"/>
      <c r="AMC31" s="27"/>
      <c r="AMD31" s="27"/>
      <c r="AME31" s="27"/>
      <c r="AMF31" s="27"/>
      <c r="AMG31" s="27"/>
      <c r="AMH31" s="27"/>
      <c r="AMI31" s="27"/>
      <c r="AMJ31" s="27"/>
      <c r="AMK31" s="27"/>
      <c r="AML31" s="27"/>
    </row>
    <row r="32" spans="1:1026" s="26" customFormat="1" ht="15.6" customHeight="1">
      <c r="A32" s="19" t="s">
        <v>67</v>
      </c>
      <c r="B32" s="22">
        <f>B33-B31</f>
        <v>329387</v>
      </c>
      <c r="C32" s="22">
        <f t="shared" ref="C32:H32" si="7">C33-C31</f>
        <v>365756</v>
      </c>
      <c r="D32" s="22">
        <f t="shared" si="7"/>
        <v>368235</v>
      </c>
      <c r="E32" s="22">
        <f t="shared" si="7"/>
        <v>361757</v>
      </c>
      <c r="F32" s="22">
        <f t="shared" si="7"/>
        <v>365418</v>
      </c>
      <c r="G32" s="22">
        <f t="shared" si="7"/>
        <v>378089</v>
      </c>
      <c r="H32" s="22">
        <f t="shared" si="7"/>
        <v>381414</v>
      </c>
      <c r="I32" s="23"/>
      <c r="J32" s="19" t="s">
        <v>67</v>
      </c>
      <c r="K32" s="25">
        <f t="shared" si="5"/>
        <v>0.46201871151445445</v>
      </c>
      <c r="L32" s="25">
        <f t="shared" si="4"/>
        <v>0.49805343620595038</v>
      </c>
      <c r="M32" s="25">
        <f t="shared" si="4"/>
        <v>0.49725872010587013</v>
      </c>
      <c r="N32" s="25">
        <f t="shared" si="4"/>
        <v>0.49339941870694348</v>
      </c>
      <c r="O32" s="25">
        <f t="shared" si="4"/>
        <v>0.49307249724734992</v>
      </c>
      <c r="P32" s="25">
        <f t="shared" si="4"/>
        <v>0.48735935322786678</v>
      </c>
      <c r="Q32" s="25">
        <f t="shared" si="4"/>
        <v>0.48467989935700306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7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7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7"/>
      <c r="WJ32" s="27"/>
      <c r="WK32" s="27"/>
      <c r="WL32" s="27"/>
      <c r="WM32" s="27"/>
      <c r="WN32" s="27"/>
      <c r="WO32" s="27"/>
      <c r="WP32" s="27"/>
      <c r="WQ32" s="27"/>
      <c r="WR32" s="27"/>
      <c r="WS32" s="27"/>
      <c r="WT32" s="27"/>
      <c r="WU32" s="27"/>
      <c r="WV32" s="27"/>
      <c r="WW32" s="27"/>
      <c r="WX32" s="27"/>
      <c r="WY32" s="27"/>
      <c r="WZ32" s="27"/>
      <c r="XA32" s="27"/>
      <c r="XB32" s="27"/>
      <c r="XC32" s="27"/>
      <c r="XD32" s="27"/>
      <c r="XE32" s="27"/>
      <c r="XF32" s="27"/>
      <c r="XG32" s="27"/>
      <c r="XH32" s="27"/>
      <c r="XI32" s="27"/>
      <c r="XJ32" s="27"/>
      <c r="XK32" s="27"/>
      <c r="XL32" s="27"/>
      <c r="XM32" s="27"/>
      <c r="XN32" s="27"/>
      <c r="XO32" s="27"/>
      <c r="XP32" s="27"/>
      <c r="XQ32" s="27"/>
      <c r="XR32" s="27"/>
      <c r="XS32" s="27"/>
      <c r="XT32" s="27"/>
      <c r="XU32" s="27"/>
      <c r="XV32" s="27"/>
      <c r="XW32" s="27"/>
      <c r="XX32" s="27"/>
      <c r="XY32" s="27"/>
      <c r="XZ32" s="27"/>
      <c r="YA32" s="27"/>
      <c r="YB32" s="27"/>
      <c r="YC32" s="27"/>
      <c r="YD32" s="27"/>
      <c r="YE32" s="27"/>
      <c r="YF32" s="27"/>
      <c r="YG32" s="27"/>
      <c r="YH32" s="27"/>
      <c r="YI32" s="27"/>
      <c r="YJ32" s="27"/>
      <c r="YK32" s="27"/>
      <c r="YL32" s="27"/>
      <c r="YM32" s="27"/>
      <c r="YN32" s="27"/>
      <c r="YO32" s="27"/>
      <c r="YP32" s="27"/>
      <c r="YQ32" s="27"/>
      <c r="YR32" s="27"/>
      <c r="YS32" s="27"/>
      <c r="YT32" s="27"/>
      <c r="YU32" s="27"/>
      <c r="YV32" s="27"/>
      <c r="YW32" s="27"/>
      <c r="YX32" s="27"/>
      <c r="YY32" s="27"/>
      <c r="YZ32" s="27"/>
      <c r="ZA32" s="27"/>
      <c r="ZB32" s="27"/>
      <c r="ZC32" s="27"/>
      <c r="ZD32" s="27"/>
      <c r="ZE32" s="27"/>
      <c r="ZF32" s="27"/>
      <c r="ZG32" s="27"/>
      <c r="ZH32" s="27"/>
      <c r="ZI32" s="27"/>
      <c r="ZJ32" s="27"/>
      <c r="ZK32" s="27"/>
      <c r="ZL32" s="27"/>
      <c r="ZM32" s="27"/>
      <c r="ZN32" s="27"/>
      <c r="ZO32" s="27"/>
      <c r="ZP32" s="27"/>
      <c r="ZQ32" s="27"/>
      <c r="ZR32" s="27"/>
      <c r="ZS32" s="27"/>
      <c r="ZT32" s="27"/>
      <c r="ZU32" s="27"/>
      <c r="ZV32" s="27"/>
      <c r="ZW32" s="27"/>
      <c r="ZX32" s="27"/>
      <c r="ZY32" s="27"/>
      <c r="ZZ32" s="27"/>
      <c r="AAA32" s="27"/>
      <c r="AAB32" s="27"/>
      <c r="AAC32" s="27"/>
      <c r="AAD32" s="27"/>
      <c r="AAE32" s="27"/>
      <c r="AAF32" s="27"/>
      <c r="AAG32" s="27"/>
      <c r="AAH32" s="27"/>
      <c r="AAI32" s="27"/>
      <c r="AAJ32" s="27"/>
      <c r="AAK32" s="27"/>
      <c r="AAL32" s="27"/>
      <c r="AAM32" s="27"/>
      <c r="AAN32" s="27"/>
      <c r="AAO32" s="27"/>
      <c r="AAP32" s="27"/>
      <c r="AAQ32" s="27"/>
      <c r="AAR32" s="27"/>
      <c r="AAS32" s="27"/>
      <c r="AAT32" s="27"/>
      <c r="AAU32" s="27"/>
      <c r="AAV32" s="27"/>
      <c r="AAW32" s="27"/>
      <c r="AAX32" s="27"/>
      <c r="AAY32" s="27"/>
      <c r="AAZ32" s="27"/>
      <c r="ABA32" s="27"/>
      <c r="ABB32" s="27"/>
      <c r="ABC32" s="27"/>
      <c r="ABD32" s="27"/>
      <c r="ABE32" s="27"/>
      <c r="ABF32" s="27"/>
      <c r="ABG32" s="27"/>
      <c r="ABH32" s="27"/>
      <c r="ABI32" s="27"/>
      <c r="ABJ32" s="27"/>
      <c r="ABK32" s="27"/>
      <c r="ABL32" s="27"/>
      <c r="ABM32" s="27"/>
      <c r="ABN32" s="27"/>
      <c r="ABO32" s="27"/>
      <c r="ABP32" s="27"/>
      <c r="ABQ32" s="27"/>
      <c r="ABR32" s="27"/>
      <c r="ABS32" s="27"/>
      <c r="ABT32" s="27"/>
      <c r="ABU32" s="27"/>
      <c r="ABV32" s="27"/>
      <c r="ABW32" s="27"/>
      <c r="ABX32" s="27"/>
      <c r="ABY32" s="27"/>
      <c r="ABZ32" s="27"/>
      <c r="ACA32" s="27"/>
      <c r="ACB32" s="27"/>
      <c r="ACC32" s="27"/>
      <c r="ACD32" s="27"/>
      <c r="ACE32" s="27"/>
      <c r="ACF32" s="27"/>
      <c r="ACG32" s="27"/>
      <c r="ACH32" s="27"/>
      <c r="ACI32" s="27"/>
      <c r="ACJ32" s="27"/>
      <c r="ACK32" s="27"/>
      <c r="ACL32" s="27"/>
      <c r="ACM32" s="27"/>
      <c r="ACN32" s="27"/>
      <c r="ACO32" s="27"/>
      <c r="ACP32" s="27"/>
      <c r="ACQ32" s="27"/>
      <c r="ACR32" s="27"/>
      <c r="ACS32" s="27"/>
      <c r="ACT32" s="27"/>
      <c r="ACU32" s="27"/>
      <c r="ACV32" s="27"/>
      <c r="ACW32" s="27"/>
      <c r="ACX32" s="27"/>
      <c r="ACY32" s="27"/>
      <c r="ACZ32" s="27"/>
      <c r="ADA32" s="27"/>
      <c r="ADB32" s="27"/>
      <c r="ADC32" s="27"/>
      <c r="ADD32" s="27"/>
      <c r="ADE32" s="27"/>
      <c r="ADF32" s="27"/>
      <c r="ADG32" s="27"/>
      <c r="ADH32" s="27"/>
      <c r="ADI32" s="27"/>
      <c r="ADJ32" s="27"/>
      <c r="ADK32" s="27"/>
      <c r="ADL32" s="27"/>
      <c r="ADM32" s="27"/>
      <c r="ADN32" s="27"/>
      <c r="ADO32" s="27"/>
      <c r="ADP32" s="27"/>
      <c r="ADQ32" s="27"/>
      <c r="ADR32" s="27"/>
      <c r="ADS32" s="27"/>
      <c r="ADT32" s="27"/>
      <c r="ADU32" s="27"/>
      <c r="ADV32" s="27"/>
      <c r="ADW32" s="27"/>
      <c r="ADX32" s="27"/>
      <c r="ADY32" s="27"/>
      <c r="ADZ32" s="27"/>
      <c r="AEA32" s="27"/>
      <c r="AEB32" s="27"/>
      <c r="AEC32" s="27"/>
      <c r="AED32" s="27"/>
      <c r="AEE32" s="27"/>
      <c r="AEF32" s="27"/>
      <c r="AEG32" s="27"/>
      <c r="AEH32" s="27"/>
      <c r="AEI32" s="27"/>
      <c r="AEJ32" s="27"/>
      <c r="AEK32" s="27"/>
      <c r="AEL32" s="27"/>
      <c r="AEM32" s="27"/>
      <c r="AEN32" s="27"/>
      <c r="AEO32" s="27"/>
      <c r="AEP32" s="27"/>
      <c r="AEQ32" s="27"/>
      <c r="AER32" s="27"/>
      <c r="AES32" s="27"/>
      <c r="AET32" s="27"/>
      <c r="AEU32" s="27"/>
      <c r="AEV32" s="27"/>
      <c r="AEW32" s="27"/>
      <c r="AEX32" s="27"/>
      <c r="AEY32" s="27"/>
      <c r="AEZ32" s="27"/>
      <c r="AFA32" s="27"/>
      <c r="AFB32" s="27"/>
      <c r="AFC32" s="27"/>
      <c r="AFD32" s="27"/>
      <c r="AFE32" s="27"/>
      <c r="AFF32" s="27"/>
      <c r="AFG32" s="27"/>
      <c r="AFH32" s="27"/>
      <c r="AFI32" s="27"/>
      <c r="AFJ32" s="27"/>
      <c r="AFK32" s="27"/>
      <c r="AFL32" s="27"/>
      <c r="AFM32" s="27"/>
      <c r="AFN32" s="27"/>
      <c r="AFO32" s="27"/>
      <c r="AFP32" s="27"/>
      <c r="AFQ32" s="27"/>
      <c r="AFR32" s="27"/>
      <c r="AFS32" s="27"/>
      <c r="AFT32" s="27"/>
      <c r="AFU32" s="27"/>
      <c r="AFV32" s="27"/>
      <c r="AFW32" s="27"/>
      <c r="AFX32" s="27"/>
      <c r="AFY32" s="27"/>
      <c r="AFZ32" s="27"/>
      <c r="AGA32" s="27"/>
      <c r="AGB32" s="27"/>
      <c r="AGC32" s="27"/>
      <c r="AGD32" s="27"/>
      <c r="AGE32" s="27"/>
      <c r="AGF32" s="27"/>
      <c r="AGG32" s="27"/>
      <c r="AGH32" s="27"/>
      <c r="AGI32" s="27"/>
      <c r="AGJ32" s="27"/>
      <c r="AGK32" s="27"/>
      <c r="AGL32" s="27"/>
      <c r="AGM32" s="27"/>
      <c r="AGN32" s="27"/>
      <c r="AGO32" s="27"/>
      <c r="AGP32" s="27"/>
      <c r="AGQ32" s="27"/>
      <c r="AGR32" s="27"/>
      <c r="AGS32" s="27"/>
      <c r="AGT32" s="27"/>
      <c r="AGU32" s="27"/>
      <c r="AGV32" s="27"/>
      <c r="AGW32" s="27"/>
      <c r="AGX32" s="27"/>
      <c r="AGY32" s="27"/>
      <c r="AGZ32" s="27"/>
      <c r="AHA32" s="27"/>
      <c r="AHB32" s="27"/>
      <c r="AHC32" s="27"/>
      <c r="AHD32" s="27"/>
      <c r="AHE32" s="27"/>
      <c r="AHF32" s="27"/>
      <c r="AHG32" s="27"/>
      <c r="AHH32" s="27"/>
      <c r="AHI32" s="27"/>
      <c r="AHJ32" s="27"/>
      <c r="AHK32" s="27"/>
      <c r="AHL32" s="27"/>
      <c r="AHM32" s="27"/>
      <c r="AHN32" s="27"/>
      <c r="AHO32" s="27"/>
      <c r="AHP32" s="27"/>
      <c r="AHQ32" s="27"/>
      <c r="AHR32" s="27"/>
      <c r="AHS32" s="27"/>
      <c r="AHT32" s="27"/>
      <c r="AHU32" s="27"/>
      <c r="AHV32" s="27"/>
      <c r="AHW32" s="27"/>
      <c r="AHX32" s="27"/>
      <c r="AHY32" s="27"/>
      <c r="AHZ32" s="27"/>
      <c r="AIA32" s="27"/>
      <c r="AIB32" s="27"/>
      <c r="AIC32" s="27"/>
      <c r="AID32" s="27"/>
      <c r="AIE32" s="27"/>
      <c r="AIF32" s="27"/>
      <c r="AIG32" s="27"/>
      <c r="AIH32" s="27"/>
      <c r="AII32" s="27"/>
      <c r="AIJ32" s="27"/>
      <c r="AIK32" s="27"/>
      <c r="AIL32" s="27"/>
      <c r="AIM32" s="27"/>
      <c r="AIN32" s="27"/>
      <c r="AIO32" s="27"/>
      <c r="AIP32" s="27"/>
      <c r="AIQ32" s="27"/>
      <c r="AIR32" s="27"/>
      <c r="AIS32" s="27"/>
      <c r="AIT32" s="27"/>
      <c r="AIU32" s="27"/>
      <c r="AIV32" s="27"/>
      <c r="AIW32" s="27"/>
      <c r="AIX32" s="27"/>
      <c r="AIY32" s="27"/>
      <c r="AIZ32" s="27"/>
      <c r="AJA32" s="27"/>
      <c r="AJB32" s="27"/>
      <c r="AJC32" s="27"/>
      <c r="AJD32" s="27"/>
      <c r="AJE32" s="27"/>
      <c r="AJF32" s="27"/>
      <c r="AJG32" s="27"/>
      <c r="AJH32" s="27"/>
      <c r="AJI32" s="27"/>
      <c r="AJJ32" s="27"/>
      <c r="AJK32" s="27"/>
      <c r="AJL32" s="27"/>
      <c r="AJM32" s="27"/>
      <c r="AJN32" s="27"/>
      <c r="AJO32" s="27"/>
      <c r="AJP32" s="27"/>
      <c r="AJQ32" s="27"/>
      <c r="AJR32" s="27"/>
      <c r="AJS32" s="27"/>
      <c r="AJT32" s="27"/>
      <c r="AJU32" s="27"/>
      <c r="AJV32" s="27"/>
      <c r="AJW32" s="27"/>
      <c r="AJX32" s="27"/>
      <c r="AJY32" s="27"/>
      <c r="AJZ32" s="27"/>
      <c r="AKA32" s="27"/>
      <c r="AKB32" s="27"/>
      <c r="AKC32" s="27"/>
      <c r="AKD32" s="27"/>
      <c r="AKE32" s="27"/>
      <c r="AKF32" s="27"/>
      <c r="AKG32" s="27"/>
      <c r="AKH32" s="27"/>
      <c r="AKI32" s="27"/>
      <c r="AKJ32" s="27"/>
      <c r="AKK32" s="27"/>
      <c r="AKL32" s="27"/>
      <c r="AKM32" s="27"/>
      <c r="AKN32" s="27"/>
      <c r="AKO32" s="27"/>
      <c r="AKP32" s="27"/>
      <c r="AKQ32" s="27"/>
      <c r="AKR32" s="27"/>
      <c r="AKS32" s="27"/>
      <c r="AKT32" s="27"/>
      <c r="AKU32" s="27"/>
      <c r="AKV32" s="27"/>
      <c r="AKW32" s="27"/>
      <c r="AKX32" s="27"/>
      <c r="AKY32" s="27"/>
      <c r="AKZ32" s="27"/>
      <c r="ALA32" s="27"/>
      <c r="ALB32" s="27"/>
      <c r="ALC32" s="27"/>
      <c r="ALD32" s="27"/>
      <c r="ALE32" s="27"/>
      <c r="ALF32" s="27"/>
      <c r="ALG32" s="27"/>
      <c r="ALH32" s="27"/>
      <c r="ALI32" s="27"/>
      <c r="ALJ32" s="27"/>
      <c r="ALK32" s="27"/>
      <c r="ALL32" s="27"/>
      <c r="ALM32" s="27"/>
      <c r="ALN32" s="27"/>
      <c r="ALO32" s="27"/>
      <c r="ALP32" s="27"/>
      <c r="ALQ32" s="27"/>
      <c r="ALR32" s="27"/>
      <c r="ALS32" s="27"/>
      <c r="ALT32" s="27"/>
      <c r="ALU32" s="27"/>
      <c r="ALV32" s="27"/>
      <c r="ALW32" s="27"/>
      <c r="ALX32" s="27"/>
      <c r="ALY32" s="27"/>
      <c r="ALZ32" s="27"/>
      <c r="AMA32" s="27"/>
      <c r="AMB32" s="27"/>
      <c r="AMC32" s="27"/>
      <c r="AMD32" s="27"/>
      <c r="AME32" s="27"/>
      <c r="AMF32" s="27"/>
      <c r="AMG32" s="27"/>
      <c r="AMH32" s="27"/>
      <c r="AMI32" s="27"/>
      <c r="AMJ32" s="27"/>
      <c r="AMK32" s="27"/>
      <c r="AML32" s="27"/>
    </row>
    <row r="33" spans="1:17" ht="15.6" customHeight="1">
      <c r="A33" s="19" t="s">
        <v>65</v>
      </c>
      <c r="B33" s="22">
        <v>712930</v>
      </c>
      <c r="C33" s="22">
        <v>734371</v>
      </c>
      <c r="D33" s="22">
        <v>740530</v>
      </c>
      <c r="E33" s="22">
        <v>733193</v>
      </c>
      <c r="F33" s="22">
        <v>741104</v>
      </c>
      <c r="G33" s="22">
        <v>775791</v>
      </c>
      <c r="H33" s="22">
        <v>786940</v>
      </c>
      <c r="I33" s="20"/>
      <c r="J33" s="19" t="s">
        <v>65</v>
      </c>
      <c r="K33" s="25">
        <f t="shared" si="5"/>
        <v>1</v>
      </c>
      <c r="L33" s="25">
        <f t="shared" si="4"/>
        <v>1</v>
      </c>
      <c r="M33" s="25">
        <f t="shared" si="4"/>
        <v>1</v>
      </c>
      <c r="N33" s="25">
        <f t="shared" si="4"/>
        <v>1</v>
      </c>
      <c r="O33" s="25">
        <f t="shared" si="4"/>
        <v>1</v>
      </c>
      <c r="P33" s="25">
        <f t="shared" si="4"/>
        <v>1</v>
      </c>
      <c r="Q33" s="25">
        <f t="shared" si="4"/>
        <v>1</v>
      </c>
    </row>
    <row r="34" spans="1:17" ht="15.6" customHeight="1">
      <c r="A34" s="19"/>
      <c r="B34" s="24"/>
      <c r="C34" s="22"/>
      <c r="D34" s="22"/>
      <c r="E34" s="22"/>
      <c r="F34" s="22"/>
      <c r="G34" s="22"/>
      <c r="H34" s="22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.6" customHeight="1">
      <c r="A35" s="32" t="s">
        <v>52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>
      <c r="A36" s="18" t="s">
        <v>69</v>
      </c>
      <c r="B36" s="31"/>
      <c r="C36" s="21" t="s">
        <v>53</v>
      </c>
    </row>
  </sheetData>
  <mergeCells count="4">
    <mergeCell ref="A1:H1"/>
    <mergeCell ref="A18:H18"/>
    <mergeCell ref="J1:Q1"/>
    <mergeCell ref="J18:Q18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M35"/>
  <sheetViews>
    <sheetView showGridLines="0" zoomScale="70" zoomScaleNormal="70" workbookViewId="0">
      <selection sqref="A1:H1"/>
    </sheetView>
  </sheetViews>
  <sheetFormatPr defaultColWidth="8.88671875" defaultRowHeight="13.8"/>
  <cols>
    <col min="1" max="1" width="20.21875" style="21" customWidth="1"/>
    <col min="2" max="7" width="10.77734375" style="21" customWidth="1"/>
    <col min="8" max="8" width="10.77734375" style="28" customWidth="1"/>
    <col min="9" max="9" width="8.88671875" style="21" customWidth="1"/>
    <col min="10" max="10" width="20.21875" style="21" customWidth="1"/>
    <col min="11" max="17" width="10.77734375" style="21" customWidth="1"/>
    <col min="18" max="18" width="8.88671875" style="21" customWidth="1"/>
    <col min="19" max="1027" width="8.88671875" style="21"/>
    <col min="1028" max="16384" width="8.88671875" style="20"/>
  </cols>
  <sheetData>
    <row r="1" spans="1:1027" ht="15.6" customHeight="1">
      <c r="A1" s="57" t="s">
        <v>74</v>
      </c>
      <c r="B1" s="57"/>
      <c r="C1" s="57"/>
      <c r="D1" s="57"/>
      <c r="E1" s="57"/>
      <c r="F1" s="57"/>
      <c r="G1" s="57"/>
      <c r="H1" s="57"/>
      <c r="I1" s="20"/>
      <c r="J1" s="57" t="s">
        <v>24</v>
      </c>
      <c r="K1" s="57"/>
      <c r="L1" s="57"/>
      <c r="M1" s="57"/>
      <c r="N1" s="57"/>
      <c r="O1" s="57"/>
      <c r="P1" s="57"/>
      <c r="Q1" s="57"/>
      <c r="R1" s="20"/>
    </row>
    <row r="2" spans="1:1027" s="26" customFormat="1" ht="25.5" customHeight="1">
      <c r="A2" s="14" t="s">
        <v>18</v>
      </c>
      <c r="B2" s="14" t="s">
        <v>45</v>
      </c>
      <c r="C2" s="14" t="s">
        <v>46</v>
      </c>
      <c r="D2" s="14" t="s">
        <v>47</v>
      </c>
      <c r="E2" s="14" t="s">
        <v>48</v>
      </c>
      <c r="F2" s="14" t="s">
        <v>49</v>
      </c>
      <c r="G2" s="14" t="s">
        <v>50</v>
      </c>
      <c r="H2" s="14" t="s">
        <v>68</v>
      </c>
      <c r="I2" s="20"/>
      <c r="J2" s="14" t="s">
        <v>18</v>
      </c>
      <c r="K2" s="14" t="s">
        <v>45</v>
      </c>
      <c r="L2" s="14" t="s">
        <v>46</v>
      </c>
      <c r="M2" s="14" t="s">
        <v>47</v>
      </c>
      <c r="N2" s="14" t="s">
        <v>48</v>
      </c>
      <c r="O2" s="14" t="s">
        <v>49</v>
      </c>
      <c r="P2" s="14" t="s">
        <v>50</v>
      </c>
      <c r="Q2" s="14" t="s">
        <v>68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</row>
    <row r="3" spans="1:1027" s="26" customFormat="1" ht="15.6" customHeight="1">
      <c r="A3" s="19" t="s">
        <v>19</v>
      </c>
      <c r="B3" s="22">
        <v>816</v>
      </c>
      <c r="C3" s="22">
        <v>245</v>
      </c>
      <c r="D3" s="22">
        <v>470</v>
      </c>
      <c r="E3" s="22">
        <v>1737</v>
      </c>
      <c r="F3" s="22">
        <v>2387</v>
      </c>
      <c r="G3" s="22">
        <v>3188</v>
      </c>
      <c r="H3" s="22">
        <v>3242</v>
      </c>
      <c r="I3" s="23"/>
      <c r="J3" s="19" t="s">
        <v>19</v>
      </c>
      <c r="K3" s="25">
        <f>B3/$B$15</f>
        <v>3.3045133334683218E-3</v>
      </c>
      <c r="L3" s="25">
        <f t="shared" ref="L3:Q15" si="0">C3/$B$15</f>
        <v>9.9216392977909173E-4</v>
      </c>
      <c r="M3" s="25">
        <f t="shared" si="0"/>
        <v>1.9033348856986657E-3</v>
      </c>
      <c r="N3" s="25">
        <f t="shared" si="0"/>
        <v>7.0342397796991111E-3</v>
      </c>
      <c r="O3" s="25">
        <f t="shared" si="0"/>
        <v>9.6665114301334367E-3</v>
      </c>
      <c r="P3" s="25">
        <f t="shared" si="0"/>
        <v>1.2910280033207119E-2</v>
      </c>
      <c r="Q3" s="25">
        <f t="shared" si="0"/>
        <v>1.3128961062627818E-2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</row>
    <row r="4" spans="1:1027" s="26" customFormat="1" ht="15.6" customHeight="1">
      <c r="A4" s="19" t="s">
        <v>75</v>
      </c>
      <c r="B4" s="22">
        <v>996</v>
      </c>
      <c r="C4" s="22">
        <v>2256</v>
      </c>
      <c r="D4" s="22">
        <v>1311</v>
      </c>
      <c r="E4" s="22">
        <v>1057</v>
      </c>
      <c r="F4" s="22">
        <v>761</v>
      </c>
      <c r="G4" s="22">
        <v>511</v>
      </c>
      <c r="H4" s="22">
        <v>811</v>
      </c>
      <c r="I4" s="23"/>
      <c r="J4" s="19" t="s">
        <v>75</v>
      </c>
      <c r="K4" s="25">
        <f t="shared" ref="K4:K15" si="1">B4/$B$15</f>
        <v>4.0334500982039806E-3</v>
      </c>
      <c r="L4" s="25">
        <f t="shared" si="0"/>
        <v>9.1360074513535949E-3</v>
      </c>
      <c r="M4" s="25">
        <f t="shared" si="0"/>
        <v>5.3090894364913842E-3</v>
      </c>
      <c r="N4" s="25">
        <f t="shared" si="0"/>
        <v>4.2804786684755101E-3</v>
      </c>
      <c r="O4" s="25">
        <f t="shared" si="0"/>
        <v>3.0817826553546481E-3</v>
      </c>
      <c r="P4" s="25">
        <f t="shared" si="0"/>
        <v>2.069370482110677E-3</v>
      </c>
      <c r="Q4" s="25">
        <f t="shared" si="0"/>
        <v>3.2842650900034424E-3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</row>
    <row r="5" spans="1:1027" s="26" customFormat="1" ht="15.6" customHeight="1">
      <c r="A5" s="19" t="s">
        <v>58</v>
      </c>
      <c r="B5" s="22">
        <v>5178</v>
      </c>
      <c r="C5" s="22">
        <v>6931</v>
      </c>
      <c r="D5" s="22">
        <v>6732</v>
      </c>
      <c r="E5" s="22">
        <v>6041</v>
      </c>
      <c r="F5" s="22">
        <v>5499</v>
      </c>
      <c r="G5" s="22">
        <v>5705</v>
      </c>
      <c r="H5" s="22">
        <v>4405</v>
      </c>
      <c r="I5" s="23"/>
      <c r="J5" s="19" t="s">
        <v>58</v>
      </c>
      <c r="K5" s="25">
        <f t="shared" si="1"/>
        <v>2.0969080932229128E-2</v>
      </c>
      <c r="L5" s="25">
        <f t="shared" si="0"/>
        <v>2.8068115091015856E-2</v>
      </c>
      <c r="M5" s="25">
        <f t="shared" si="0"/>
        <v>2.7262235001113654E-2</v>
      </c>
      <c r="N5" s="25">
        <f t="shared" si="0"/>
        <v>2.4463927754267319E-2</v>
      </c>
      <c r="O5" s="25">
        <f t="shared" si="0"/>
        <v>2.2269018162674389E-2</v>
      </c>
      <c r="P5" s="25">
        <f t="shared" si="0"/>
        <v>2.3103245793427419E-2</v>
      </c>
      <c r="Q5" s="25">
        <f t="shared" si="0"/>
        <v>1.7838702492558769E-2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</row>
    <row r="6" spans="1:1027" s="26" customFormat="1" ht="15.6" customHeight="1">
      <c r="A6" s="19" t="s">
        <v>20</v>
      </c>
      <c r="B6" s="22">
        <v>95484</v>
      </c>
      <c r="C6" s="22">
        <v>113334</v>
      </c>
      <c r="D6" s="22">
        <v>129508.00000000001</v>
      </c>
      <c r="E6" s="22">
        <v>138088</v>
      </c>
      <c r="F6" s="22">
        <v>150015</v>
      </c>
      <c r="G6" s="22">
        <v>144119</v>
      </c>
      <c r="H6" s="22">
        <v>141019</v>
      </c>
      <c r="I6" s="23"/>
      <c r="J6" s="19" t="s">
        <v>20</v>
      </c>
      <c r="K6" s="25">
        <f t="shared" si="1"/>
        <v>0.38667665580010935</v>
      </c>
      <c r="L6" s="25">
        <f t="shared" si="0"/>
        <v>0.45896288496972887</v>
      </c>
      <c r="M6" s="25">
        <f t="shared" si="0"/>
        <v>0.5244619029299209</v>
      </c>
      <c r="N6" s="25">
        <f t="shared" si="0"/>
        <v>0.55920788871565397</v>
      </c>
      <c r="O6" s="25">
        <f t="shared" si="0"/>
        <v>0.60750804867677732</v>
      </c>
      <c r="P6" s="25">
        <f t="shared" si="0"/>
        <v>0.58363131998299145</v>
      </c>
      <c r="Q6" s="25">
        <f t="shared" si="0"/>
        <v>0.57107740903476623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</row>
    <row r="7" spans="1:1027" s="26" customFormat="1" ht="15.6" customHeight="1">
      <c r="A7" s="19" t="s">
        <v>59</v>
      </c>
      <c r="B7" s="22">
        <v>19531</v>
      </c>
      <c r="C7" s="22">
        <v>13551</v>
      </c>
      <c r="D7" s="22">
        <v>17897</v>
      </c>
      <c r="E7" s="22">
        <v>15798</v>
      </c>
      <c r="F7" s="22">
        <v>12624</v>
      </c>
      <c r="G7" s="22">
        <v>10066</v>
      </c>
      <c r="H7" s="22">
        <v>10966</v>
      </c>
      <c r="I7" s="23"/>
      <c r="J7" s="19" t="s">
        <v>59</v>
      </c>
      <c r="K7" s="25">
        <f t="shared" si="1"/>
        <v>7.9093688622511996E-2</v>
      </c>
      <c r="L7" s="25">
        <f t="shared" si="0"/>
        <v>5.4876789438516212E-2</v>
      </c>
      <c r="M7" s="25">
        <f t="shared" si="0"/>
        <v>7.24765626581894E-2</v>
      </c>
      <c r="N7" s="25">
        <f t="shared" si="0"/>
        <v>6.3976350051633019E-2</v>
      </c>
      <c r="O7" s="25">
        <f t="shared" si="0"/>
        <v>5.1122765100127567E-2</v>
      </c>
      <c r="P7" s="25">
        <f t="shared" si="0"/>
        <v>4.0763763743495253E-2</v>
      </c>
      <c r="Q7" s="25">
        <f t="shared" si="0"/>
        <v>4.4408447567173548E-2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</row>
    <row r="8" spans="1:1027" s="26" customFormat="1" ht="15.6" customHeight="1">
      <c r="A8" s="19" t="s">
        <v>60</v>
      </c>
      <c r="B8" s="22">
        <v>14540</v>
      </c>
      <c r="C8" s="22">
        <v>9800</v>
      </c>
      <c r="D8" s="22">
        <v>13230</v>
      </c>
      <c r="E8" s="22">
        <v>16992</v>
      </c>
      <c r="F8" s="22">
        <v>24700</v>
      </c>
      <c r="G8" s="22">
        <v>27800</v>
      </c>
      <c r="H8" s="22">
        <v>28845</v>
      </c>
      <c r="I8" s="23"/>
      <c r="J8" s="19" t="s">
        <v>60</v>
      </c>
      <c r="K8" s="25">
        <f t="shared" si="1"/>
        <v>5.8881891995869358E-2</v>
      </c>
      <c r="L8" s="25">
        <f t="shared" si="0"/>
        <v>3.9686557191163666E-2</v>
      </c>
      <c r="M8" s="25">
        <f t="shared" si="0"/>
        <v>5.3576852208070951E-2</v>
      </c>
      <c r="N8" s="25">
        <f t="shared" si="0"/>
        <v>6.8811630591046224E-2</v>
      </c>
      <c r="O8" s="25">
        <f t="shared" si="0"/>
        <v>0.10002632271650434</v>
      </c>
      <c r="P8" s="25">
        <f t="shared" si="0"/>
        <v>0.11258023366472958</v>
      </c>
      <c r="Q8" s="25">
        <f t="shared" si="0"/>
        <v>0.11681211654888939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</row>
    <row r="9" spans="1:1027" s="26" customFormat="1" ht="15.6" customHeight="1">
      <c r="A9" s="19" t="s">
        <v>76</v>
      </c>
      <c r="B9" s="22">
        <v>11166</v>
      </c>
      <c r="C9" s="22">
        <v>10416</v>
      </c>
      <c r="D9" s="22">
        <v>8066.0000000000009</v>
      </c>
      <c r="E9" s="22">
        <v>6236</v>
      </c>
      <c r="F9" s="22">
        <v>6556</v>
      </c>
      <c r="G9" s="22">
        <v>7456</v>
      </c>
      <c r="H9" s="22">
        <v>7006</v>
      </c>
      <c r="I9" s="23"/>
      <c r="J9" s="19" t="s">
        <v>76</v>
      </c>
      <c r="K9" s="25">
        <f t="shared" si="1"/>
        <v>4.5218377305768727E-2</v>
      </c>
      <c r="L9" s="25">
        <f t="shared" si="0"/>
        <v>4.2181140786036811E-2</v>
      </c>
      <c r="M9" s="25">
        <f t="shared" si="0"/>
        <v>3.2664466357543484E-2</v>
      </c>
      <c r="N9" s="25">
        <f t="shared" si="0"/>
        <v>2.5253609249397613E-2</v>
      </c>
      <c r="O9" s="25">
        <f t="shared" si="0"/>
        <v>2.6549496831149898E-2</v>
      </c>
      <c r="P9" s="25">
        <f t="shared" si="0"/>
        <v>3.0194180654828193E-2</v>
      </c>
      <c r="Q9" s="25">
        <f t="shared" si="0"/>
        <v>2.8371838742989045E-2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</row>
    <row r="10" spans="1:1027" s="26" customFormat="1" ht="15.6" customHeight="1">
      <c r="A10" s="19" t="s">
        <v>62</v>
      </c>
      <c r="B10" s="22">
        <v>5604</v>
      </c>
      <c r="C10" s="22">
        <v>10823</v>
      </c>
      <c r="D10" s="22">
        <v>12010</v>
      </c>
      <c r="E10" s="22">
        <v>7778</v>
      </c>
      <c r="F10" s="22">
        <v>7228</v>
      </c>
      <c r="G10" s="22">
        <v>11982</v>
      </c>
      <c r="H10" s="22">
        <v>9982</v>
      </c>
      <c r="I10" s="23"/>
      <c r="J10" s="19" t="s">
        <v>62</v>
      </c>
      <c r="K10" s="25">
        <f t="shared" si="1"/>
        <v>2.2694231275436856E-2</v>
      </c>
      <c r="L10" s="25">
        <f t="shared" si="0"/>
        <v>4.3829347804077996E-2</v>
      </c>
      <c r="M10" s="25">
        <f t="shared" si="0"/>
        <v>4.8636280802640368E-2</v>
      </c>
      <c r="N10" s="25">
        <f t="shared" si="0"/>
        <v>3.1498167533966427E-2</v>
      </c>
      <c r="O10" s="25">
        <f t="shared" si="0"/>
        <v>2.9270860752829694E-2</v>
      </c>
      <c r="P10" s="25">
        <f t="shared" si="0"/>
        <v>4.8522890639237044E-2</v>
      </c>
      <c r="Q10" s="25">
        <f t="shared" si="0"/>
        <v>4.0423593253285275E-2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</row>
    <row r="11" spans="1:1027" s="26" customFormat="1" ht="15.6" customHeight="1">
      <c r="A11" s="19" t="s">
        <v>63</v>
      </c>
      <c r="B11" s="22">
        <v>2363</v>
      </c>
      <c r="C11" s="22">
        <v>646</v>
      </c>
      <c r="D11" s="22">
        <v>2870</v>
      </c>
      <c r="E11" s="22">
        <v>2651</v>
      </c>
      <c r="F11" s="22">
        <v>4468</v>
      </c>
      <c r="G11" s="22">
        <v>3730</v>
      </c>
      <c r="H11" s="22">
        <v>3230</v>
      </c>
      <c r="I11" s="23"/>
      <c r="J11" s="19" t="s">
        <v>63</v>
      </c>
      <c r="K11" s="25">
        <f t="shared" si="1"/>
        <v>9.5693198615020153E-3</v>
      </c>
      <c r="L11" s="25">
        <f t="shared" si="0"/>
        <v>2.6160730556624213E-3</v>
      </c>
      <c r="M11" s="25">
        <f t="shared" si="0"/>
        <v>1.1622491748840788E-2</v>
      </c>
      <c r="N11" s="25">
        <f t="shared" si="0"/>
        <v>1.0735618685079069E-2</v>
      </c>
      <c r="O11" s="25">
        <f t="shared" si="0"/>
        <v>1.8093830360216251E-2</v>
      </c>
      <c r="P11" s="25">
        <f t="shared" si="0"/>
        <v>1.5105189624800048E-2</v>
      </c>
      <c r="Q11" s="25">
        <f t="shared" si="0"/>
        <v>1.3080365278312106E-2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</row>
    <row r="12" spans="1:1027" s="26" customFormat="1" ht="15.6" customHeight="1">
      <c r="A12" s="19" t="s">
        <v>66</v>
      </c>
      <c r="B12" s="22">
        <v>26552</v>
      </c>
      <c r="C12" s="22">
        <v>32131</v>
      </c>
      <c r="D12" s="22">
        <v>29907</v>
      </c>
      <c r="E12" s="22">
        <v>29386</v>
      </c>
      <c r="F12" s="22">
        <v>27985</v>
      </c>
      <c r="G12" s="22">
        <v>22965</v>
      </c>
      <c r="H12" s="22">
        <v>16728</v>
      </c>
      <c r="I12" s="23"/>
      <c r="J12" s="19" t="s">
        <v>66</v>
      </c>
      <c r="K12" s="25">
        <f t="shared" si="1"/>
        <v>0.10752627209589569</v>
      </c>
      <c r="L12" s="25">
        <f t="shared" si="0"/>
        <v>0.13011926215400815</v>
      </c>
      <c r="M12" s="25">
        <f t="shared" si="0"/>
        <v>0.12111284346082977</v>
      </c>
      <c r="N12" s="25">
        <f t="shared" si="0"/>
        <v>0.11900297649178934</v>
      </c>
      <c r="O12" s="25">
        <f t="shared" si="0"/>
        <v>0.11332941867293013</v>
      </c>
      <c r="P12" s="25">
        <f t="shared" si="0"/>
        <v>9.3000182234191181E-2</v>
      </c>
      <c r="Q12" s="25">
        <f t="shared" si="0"/>
        <v>6.7742523336100591E-2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</row>
    <row r="13" spans="1:1027" s="26" customFormat="1" ht="15.6" customHeight="1">
      <c r="A13" s="19" t="s">
        <v>30</v>
      </c>
      <c r="B13" s="22">
        <f>SUM(B3:B12)</f>
        <v>182230</v>
      </c>
      <c r="C13" s="22">
        <f t="shared" ref="C13:G13" si="2">SUM(C3:C12)</f>
        <v>200133</v>
      </c>
      <c r="D13" s="22">
        <f t="shared" si="2"/>
        <v>222001</v>
      </c>
      <c r="E13" s="22">
        <f t="shared" si="2"/>
        <v>225764</v>
      </c>
      <c r="F13" s="22">
        <f t="shared" si="2"/>
        <v>242223</v>
      </c>
      <c r="G13" s="22">
        <f t="shared" si="2"/>
        <v>237522</v>
      </c>
      <c r="H13" s="22">
        <f>SUM(H3:H12)</f>
        <v>226234</v>
      </c>
      <c r="I13" s="23"/>
      <c r="J13" s="19" t="s">
        <v>30</v>
      </c>
      <c r="K13" s="25">
        <f t="shared" si="1"/>
        <v>0.73796748132099543</v>
      </c>
      <c r="L13" s="25">
        <f t="shared" si="0"/>
        <v>0.81046834187134265</v>
      </c>
      <c r="M13" s="25">
        <f t="shared" si="0"/>
        <v>0.89902605948933934</v>
      </c>
      <c r="N13" s="25">
        <f t="shared" si="0"/>
        <v>0.91426488752100754</v>
      </c>
      <c r="O13" s="25">
        <f t="shared" si="0"/>
        <v>0.98091805535869758</v>
      </c>
      <c r="P13" s="25">
        <f t="shared" si="0"/>
        <v>0.96188065685301805</v>
      </c>
      <c r="Q13" s="25">
        <f t="shared" si="0"/>
        <v>0.91616822240670626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</row>
    <row r="14" spans="1:1027" s="26" customFormat="1" ht="15.6" customHeight="1">
      <c r="A14" s="19" t="s">
        <v>67</v>
      </c>
      <c r="B14" s="22">
        <f>B15-B13</f>
        <v>64705</v>
      </c>
      <c r="C14" s="22">
        <f t="shared" ref="C14:G14" si="3">C15-C13</f>
        <v>65407</v>
      </c>
      <c r="D14" s="22">
        <f t="shared" si="3"/>
        <v>63984</v>
      </c>
      <c r="E14" s="22">
        <f t="shared" si="3"/>
        <v>56296</v>
      </c>
      <c r="F14" s="22">
        <f t="shared" si="3"/>
        <v>55385</v>
      </c>
      <c r="G14" s="22">
        <f t="shared" si="3"/>
        <v>55042</v>
      </c>
      <c r="H14" s="22">
        <f>H15-H13</f>
        <v>56985</v>
      </c>
      <c r="I14" s="23"/>
      <c r="J14" s="19" t="s">
        <v>67</v>
      </c>
      <c r="K14" s="25">
        <f t="shared" si="1"/>
        <v>0.26203251867900462</v>
      </c>
      <c r="L14" s="25">
        <f t="shared" si="0"/>
        <v>0.26487537206147366</v>
      </c>
      <c r="M14" s="25">
        <f t="shared" si="0"/>
        <v>0.25911272197136898</v>
      </c>
      <c r="N14" s="25">
        <f t="shared" si="0"/>
        <v>0.22797902281977039</v>
      </c>
      <c r="O14" s="25">
        <f t="shared" si="0"/>
        <v>0.22428979286046935</v>
      </c>
      <c r="P14" s="25">
        <f t="shared" si="0"/>
        <v>0.22290076335877862</v>
      </c>
      <c r="Q14" s="25">
        <f t="shared" si="0"/>
        <v>0.23076923076923078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</row>
    <row r="15" spans="1:1027" s="26" customFormat="1" ht="15.6" customHeight="1">
      <c r="A15" s="19" t="s">
        <v>65</v>
      </c>
      <c r="B15" s="22">
        <v>246935</v>
      </c>
      <c r="C15" s="22">
        <v>265540</v>
      </c>
      <c r="D15" s="22">
        <v>285985</v>
      </c>
      <c r="E15" s="22">
        <v>282060</v>
      </c>
      <c r="F15" s="22">
        <v>297608</v>
      </c>
      <c r="G15" s="22">
        <v>292564</v>
      </c>
      <c r="H15" s="22">
        <v>283219</v>
      </c>
      <c r="I15" s="23"/>
      <c r="J15" s="19" t="s">
        <v>65</v>
      </c>
      <c r="K15" s="25">
        <f t="shared" si="1"/>
        <v>1</v>
      </c>
      <c r="L15" s="25">
        <f t="shared" si="0"/>
        <v>1.0753437139328164</v>
      </c>
      <c r="M15" s="25">
        <f t="shared" si="0"/>
        <v>1.1581387814607083</v>
      </c>
      <c r="N15" s="25">
        <f t="shared" si="0"/>
        <v>1.142243910340778</v>
      </c>
      <c r="O15" s="25">
        <f t="shared" si="0"/>
        <v>1.205207848219167</v>
      </c>
      <c r="P15" s="25">
        <f t="shared" si="0"/>
        <v>1.1847814202117966</v>
      </c>
      <c r="Q15" s="25">
        <f t="shared" si="0"/>
        <v>1.1469374531759371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</row>
    <row r="16" spans="1:1027" ht="15.6" customHeight="1">
      <c r="A16" s="33"/>
      <c r="B16" s="29"/>
      <c r="C16" s="28"/>
      <c r="D16" s="28"/>
      <c r="E16" s="28"/>
      <c r="F16" s="28"/>
      <c r="G16" s="28"/>
      <c r="H16" s="20"/>
      <c r="I16" s="23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.6" customHeight="1">
      <c r="A17" s="43" t="s">
        <v>52</v>
      </c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5.6" customHeight="1">
      <c r="A18" s="18" t="s">
        <v>69</v>
      </c>
      <c r="B18" s="20"/>
      <c r="C18" s="20"/>
      <c r="D18" s="20"/>
      <c r="E18" s="20"/>
      <c r="F18" s="20"/>
      <c r="G18" s="20"/>
      <c r="H18" s="20"/>
      <c r="I18" s="20"/>
    </row>
    <row r="19" spans="1:18" ht="15.6" customHeight="1">
      <c r="B19" s="44"/>
      <c r="C19" s="44"/>
      <c r="D19" s="44"/>
      <c r="E19" s="44"/>
      <c r="F19" s="44"/>
      <c r="G19" s="44"/>
      <c r="H19" s="20"/>
      <c r="I19" s="20"/>
    </row>
    <row r="20" spans="1:18" ht="15.6" customHeight="1">
      <c r="B20" s="44"/>
      <c r="C20" s="44"/>
      <c r="D20" s="44"/>
      <c r="E20" s="44"/>
      <c r="F20" s="44"/>
      <c r="G20" s="44"/>
      <c r="H20" s="20"/>
      <c r="I20" s="23"/>
    </row>
    <row r="21" spans="1:18" ht="15.6" customHeight="1">
      <c r="B21" s="44"/>
      <c r="C21" s="44"/>
      <c r="D21" s="44"/>
      <c r="E21" s="44"/>
      <c r="F21" s="44"/>
      <c r="G21" s="44"/>
      <c r="H21" s="45"/>
      <c r="I21" s="23"/>
    </row>
    <row r="22" spans="1:18">
      <c r="B22" s="46"/>
      <c r="I22" s="23"/>
    </row>
    <row r="23" spans="1:18">
      <c r="I23" s="23"/>
    </row>
    <row r="24" spans="1:18">
      <c r="I24" s="23"/>
    </row>
    <row r="25" spans="1:18">
      <c r="I25" s="23"/>
    </row>
    <row r="26" spans="1:18">
      <c r="I26" s="23"/>
    </row>
    <row r="27" spans="1:18">
      <c r="I27" s="23"/>
    </row>
    <row r="28" spans="1:18">
      <c r="I28" s="23"/>
    </row>
    <row r="29" spans="1:18">
      <c r="I29" s="23"/>
    </row>
    <row r="30" spans="1:18">
      <c r="I30" s="23"/>
    </row>
    <row r="31" spans="1:18">
      <c r="I31" s="23"/>
    </row>
    <row r="32" spans="1:18">
      <c r="I32" s="23"/>
    </row>
    <row r="33" spans="9:9">
      <c r="I33" s="20"/>
    </row>
    <row r="34" spans="9:9">
      <c r="I34" s="20"/>
    </row>
    <row r="35" spans="9:9">
      <c r="I35" s="31"/>
    </row>
  </sheetData>
  <mergeCells count="2">
    <mergeCell ref="J1:Q1"/>
    <mergeCell ref="A1:H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1"/>
  <sheetViews>
    <sheetView showGridLines="0" zoomScale="70" zoomScaleNormal="70" workbookViewId="0">
      <selection sqref="A1:D1"/>
    </sheetView>
  </sheetViews>
  <sheetFormatPr defaultRowHeight="14.4"/>
  <cols>
    <col min="1" max="1" width="20.21875" style="41" customWidth="1"/>
    <col min="2" max="4" width="11.33203125" style="41" customWidth="1"/>
    <col min="5" max="5" width="9" style="41"/>
    <col min="6" max="6" width="9.33203125" style="41"/>
    <col min="7" max="1024" width="9" style="41"/>
    <col min="1025" max="16384" width="8.88671875" style="35"/>
  </cols>
  <sheetData>
    <row r="1" spans="1:1023" ht="25.5" customHeight="1">
      <c r="A1" s="58" t="s">
        <v>94</v>
      </c>
      <c r="B1" s="58"/>
      <c r="C1" s="58"/>
      <c r="D1" s="5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</row>
    <row r="2" spans="1:1023" ht="25.5" customHeight="1">
      <c r="A2" s="11" t="s">
        <v>18</v>
      </c>
      <c r="B2" s="11" t="s">
        <v>25</v>
      </c>
      <c r="C2" s="11" t="s">
        <v>26</v>
      </c>
      <c r="D2" s="11" t="s">
        <v>27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</row>
    <row r="3" spans="1:1023" ht="15" customHeight="1">
      <c r="A3" s="47" t="s">
        <v>19</v>
      </c>
      <c r="B3" s="22">
        <v>20000</v>
      </c>
      <c r="C3" s="22">
        <v>13500</v>
      </c>
      <c r="D3" s="25">
        <f>C3/B3</f>
        <v>0.67500000000000004</v>
      </c>
      <c r="E3" s="35"/>
      <c r="F3" s="48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</row>
    <row r="4" spans="1:1023" s="49" customFormat="1" ht="15.6" customHeight="1">
      <c r="A4" s="47" t="s">
        <v>57</v>
      </c>
      <c r="B4" s="22">
        <v>31500</v>
      </c>
      <c r="C4" s="22">
        <v>23000</v>
      </c>
      <c r="D4" s="25">
        <f t="shared" ref="D4:D18" si="0">C4/B4</f>
        <v>0.73015873015873012</v>
      </c>
      <c r="F4" s="48"/>
      <c r="G4" s="50"/>
      <c r="I4" s="50"/>
      <c r="J4" s="19"/>
    </row>
    <row r="5" spans="1:1023" ht="15.6" customHeight="1">
      <c r="A5" s="19" t="s">
        <v>75</v>
      </c>
      <c r="B5" s="22">
        <v>7700</v>
      </c>
      <c r="C5" s="22">
        <v>1300</v>
      </c>
      <c r="D5" s="25">
        <f t="shared" si="0"/>
        <v>0.16883116883116883</v>
      </c>
      <c r="E5" s="35"/>
      <c r="F5" s="48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</row>
    <row r="6" spans="1:1023" s="49" customFormat="1" ht="15.6" customHeight="1">
      <c r="A6" s="47" t="s">
        <v>58</v>
      </c>
      <c r="B6" s="22">
        <v>23000</v>
      </c>
      <c r="C6" s="22">
        <v>17000</v>
      </c>
      <c r="D6" s="25">
        <f t="shared" si="0"/>
        <v>0.73913043478260865</v>
      </c>
      <c r="F6" s="48"/>
      <c r="G6" s="41"/>
      <c r="I6" s="50"/>
      <c r="J6" s="19"/>
    </row>
    <row r="7" spans="1:1023" ht="15.6" customHeight="1">
      <c r="A7" s="47" t="s">
        <v>20</v>
      </c>
      <c r="B7" s="22">
        <v>136900</v>
      </c>
      <c r="C7" s="22">
        <v>1000</v>
      </c>
      <c r="D7" s="25">
        <f t="shared" si="0"/>
        <v>7.3046018991964941E-3</v>
      </c>
      <c r="E7" s="35"/>
      <c r="F7" s="48"/>
      <c r="G7" s="50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</row>
    <row r="8" spans="1:1023" s="49" customFormat="1" ht="15.6" customHeight="1">
      <c r="A8" s="19" t="s">
        <v>77</v>
      </c>
      <c r="B8" s="22">
        <v>9000</v>
      </c>
      <c r="C8" s="22">
        <v>900</v>
      </c>
      <c r="D8" s="25">
        <f t="shared" si="0"/>
        <v>0.1</v>
      </c>
      <c r="F8" s="48"/>
      <c r="G8" s="50"/>
      <c r="I8" s="50"/>
      <c r="J8" s="19"/>
    </row>
    <row r="9" spans="1:1023" ht="15.6" customHeight="1">
      <c r="A9" s="47" t="s">
        <v>60</v>
      </c>
      <c r="B9" s="22">
        <v>109520</v>
      </c>
      <c r="C9" s="22">
        <v>3500</v>
      </c>
      <c r="D9" s="25">
        <f t="shared" si="0"/>
        <v>3.1957633308984663E-2</v>
      </c>
      <c r="E9" s="48"/>
      <c r="F9" s="48"/>
      <c r="H9" s="35"/>
      <c r="I9" s="35"/>
      <c r="J9" s="19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</row>
    <row r="10" spans="1:1023" s="49" customFormat="1" ht="15.6" customHeight="1">
      <c r="A10" s="47" t="s">
        <v>76</v>
      </c>
      <c r="B10" s="22">
        <v>15000</v>
      </c>
      <c r="C10" s="22">
        <v>250</v>
      </c>
      <c r="D10" s="25">
        <f t="shared" si="0"/>
        <v>1.6666666666666666E-2</v>
      </c>
      <c r="E10" s="8"/>
      <c r="F10" s="48"/>
      <c r="G10" s="35"/>
      <c r="J10" s="19"/>
    </row>
    <row r="11" spans="1:1023" ht="15.6" customHeight="1">
      <c r="A11" s="47" t="s">
        <v>61</v>
      </c>
      <c r="B11" s="22">
        <v>12500</v>
      </c>
      <c r="C11" s="22">
        <v>7200</v>
      </c>
      <c r="D11" s="25">
        <f t="shared" si="0"/>
        <v>0.57599999999999996</v>
      </c>
      <c r="E11" s="35"/>
      <c r="F11" s="48"/>
      <c r="G11" s="50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</row>
    <row r="12" spans="1:1023" s="49" customFormat="1" ht="15.6" customHeight="1">
      <c r="A12" s="19" t="s">
        <v>80</v>
      </c>
      <c r="B12" s="22">
        <v>27000</v>
      </c>
      <c r="C12" s="22">
        <v>600</v>
      </c>
      <c r="D12" s="25">
        <f t="shared" si="0"/>
        <v>2.2222222222222223E-2</v>
      </c>
      <c r="F12" s="48"/>
      <c r="G12" s="41"/>
      <c r="I12" s="50"/>
    </row>
    <row r="13" spans="1:1023" ht="15.6" customHeight="1">
      <c r="A13" s="47" t="s">
        <v>62</v>
      </c>
      <c r="B13" s="22">
        <v>72500</v>
      </c>
      <c r="C13" s="22">
        <v>35000</v>
      </c>
      <c r="D13" s="25">
        <f t="shared" si="0"/>
        <v>0.48275862068965519</v>
      </c>
      <c r="E13" s="35"/>
      <c r="F13" s="48"/>
      <c r="G13" s="4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</row>
    <row r="14" spans="1:1023" s="49" customFormat="1" ht="15.6" customHeight="1">
      <c r="A14" s="19" t="s">
        <v>63</v>
      </c>
      <c r="B14" s="22">
        <v>16500</v>
      </c>
      <c r="C14" s="22">
        <v>6000</v>
      </c>
      <c r="D14" s="25">
        <f t="shared" si="0"/>
        <v>0.36363636363636365</v>
      </c>
      <c r="F14" s="48"/>
      <c r="G14" s="50"/>
      <c r="I14" s="50"/>
    </row>
    <row r="15" spans="1:1023" ht="15.6" customHeight="1">
      <c r="A15" s="47" t="s">
        <v>64</v>
      </c>
      <c r="B15" s="22">
        <v>33000</v>
      </c>
      <c r="C15" s="22">
        <v>23500</v>
      </c>
      <c r="D15" s="25">
        <f t="shared" si="0"/>
        <v>0.71212121212121215</v>
      </c>
      <c r="G15" s="35"/>
      <c r="J15" s="19"/>
    </row>
    <row r="16" spans="1:1023" ht="15.6" customHeight="1">
      <c r="A16" s="19" t="s">
        <v>66</v>
      </c>
      <c r="B16" s="22">
        <v>46179</v>
      </c>
      <c r="C16" s="22">
        <v>23814</v>
      </c>
      <c r="D16" s="25">
        <f t="shared" si="0"/>
        <v>0.51568894952251021</v>
      </c>
      <c r="G16" s="35"/>
      <c r="J16" s="19"/>
    </row>
    <row r="17" spans="1:10" ht="15.6" customHeight="1">
      <c r="A17" s="19" t="s">
        <v>81</v>
      </c>
      <c r="B17" s="22">
        <v>6000</v>
      </c>
      <c r="C17" s="22">
        <v>100</v>
      </c>
      <c r="D17" s="25">
        <f t="shared" si="0"/>
        <v>1.6666666666666666E-2</v>
      </c>
      <c r="G17" s="35"/>
      <c r="J17" s="19"/>
    </row>
    <row r="18" spans="1:10" ht="15.6" customHeight="1">
      <c r="A18" s="19" t="s">
        <v>65</v>
      </c>
      <c r="B18" s="22">
        <v>780279</v>
      </c>
      <c r="C18" s="22">
        <v>199737</v>
      </c>
      <c r="D18" s="25">
        <f t="shared" si="0"/>
        <v>0.25598151430449878</v>
      </c>
    </row>
    <row r="19" spans="1:10" ht="15.6" customHeight="1">
      <c r="A19" s="19"/>
      <c r="B19" s="51"/>
      <c r="C19" s="51"/>
      <c r="D19" s="49"/>
    </row>
    <row r="20" spans="1:10">
      <c r="A20" s="52" t="s">
        <v>52</v>
      </c>
    </row>
    <row r="21" spans="1:10">
      <c r="A21" s="18" t="s">
        <v>69</v>
      </c>
    </row>
  </sheetData>
  <sortState xmlns:xlrd2="http://schemas.microsoft.com/office/spreadsheetml/2017/richdata2" ref="J5:J17">
    <sortCondition ref="J4:J17"/>
  </sortState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8"/>
  <sheetViews>
    <sheetView showGridLines="0" zoomScale="70" zoomScaleNormal="70" workbookViewId="0">
      <selection sqref="A1:D1"/>
    </sheetView>
  </sheetViews>
  <sheetFormatPr defaultRowHeight="13.8"/>
  <cols>
    <col min="1" max="4" width="10.6640625" style="63" customWidth="1"/>
    <col min="5" max="1024" width="9" style="63"/>
    <col min="1025" max="16384" width="8.88671875" style="70"/>
  </cols>
  <sheetData>
    <row r="1" spans="1:1023" ht="33" customHeight="1">
      <c r="A1" s="58" t="s">
        <v>95</v>
      </c>
      <c r="B1" s="58"/>
      <c r="C1" s="58"/>
      <c r="D1" s="58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70"/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0"/>
      <c r="LY1" s="70"/>
      <c r="LZ1" s="70"/>
      <c r="MA1" s="70"/>
      <c r="MB1" s="70"/>
      <c r="MC1" s="70"/>
      <c r="MD1" s="70"/>
      <c r="ME1" s="70"/>
      <c r="MF1" s="70"/>
      <c r="MG1" s="70"/>
      <c r="MH1" s="70"/>
      <c r="MI1" s="70"/>
      <c r="MJ1" s="70"/>
      <c r="MK1" s="70"/>
      <c r="ML1" s="70"/>
      <c r="MM1" s="70"/>
      <c r="MN1" s="70"/>
      <c r="MO1" s="70"/>
      <c r="MP1" s="70"/>
      <c r="MQ1" s="70"/>
      <c r="MR1" s="70"/>
      <c r="MS1" s="70"/>
      <c r="MT1" s="70"/>
      <c r="MU1" s="70"/>
      <c r="MV1" s="70"/>
      <c r="MW1" s="70"/>
      <c r="MX1" s="70"/>
      <c r="MY1" s="70"/>
      <c r="MZ1" s="70"/>
      <c r="NA1" s="70"/>
      <c r="NB1" s="70"/>
      <c r="NC1" s="70"/>
      <c r="ND1" s="70"/>
      <c r="NE1" s="70"/>
      <c r="NF1" s="70"/>
      <c r="NG1" s="70"/>
      <c r="NH1" s="70"/>
      <c r="NI1" s="70"/>
      <c r="NJ1" s="70"/>
      <c r="NK1" s="70"/>
      <c r="NL1" s="70"/>
      <c r="NM1" s="70"/>
      <c r="NN1" s="70"/>
      <c r="NO1" s="70"/>
      <c r="NP1" s="70"/>
      <c r="NQ1" s="70"/>
      <c r="NR1" s="70"/>
      <c r="NS1" s="70"/>
      <c r="NT1" s="70"/>
      <c r="NU1" s="70"/>
      <c r="NV1" s="70"/>
      <c r="NW1" s="70"/>
      <c r="NX1" s="70"/>
      <c r="NY1" s="70"/>
      <c r="NZ1" s="70"/>
      <c r="OA1" s="70"/>
      <c r="OB1" s="70"/>
      <c r="OC1" s="70"/>
      <c r="OD1" s="70"/>
      <c r="OE1" s="70"/>
      <c r="OF1" s="70"/>
      <c r="OG1" s="70"/>
      <c r="OH1" s="70"/>
      <c r="OI1" s="70"/>
      <c r="OJ1" s="70"/>
      <c r="OK1" s="70"/>
      <c r="OL1" s="70"/>
      <c r="OM1" s="70"/>
      <c r="ON1" s="70"/>
      <c r="OO1" s="70"/>
      <c r="OP1" s="70"/>
      <c r="OQ1" s="70"/>
      <c r="OR1" s="70"/>
      <c r="OS1" s="70"/>
      <c r="OT1" s="70"/>
      <c r="OU1" s="70"/>
      <c r="OV1" s="70"/>
      <c r="OW1" s="70"/>
      <c r="OX1" s="70"/>
      <c r="OY1" s="70"/>
      <c r="OZ1" s="70"/>
      <c r="PA1" s="70"/>
      <c r="PB1" s="70"/>
      <c r="PC1" s="70"/>
      <c r="PD1" s="70"/>
      <c r="PE1" s="70"/>
      <c r="PF1" s="70"/>
      <c r="PG1" s="70"/>
      <c r="PH1" s="70"/>
      <c r="PI1" s="70"/>
      <c r="PJ1" s="70"/>
      <c r="PK1" s="70"/>
      <c r="PL1" s="70"/>
      <c r="PM1" s="70"/>
      <c r="PN1" s="70"/>
      <c r="PO1" s="70"/>
      <c r="PP1" s="70"/>
      <c r="PQ1" s="70"/>
      <c r="PR1" s="70"/>
      <c r="PS1" s="70"/>
      <c r="PT1" s="70"/>
      <c r="PU1" s="70"/>
      <c r="PV1" s="70"/>
      <c r="PW1" s="70"/>
      <c r="PX1" s="70"/>
      <c r="PY1" s="70"/>
      <c r="PZ1" s="70"/>
      <c r="QA1" s="70"/>
      <c r="QB1" s="70"/>
      <c r="QC1" s="70"/>
      <c r="QD1" s="70"/>
      <c r="QE1" s="70"/>
      <c r="QF1" s="70"/>
      <c r="QG1" s="70"/>
      <c r="QH1" s="70"/>
      <c r="QI1" s="70"/>
      <c r="QJ1" s="70"/>
      <c r="QK1" s="70"/>
      <c r="QL1" s="70"/>
      <c r="QM1" s="70"/>
      <c r="QN1" s="70"/>
      <c r="QO1" s="70"/>
      <c r="QP1" s="70"/>
      <c r="QQ1" s="70"/>
      <c r="QR1" s="70"/>
      <c r="QS1" s="70"/>
      <c r="QT1" s="70"/>
      <c r="QU1" s="70"/>
      <c r="QV1" s="70"/>
      <c r="QW1" s="70"/>
      <c r="QX1" s="70"/>
      <c r="QY1" s="70"/>
      <c r="QZ1" s="70"/>
      <c r="RA1" s="70"/>
      <c r="RB1" s="70"/>
      <c r="RC1" s="70"/>
      <c r="RD1" s="70"/>
      <c r="RE1" s="70"/>
      <c r="RF1" s="70"/>
      <c r="RG1" s="70"/>
      <c r="RH1" s="70"/>
      <c r="RI1" s="70"/>
      <c r="RJ1" s="70"/>
      <c r="RK1" s="70"/>
      <c r="RL1" s="70"/>
      <c r="RM1" s="70"/>
      <c r="RN1" s="70"/>
      <c r="RO1" s="70"/>
      <c r="RP1" s="70"/>
      <c r="RQ1" s="70"/>
      <c r="RR1" s="70"/>
      <c r="RS1" s="70"/>
      <c r="RT1" s="70"/>
      <c r="RU1" s="70"/>
      <c r="RV1" s="70"/>
      <c r="RW1" s="70"/>
      <c r="RX1" s="70"/>
      <c r="RY1" s="70"/>
      <c r="RZ1" s="70"/>
      <c r="SA1" s="70"/>
      <c r="SB1" s="70"/>
      <c r="SC1" s="70"/>
      <c r="SD1" s="70"/>
      <c r="SE1" s="70"/>
      <c r="SF1" s="70"/>
      <c r="SG1" s="70"/>
      <c r="SH1" s="70"/>
      <c r="SI1" s="70"/>
      <c r="SJ1" s="70"/>
      <c r="SK1" s="70"/>
      <c r="SL1" s="70"/>
      <c r="SM1" s="70"/>
      <c r="SN1" s="70"/>
      <c r="SO1" s="70"/>
      <c r="SP1" s="70"/>
      <c r="SQ1" s="70"/>
      <c r="SR1" s="70"/>
      <c r="SS1" s="70"/>
      <c r="ST1" s="70"/>
      <c r="SU1" s="70"/>
      <c r="SV1" s="70"/>
      <c r="SW1" s="70"/>
      <c r="SX1" s="70"/>
      <c r="SY1" s="70"/>
      <c r="SZ1" s="70"/>
      <c r="TA1" s="70"/>
      <c r="TB1" s="70"/>
      <c r="TC1" s="70"/>
      <c r="TD1" s="70"/>
      <c r="TE1" s="70"/>
      <c r="TF1" s="70"/>
      <c r="TG1" s="70"/>
      <c r="TH1" s="70"/>
      <c r="TI1" s="70"/>
      <c r="TJ1" s="70"/>
      <c r="TK1" s="70"/>
      <c r="TL1" s="70"/>
      <c r="TM1" s="70"/>
      <c r="TN1" s="70"/>
      <c r="TO1" s="70"/>
      <c r="TP1" s="70"/>
      <c r="TQ1" s="70"/>
      <c r="TR1" s="70"/>
      <c r="TS1" s="70"/>
      <c r="TT1" s="70"/>
      <c r="TU1" s="70"/>
      <c r="TV1" s="70"/>
      <c r="TW1" s="70"/>
      <c r="TX1" s="70"/>
      <c r="TY1" s="70"/>
      <c r="TZ1" s="70"/>
      <c r="UA1" s="70"/>
      <c r="UB1" s="70"/>
      <c r="UC1" s="70"/>
      <c r="UD1" s="70"/>
      <c r="UE1" s="70"/>
      <c r="UF1" s="70"/>
      <c r="UG1" s="70"/>
      <c r="UH1" s="70"/>
      <c r="UI1" s="70"/>
      <c r="UJ1" s="70"/>
      <c r="UK1" s="70"/>
      <c r="UL1" s="70"/>
      <c r="UM1" s="70"/>
      <c r="UN1" s="70"/>
      <c r="UO1" s="70"/>
      <c r="UP1" s="70"/>
      <c r="UQ1" s="70"/>
      <c r="UR1" s="70"/>
      <c r="US1" s="70"/>
      <c r="UT1" s="70"/>
      <c r="UU1" s="70"/>
      <c r="UV1" s="70"/>
      <c r="UW1" s="70"/>
      <c r="UX1" s="70"/>
      <c r="UY1" s="70"/>
      <c r="UZ1" s="70"/>
      <c r="VA1" s="70"/>
      <c r="VB1" s="70"/>
      <c r="VC1" s="70"/>
      <c r="VD1" s="70"/>
      <c r="VE1" s="70"/>
      <c r="VF1" s="70"/>
      <c r="VG1" s="70"/>
      <c r="VH1" s="70"/>
      <c r="VI1" s="70"/>
      <c r="VJ1" s="70"/>
      <c r="VK1" s="70"/>
      <c r="VL1" s="70"/>
      <c r="VM1" s="70"/>
      <c r="VN1" s="70"/>
      <c r="VO1" s="70"/>
      <c r="VP1" s="70"/>
      <c r="VQ1" s="70"/>
      <c r="VR1" s="70"/>
      <c r="VS1" s="70"/>
      <c r="VT1" s="70"/>
      <c r="VU1" s="70"/>
      <c r="VV1" s="70"/>
      <c r="VW1" s="70"/>
      <c r="VX1" s="70"/>
      <c r="VY1" s="70"/>
      <c r="VZ1" s="70"/>
      <c r="WA1" s="70"/>
      <c r="WB1" s="70"/>
      <c r="WC1" s="70"/>
      <c r="WD1" s="70"/>
      <c r="WE1" s="70"/>
      <c r="WF1" s="70"/>
      <c r="WG1" s="70"/>
      <c r="WH1" s="70"/>
      <c r="WI1" s="70"/>
      <c r="WJ1" s="70"/>
      <c r="WK1" s="70"/>
      <c r="WL1" s="70"/>
      <c r="WM1" s="70"/>
      <c r="WN1" s="70"/>
      <c r="WO1" s="70"/>
      <c r="WP1" s="70"/>
      <c r="WQ1" s="70"/>
      <c r="WR1" s="70"/>
      <c r="WS1" s="70"/>
      <c r="WT1" s="70"/>
      <c r="WU1" s="70"/>
      <c r="WV1" s="70"/>
      <c r="WW1" s="70"/>
      <c r="WX1" s="70"/>
      <c r="WY1" s="70"/>
      <c r="WZ1" s="70"/>
      <c r="XA1" s="70"/>
      <c r="XB1" s="70"/>
      <c r="XC1" s="70"/>
      <c r="XD1" s="70"/>
      <c r="XE1" s="70"/>
      <c r="XF1" s="70"/>
      <c r="XG1" s="70"/>
      <c r="XH1" s="70"/>
      <c r="XI1" s="70"/>
      <c r="XJ1" s="70"/>
      <c r="XK1" s="70"/>
      <c r="XL1" s="70"/>
      <c r="XM1" s="70"/>
      <c r="XN1" s="70"/>
      <c r="XO1" s="70"/>
      <c r="XP1" s="70"/>
      <c r="XQ1" s="70"/>
      <c r="XR1" s="70"/>
      <c r="XS1" s="70"/>
      <c r="XT1" s="70"/>
      <c r="XU1" s="70"/>
      <c r="XV1" s="70"/>
      <c r="XW1" s="70"/>
      <c r="XX1" s="70"/>
      <c r="XY1" s="70"/>
      <c r="XZ1" s="70"/>
      <c r="YA1" s="70"/>
      <c r="YB1" s="70"/>
      <c r="YC1" s="70"/>
      <c r="YD1" s="70"/>
      <c r="YE1" s="70"/>
      <c r="YF1" s="70"/>
      <c r="YG1" s="70"/>
      <c r="YH1" s="70"/>
      <c r="YI1" s="70"/>
      <c r="YJ1" s="70"/>
      <c r="YK1" s="70"/>
      <c r="YL1" s="70"/>
      <c r="YM1" s="70"/>
      <c r="YN1" s="70"/>
      <c r="YO1" s="70"/>
      <c r="YP1" s="70"/>
      <c r="YQ1" s="70"/>
      <c r="YR1" s="70"/>
      <c r="YS1" s="70"/>
      <c r="YT1" s="70"/>
      <c r="YU1" s="70"/>
      <c r="YV1" s="70"/>
      <c r="YW1" s="70"/>
      <c r="YX1" s="70"/>
      <c r="YY1" s="70"/>
      <c r="YZ1" s="70"/>
      <c r="ZA1" s="70"/>
      <c r="ZB1" s="70"/>
      <c r="ZC1" s="70"/>
      <c r="ZD1" s="70"/>
      <c r="ZE1" s="70"/>
      <c r="ZF1" s="70"/>
      <c r="ZG1" s="70"/>
      <c r="ZH1" s="70"/>
      <c r="ZI1" s="70"/>
      <c r="ZJ1" s="70"/>
      <c r="ZK1" s="70"/>
      <c r="ZL1" s="70"/>
      <c r="ZM1" s="70"/>
      <c r="ZN1" s="70"/>
      <c r="ZO1" s="70"/>
      <c r="ZP1" s="70"/>
      <c r="ZQ1" s="70"/>
      <c r="ZR1" s="70"/>
      <c r="ZS1" s="70"/>
      <c r="ZT1" s="70"/>
      <c r="ZU1" s="70"/>
      <c r="ZV1" s="70"/>
      <c r="ZW1" s="70"/>
      <c r="ZX1" s="70"/>
      <c r="ZY1" s="70"/>
      <c r="ZZ1" s="70"/>
      <c r="AAA1" s="70"/>
      <c r="AAB1" s="70"/>
      <c r="AAC1" s="70"/>
      <c r="AAD1" s="70"/>
      <c r="AAE1" s="70"/>
      <c r="AAF1" s="70"/>
      <c r="AAG1" s="70"/>
      <c r="AAH1" s="70"/>
      <c r="AAI1" s="70"/>
      <c r="AAJ1" s="70"/>
      <c r="AAK1" s="70"/>
      <c r="AAL1" s="70"/>
      <c r="AAM1" s="70"/>
      <c r="AAN1" s="70"/>
      <c r="AAO1" s="70"/>
      <c r="AAP1" s="70"/>
      <c r="AAQ1" s="70"/>
      <c r="AAR1" s="70"/>
      <c r="AAS1" s="70"/>
      <c r="AAT1" s="70"/>
      <c r="AAU1" s="70"/>
      <c r="AAV1" s="70"/>
      <c r="AAW1" s="70"/>
      <c r="AAX1" s="70"/>
      <c r="AAY1" s="70"/>
      <c r="AAZ1" s="70"/>
      <c r="ABA1" s="70"/>
      <c r="ABB1" s="70"/>
      <c r="ABC1" s="70"/>
      <c r="ABD1" s="70"/>
      <c r="ABE1" s="70"/>
      <c r="ABF1" s="70"/>
      <c r="ABG1" s="70"/>
      <c r="ABH1" s="70"/>
      <c r="ABI1" s="70"/>
      <c r="ABJ1" s="70"/>
      <c r="ABK1" s="70"/>
      <c r="ABL1" s="70"/>
      <c r="ABM1" s="70"/>
      <c r="ABN1" s="70"/>
      <c r="ABO1" s="70"/>
      <c r="ABP1" s="70"/>
      <c r="ABQ1" s="70"/>
      <c r="ABR1" s="70"/>
      <c r="ABS1" s="70"/>
      <c r="ABT1" s="70"/>
      <c r="ABU1" s="70"/>
      <c r="ABV1" s="70"/>
      <c r="ABW1" s="70"/>
      <c r="ABX1" s="70"/>
      <c r="ABY1" s="70"/>
      <c r="ABZ1" s="70"/>
      <c r="ACA1" s="70"/>
      <c r="ACB1" s="70"/>
      <c r="ACC1" s="70"/>
      <c r="ACD1" s="70"/>
      <c r="ACE1" s="70"/>
      <c r="ACF1" s="70"/>
      <c r="ACG1" s="70"/>
      <c r="ACH1" s="70"/>
      <c r="ACI1" s="70"/>
      <c r="ACJ1" s="70"/>
      <c r="ACK1" s="70"/>
      <c r="ACL1" s="70"/>
      <c r="ACM1" s="70"/>
      <c r="ACN1" s="70"/>
      <c r="ACO1" s="70"/>
      <c r="ACP1" s="70"/>
      <c r="ACQ1" s="70"/>
      <c r="ACR1" s="70"/>
      <c r="ACS1" s="70"/>
      <c r="ACT1" s="70"/>
      <c r="ACU1" s="70"/>
      <c r="ACV1" s="70"/>
      <c r="ACW1" s="70"/>
      <c r="ACX1" s="70"/>
      <c r="ACY1" s="70"/>
      <c r="ACZ1" s="70"/>
      <c r="ADA1" s="70"/>
      <c r="ADB1" s="70"/>
      <c r="ADC1" s="70"/>
      <c r="ADD1" s="70"/>
      <c r="ADE1" s="70"/>
      <c r="ADF1" s="70"/>
      <c r="ADG1" s="70"/>
      <c r="ADH1" s="70"/>
      <c r="ADI1" s="70"/>
      <c r="ADJ1" s="70"/>
      <c r="ADK1" s="70"/>
      <c r="ADL1" s="70"/>
      <c r="ADM1" s="70"/>
      <c r="ADN1" s="70"/>
      <c r="ADO1" s="70"/>
      <c r="ADP1" s="70"/>
      <c r="ADQ1" s="70"/>
      <c r="ADR1" s="70"/>
      <c r="ADS1" s="70"/>
      <c r="ADT1" s="70"/>
      <c r="ADU1" s="70"/>
      <c r="ADV1" s="70"/>
      <c r="ADW1" s="70"/>
      <c r="ADX1" s="70"/>
      <c r="ADY1" s="70"/>
      <c r="ADZ1" s="70"/>
      <c r="AEA1" s="70"/>
      <c r="AEB1" s="70"/>
      <c r="AEC1" s="70"/>
      <c r="AED1" s="70"/>
      <c r="AEE1" s="70"/>
      <c r="AEF1" s="70"/>
      <c r="AEG1" s="70"/>
      <c r="AEH1" s="70"/>
      <c r="AEI1" s="70"/>
      <c r="AEJ1" s="70"/>
      <c r="AEK1" s="70"/>
      <c r="AEL1" s="70"/>
      <c r="AEM1" s="70"/>
      <c r="AEN1" s="70"/>
      <c r="AEO1" s="70"/>
      <c r="AEP1" s="70"/>
      <c r="AEQ1" s="70"/>
      <c r="AER1" s="70"/>
      <c r="AES1" s="70"/>
      <c r="AET1" s="70"/>
      <c r="AEU1" s="70"/>
      <c r="AEV1" s="70"/>
      <c r="AEW1" s="70"/>
      <c r="AEX1" s="70"/>
      <c r="AEY1" s="70"/>
      <c r="AEZ1" s="70"/>
      <c r="AFA1" s="70"/>
      <c r="AFB1" s="70"/>
      <c r="AFC1" s="70"/>
      <c r="AFD1" s="70"/>
      <c r="AFE1" s="70"/>
      <c r="AFF1" s="70"/>
      <c r="AFG1" s="70"/>
      <c r="AFH1" s="70"/>
      <c r="AFI1" s="70"/>
      <c r="AFJ1" s="70"/>
      <c r="AFK1" s="70"/>
      <c r="AFL1" s="70"/>
      <c r="AFM1" s="70"/>
      <c r="AFN1" s="70"/>
      <c r="AFO1" s="70"/>
      <c r="AFP1" s="70"/>
      <c r="AFQ1" s="70"/>
      <c r="AFR1" s="70"/>
      <c r="AFS1" s="70"/>
      <c r="AFT1" s="70"/>
      <c r="AFU1" s="70"/>
      <c r="AFV1" s="70"/>
      <c r="AFW1" s="70"/>
      <c r="AFX1" s="70"/>
      <c r="AFY1" s="70"/>
      <c r="AFZ1" s="70"/>
      <c r="AGA1" s="70"/>
      <c r="AGB1" s="70"/>
      <c r="AGC1" s="70"/>
      <c r="AGD1" s="70"/>
      <c r="AGE1" s="70"/>
      <c r="AGF1" s="70"/>
      <c r="AGG1" s="70"/>
      <c r="AGH1" s="70"/>
      <c r="AGI1" s="70"/>
      <c r="AGJ1" s="70"/>
      <c r="AGK1" s="70"/>
      <c r="AGL1" s="70"/>
      <c r="AGM1" s="70"/>
      <c r="AGN1" s="70"/>
      <c r="AGO1" s="70"/>
      <c r="AGP1" s="70"/>
      <c r="AGQ1" s="70"/>
      <c r="AGR1" s="70"/>
      <c r="AGS1" s="70"/>
      <c r="AGT1" s="70"/>
      <c r="AGU1" s="70"/>
      <c r="AGV1" s="70"/>
      <c r="AGW1" s="70"/>
      <c r="AGX1" s="70"/>
      <c r="AGY1" s="70"/>
      <c r="AGZ1" s="70"/>
      <c r="AHA1" s="70"/>
      <c r="AHB1" s="70"/>
      <c r="AHC1" s="70"/>
      <c r="AHD1" s="70"/>
      <c r="AHE1" s="70"/>
      <c r="AHF1" s="70"/>
      <c r="AHG1" s="70"/>
      <c r="AHH1" s="70"/>
      <c r="AHI1" s="70"/>
      <c r="AHJ1" s="70"/>
      <c r="AHK1" s="70"/>
      <c r="AHL1" s="70"/>
      <c r="AHM1" s="70"/>
      <c r="AHN1" s="70"/>
      <c r="AHO1" s="70"/>
      <c r="AHP1" s="70"/>
      <c r="AHQ1" s="70"/>
      <c r="AHR1" s="70"/>
      <c r="AHS1" s="70"/>
      <c r="AHT1" s="70"/>
      <c r="AHU1" s="70"/>
      <c r="AHV1" s="70"/>
      <c r="AHW1" s="70"/>
      <c r="AHX1" s="70"/>
      <c r="AHY1" s="70"/>
      <c r="AHZ1" s="70"/>
      <c r="AIA1" s="70"/>
      <c r="AIB1" s="70"/>
      <c r="AIC1" s="70"/>
      <c r="AID1" s="70"/>
      <c r="AIE1" s="70"/>
      <c r="AIF1" s="70"/>
      <c r="AIG1" s="70"/>
      <c r="AIH1" s="70"/>
      <c r="AII1" s="70"/>
      <c r="AIJ1" s="70"/>
      <c r="AIK1" s="70"/>
      <c r="AIL1" s="70"/>
      <c r="AIM1" s="70"/>
      <c r="AIN1" s="70"/>
      <c r="AIO1" s="70"/>
      <c r="AIP1" s="70"/>
      <c r="AIQ1" s="70"/>
      <c r="AIR1" s="70"/>
      <c r="AIS1" s="70"/>
      <c r="AIT1" s="70"/>
      <c r="AIU1" s="70"/>
      <c r="AIV1" s="70"/>
      <c r="AIW1" s="70"/>
      <c r="AIX1" s="70"/>
      <c r="AIY1" s="70"/>
      <c r="AIZ1" s="70"/>
      <c r="AJA1" s="70"/>
      <c r="AJB1" s="70"/>
      <c r="AJC1" s="70"/>
      <c r="AJD1" s="70"/>
      <c r="AJE1" s="70"/>
      <c r="AJF1" s="70"/>
      <c r="AJG1" s="70"/>
      <c r="AJH1" s="70"/>
      <c r="AJI1" s="70"/>
      <c r="AJJ1" s="70"/>
      <c r="AJK1" s="70"/>
      <c r="AJL1" s="70"/>
      <c r="AJM1" s="70"/>
      <c r="AJN1" s="70"/>
      <c r="AJO1" s="70"/>
      <c r="AJP1" s="70"/>
      <c r="AJQ1" s="70"/>
      <c r="AJR1" s="70"/>
      <c r="AJS1" s="70"/>
      <c r="AJT1" s="70"/>
      <c r="AJU1" s="70"/>
      <c r="AJV1" s="70"/>
      <c r="AJW1" s="70"/>
      <c r="AJX1" s="70"/>
      <c r="AJY1" s="70"/>
      <c r="AJZ1" s="70"/>
      <c r="AKA1" s="70"/>
      <c r="AKB1" s="70"/>
      <c r="AKC1" s="70"/>
      <c r="AKD1" s="70"/>
      <c r="AKE1" s="70"/>
      <c r="AKF1" s="70"/>
      <c r="AKG1" s="70"/>
      <c r="AKH1" s="70"/>
      <c r="AKI1" s="70"/>
      <c r="AKJ1" s="70"/>
      <c r="AKK1" s="70"/>
      <c r="AKL1" s="70"/>
      <c r="AKM1" s="70"/>
      <c r="AKN1" s="70"/>
      <c r="AKO1" s="70"/>
      <c r="AKP1" s="70"/>
      <c r="AKQ1" s="70"/>
      <c r="AKR1" s="70"/>
      <c r="AKS1" s="70"/>
      <c r="AKT1" s="70"/>
      <c r="AKU1" s="70"/>
      <c r="AKV1" s="70"/>
      <c r="AKW1" s="70"/>
      <c r="AKX1" s="70"/>
      <c r="AKY1" s="70"/>
      <c r="AKZ1" s="70"/>
      <c r="ALA1" s="70"/>
      <c r="ALB1" s="70"/>
      <c r="ALC1" s="70"/>
      <c r="ALD1" s="70"/>
      <c r="ALE1" s="70"/>
      <c r="ALF1" s="70"/>
      <c r="ALG1" s="70"/>
      <c r="ALH1" s="70"/>
      <c r="ALI1" s="70"/>
      <c r="ALJ1" s="70"/>
      <c r="ALK1" s="70"/>
      <c r="ALL1" s="70"/>
      <c r="ALM1" s="70"/>
      <c r="ALN1" s="70"/>
      <c r="ALO1" s="70"/>
      <c r="ALP1" s="70"/>
      <c r="ALQ1" s="70"/>
      <c r="ALR1" s="70"/>
      <c r="ALS1" s="70"/>
      <c r="ALT1" s="70"/>
      <c r="ALU1" s="70"/>
      <c r="ALV1" s="70"/>
      <c r="ALW1" s="70"/>
      <c r="ALX1" s="70"/>
      <c r="ALY1" s="70"/>
      <c r="ALZ1" s="70"/>
      <c r="AMA1" s="70"/>
      <c r="AMB1" s="70"/>
      <c r="AMC1" s="70"/>
      <c r="AMD1" s="70"/>
      <c r="AME1" s="70"/>
      <c r="AMF1" s="70"/>
      <c r="AMG1" s="70"/>
      <c r="AMH1" s="70"/>
      <c r="AMI1" s="70"/>
    </row>
    <row r="2" spans="1:1023">
      <c r="A2" s="71" t="s">
        <v>28</v>
      </c>
      <c r="B2" s="71" t="s">
        <v>25</v>
      </c>
      <c r="C2" s="71" t="s">
        <v>29</v>
      </c>
      <c r="D2" s="71" t="s">
        <v>51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  <c r="SA2" s="70"/>
      <c r="SB2" s="70"/>
      <c r="SC2" s="70"/>
      <c r="SD2" s="70"/>
      <c r="SE2" s="70"/>
      <c r="SF2" s="70"/>
      <c r="SG2" s="70"/>
      <c r="SH2" s="70"/>
      <c r="SI2" s="70"/>
      <c r="SJ2" s="70"/>
      <c r="SK2" s="70"/>
      <c r="SL2" s="70"/>
      <c r="SM2" s="70"/>
      <c r="SN2" s="70"/>
      <c r="SO2" s="70"/>
      <c r="SP2" s="70"/>
      <c r="SQ2" s="70"/>
      <c r="SR2" s="70"/>
      <c r="SS2" s="70"/>
      <c r="ST2" s="70"/>
      <c r="SU2" s="70"/>
      <c r="SV2" s="70"/>
      <c r="SW2" s="70"/>
      <c r="SX2" s="70"/>
      <c r="SY2" s="70"/>
      <c r="SZ2" s="70"/>
      <c r="TA2" s="70"/>
      <c r="TB2" s="70"/>
      <c r="TC2" s="70"/>
      <c r="TD2" s="70"/>
      <c r="TE2" s="70"/>
      <c r="TF2" s="70"/>
      <c r="TG2" s="70"/>
      <c r="TH2" s="70"/>
      <c r="TI2" s="70"/>
      <c r="TJ2" s="70"/>
      <c r="TK2" s="70"/>
      <c r="TL2" s="70"/>
      <c r="TM2" s="70"/>
      <c r="TN2" s="70"/>
      <c r="TO2" s="70"/>
      <c r="TP2" s="70"/>
      <c r="TQ2" s="70"/>
      <c r="TR2" s="70"/>
      <c r="TS2" s="70"/>
      <c r="TT2" s="70"/>
      <c r="TU2" s="70"/>
      <c r="TV2" s="70"/>
      <c r="TW2" s="70"/>
      <c r="TX2" s="70"/>
      <c r="TY2" s="70"/>
      <c r="TZ2" s="70"/>
      <c r="UA2" s="70"/>
      <c r="UB2" s="70"/>
      <c r="UC2" s="70"/>
      <c r="UD2" s="70"/>
      <c r="UE2" s="70"/>
      <c r="UF2" s="70"/>
      <c r="UG2" s="70"/>
      <c r="UH2" s="70"/>
      <c r="UI2" s="70"/>
      <c r="UJ2" s="70"/>
      <c r="UK2" s="70"/>
      <c r="UL2" s="70"/>
      <c r="UM2" s="70"/>
      <c r="UN2" s="70"/>
      <c r="UO2" s="70"/>
      <c r="UP2" s="70"/>
      <c r="UQ2" s="70"/>
      <c r="UR2" s="70"/>
      <c r="US2" s="70"/>
      <c r="UT2" s="70"/>
      <c r="UU2" s="70"/>
      <c r="UV2" s="70"/>
      <c r="UW2" s="70"/>
      <c r="UX2" s="70"/>
      <c r="UY2" s="70"/>
      <c r="UZ2" s="70"/>
      <c r="VA2" s="70"/>
      <c r="VB2" s="70"/>
      <c r="VC2" s="70"/>
      <c r="VD2" s="70"/>
      <c r="VE2" s="70"/>
      <c r="VF2" s="70"/>
      <c r="VG2" s="70"/>
      <c r="VH2" s="70"/>
      <c r="VI2" s="70"/>
      <c r="VJ2" s="70"/>
      <c r="VK2" s="70"/>
      <c r="VL2" s="70"/>
      <c r="VM2" s="70"/>
      <c r="VN2" s="70"/>
      <c r="VO2" s="70"/>
      <c r="VP2" s="70"/>
      <c r="VQ2" s="70"/>
      <c r="VR2" s="70"/>
      <c r="VS2" s="70"/>
      <c r="VT2" s="70"/>
      <c r="VU2" s="70"/>
      <c r="VV2" s="70"/>
      <c r="VW2" s="70"/>
      <c r="VX2" s="70"/>
      <c r="VY2" s="70"/>
      <c r="VZ2" s="70"/>
      <c r="WA2" s="70"/>
      <c r="WB2" s="70"/>
      <c r="WC2" s="70"/>
      <c r="WD2" s="70"/>
      <c r="WE2" s="70"/>
      <c r="WF2" s="70"/>
      <c r="WG2" s="70"/>
      <c r="WH2" s="70"/>
      <c r="WI2" s="70"/>
      <c r="WJ2" s="70"/>
      <c r="WK2" s="70"/>
      <c r="WL2" s="70"/>
      <c r="WM2" s="70"/>
      <c r="WN2" s="70"/>
      <c r="WO2" s="70"/>
      <c r="WP2" s="70"/>
      <c r="WQ2" s="70"/>
      <c r="WR2" s="70"/>
      <c r="WS2" s="70"/>
      <c r="WT2" s="70"/>
      <c r="WU2" s="70"/>
      <c r="WV2" s="70"/>
      <c r="WW2" s="70"/>
      <c r="WX2" s="70"/>
      <c r="WY2" s="70"/>
      <c r="WZ2" s="70"/>
      <c r="XA2" s="70"/>
      <c r="XB2" s="70"/>
      <c r="XC2" s="70"/>
      <c r="XD2" s="70"/>
      <c r="XE2" s="70"/>
      <c r="XF2" s="70"/>
      <c r="XG2" s="70"/>
      <c r="XH2" s="70"/>
      <c r="XI2" s="70"/>
      <c r="XJ2" s="70"/>
      <c r="XK2" s="70"/>
      <c r="XL2" s="70"/>
      <c r="XM2" s="70"/>
      <c r="XN2" s="70"/>
      <c r="XO2" s="70"/>
      <c r="XP2" s="70"/>
      <c r="XQ2" s="70"/>
      <c r="XR2" s="70"/>
      <c r="XS2" s="70"/>
      <c r="XT2" s="70"/>
      <c r="XU2" s="70"/>
      <c r="XV2" s="70"/>
      <c r="XW2" s="70"/>
      <c r="XX2" s="70"/>
      <c r="XY2" s="70"/>
      <c r="XZ2" s="70"/>
      <c r="YA2" s="70"/>
      <c r="YB2" s="70"/>
      <c r="YC2" s="70"/>
      <c r="YD2" s="70"/>
      <c r="YE2" s="70"/>
      <c r="YF2" s="70"/>
      <c r="YG2" s="70"/>
      <c r="YH2" s="70"/>
      <c r="YI2" s="70"/>
      <c r="YJ2" s="70"/>
      <c r="YK2" s="70"/>
      <c r="YL2" s="70"/>
      <c r="YM2" s="70"/>
      <c r="YN2" s="70"/>
      <c r="YO2" s="70"/>
      <c r="YP2" s="70"/>
      <c r="YQ2" s="70"/>
      <c r="YR2" s="70"/>
      <c r="YS2" s="70"/>
      <c r="YT2" s="70"/>
      <c r="YU2" s="70"/>
      <c r="YV2" s="70"/>
      <c r="YW2" s="70"/>
      <c r="YX2" s="70"/>
      <c r="YY2" s="70"/>
      <c r="YZ2" s="70"/>
      <c r="ZA2" s="70"/>
      <c r="ZB2" s="70"/>
      <c r="ZC2" s="70"/>
      <c r="ZD2" s="70"/>
      <c r="ZE2" s="70"/>
      <c r="ZF2" s="70"/>
      <c r="ZG2" s="70"/>
      <c r="ZH2" s="70"/>
      <c r="ZI2" s="70"/>
      <c r="ZJ2" s="70"/>
      <c r="ZK2" s="70"/>
      <c r="ZL2" s="70"/>
      <c r="ZM2" s="70"/>
      <c r="ZN2" s="70"/>
      <c r="ZO2" s="70"/>
      <c r="ZP2" s="70"/>
      <c r="ZQ2" s="70"/>
      <c r="ZR2" s="70"/>
      <c r="ZS2" s="70"/>
      <c r="ZT2" s="70"/>
      <c r="ZU2" s="70"/>
      <c r="ZV2" s="70"/>
      <c r="ZW2" s="70"/>
      <c r="ZX2" s="70"/>
      <c r="ZY2" s="70"/>
      <c r="ZZ2" s="70"/>
      <c r="AAA2" s="70"/>
      <c r="AAB2" s="70"/>
      <c r="AAC2" s="70"/>
      <c r="AAD2" s="70"/>
      <c r="AAE2" s="70"/>
      <c r="AAF2" s="70"/>
      <c r="AAG2" s="70"/>
      <c r="AAH2" s="70"/>
      <c r="AAI2" s="70"/>
      <c r="AAJ2" s="70"/>
      <c r="AAK2" s="70"/>
      <c r="AAL2" s="70"/>
      <c r="AAM2" s="70"/>
      <c r="AAN2" s="70"/>
      <c r="AAO2" s="70"/>
      <c r="AAP2" s="70"/>
      <c r="AAQ2" s="70"/>
      <c r="AAR2" s="70"/>
      <c r="AAS2" s="70"/>
      <c r="AAT2" s="70"/>
      <c r="AAU2" s="70"/>
      <c r="AAV2" s="70"/>
      <c r="AAW2" s="70"/>
      <c r="AAX2" s="70"/>
      <c r="AAY2" s="70"/>
      <c r="AAZ2" s="70"/>
      <c r="ABA2" s="70"/>
      <c r="ABB2" s="70"/>
      <c r="ABC2" s="70"/>
      <c r="ABD2" s="70"/>
      <c r="ABE2" s="70"/>
      <c r="ABF2" s="70"/>
      <c r="ABG2" s="70"/>
      <c r="ABH2" s="70"/>
      <c r="ABI2" s="70"/>
      <c r="ABJ2" s="70"/>
      <c r="ABK2" s="70"/>
      <c r="ABL2" s="70"/>
      <c r="ABM2" s="70"/>
      <c r="ABN2" s="70"/>
      <c r="ABO2" s="70"/>
      <c r="ABP2" s="70"/>
      <c r="ABQ2" s="70"/>
      <c r="ABR2" s="70"/>
      <c r="ABS2" s="70"/>
      <c r="ABT2" s="70"/>
      <c r="ABU2" s="70"/>
      <c r="ABV2" s="70"/>
      <c r="ABW2" s="70"/>
      <c r="ABX2" s="70"/>
      <c r="ABY2" s="70"/>
      <c r="ABZ2" s="70"/>
      <c r="ACA2" s="70"/>
      <c r="ACB2" s="70"/>
      <c r="ACC2" s="70"/>
      <c r="ACD2" s="70"/>
      <c r="ACE2" s="70"/>
      <c r="ACF2" s="70"/>
      <c r="ACG2" s="70"/>
      <c r="ACH2" s="70"/>
      <c r="ACI2" s="70"/>
      <c r="ACJ2" s="70"/>
      <c r="ACK2" s="70"/>
      <c r="ACL2" s="70"/>
      <c r="ACM2" s="70"/>
      <c r="ACN2" s="70"/>
      <c r="ACO2" s="70"/>
      <c r="ACP2" s="70"/>
      <c r="ACQ2" s="70"/>
      <c r="ACR2" s="70"/>
      <c r="ACS2" s="70"/>
      <c r="ACT2" s="70"/>
      <c r="ACU2" s="70"/>
      <c r="ACV2" s="70"/>
      <c r="ACW2" s="70"/>
      <c r="ACX2" s="70"/>
      <c r="ACY2" s="70"/>
      <c r="ACZ2" s="70"/>
      <c r="ADA2" s="70"/>
      <c r="ADB2" s="70"/>
      <c r="ADC2" s="70"/>
      <c r="ADD2" s="70"/>
      <c r="ADE2" s="70"/>
      <c r="ADF2" s="70"/>
      <c r="ADG2" s="70"/>
      <c r="ADH2" s="70"/>
      <c r="ADI2" s="70"/>
      <c r="ADJ2" s="70"/>
      <c r="ADK2" s="70"/>
      <c r="ADL2" s="70"/>
      <c r="ADM2" s="70"/>
      <c r="ADN2" s="70"/>
      <c r="ADO2" s="70"/>
      <c r="ADP2" s="70"/>
      <c r="ADQ2" s="70"/>
      <c r="ADR2" s="70"/>
      <c r="ADS2" s="70"/>
      <c r="ADT2" s="70"/>
      <c r="ADU2" s="70"/>
      <c r="ADV2" s="70"/>
      <c r="ADW2" s="70"/>
      <c r="ADX2" s="70"/>
      <c r="ADY2" s="70"/>
      <c r="ADZ2" s="70"/>
      <c r="AEA2" s="70"/>
      <c r="AEB2" s="70"/>
      <c r="AEC2" s="70"/>
      <c r="AED2" s="70"/>
      <c r="AEE2" s="70"/>
      <c r="AEF2" s="70"/>
      <c r="AEG2" s="70"/>
      <c r="AEH2" s="70"/>
      <c r="AEI2" s="70"/>
      <c r="AEJ2" s="70"/>
      <c r="AEK2" s="70"/>
      <c r="AEL2" s="70"/>
      <c r="AEM2" s="70"/>
      <c r="AEN2" s="70"/>
      <c r="AEO2" s="70"/>
      <c r="AEP2" s="70"/>
      <c r="AEQ2" s="70"/>
      <c r="AER2" s="70"/>
      <c r="AES2" s="70"/>
      <c r="AET2" s="70"/>
      <c r="AEU2" s="70"/>
      <c r="AEV2" s="70"/>
      <c r="AEW2" s="70"/>
      <c r="AEX2" s="70"/>
      <c r="AEY2" s="70"/>
      <c r="AEZ2" s="70"/>
      <c r="AFA2" s="70"/>
      <c r="AFB2" s="70"/>
      <c r="AFC2" s="70"/>
      <c r="AFD2" s="70"/>
      <c r="AFE2" s="70"/>
      <c r="AFF2" s="70"/>
      <c r="AFG2" s="70"/>
      <c r="AFH2" s="70"/>
      <c r="AFI2" s="70"/>
      <c r="AFJ2" s="70"/>
      <c r="AFK2" s="70"/>
      <c r="AFL2" s="70"/>
      <c r="AFM2" s="70"/>
      <c r="AFN2" s="70"/>
      <c r="AFO2" s="70"/>
      <c r="AFP2" s="70"/>
      <c r="AFQ2" s="70"/>
      <c r="AFR2" s="70"/>
      <c r="AFS2" s="70"/>
      <c r="AFT2" s="70"/>
      <c r="AFU2" s="70"/>
      <c r="AFV2" s="70"/>
      <c r="AFW2" s="70"/>
      <c r="AFX2" s="70"/>
      <c r="AFY2" s="70"/>
      <c r="AFZ2" s="70"/>
      <c r="AGA2" s="70"/>
      <c r="AGB2" s="70"/>
      <c r="AGC2" s="70"/>
      <c r="AGD2" s="70"/>
      <c r="AGE2" s="70"/>
      <c r="AGF2" s="70"/>
      <c r="AGG2" s="70"/>
      <c r="AGH2" s="70"/>
      <c r="AGI2" s="70"/>
      <c r="AGJ2" s="70"/>
      <c r="AGK2" s="70"/>
      <c r="AGL2" s="70"/>
      <c r="AGM2" s="70"/>
      <c r="AGN2" s="70"/>
      <c r="AGO2" s="70"/>
      <c r="AGP2" s="70"/>
      <c r="AGQ2" s="70"/>
      <c r="AGR2" s="70"/>
      <c r="AGS2" s="70"/>
      <c r="AGT2" s="70"/>
      <c r="AGU2" s="70"/>
      <c r="AGV2" s="70"/>
      <c r="AGW2" s="70"/>
      <c r="AGX2" s="70"/>
      <c r="AGY2" s="70"/>
      <c r="AGZ2" s="70"/>
      <c r="AHA2" s="70"/>
      <c r="AHB2" s="70"/>
      <c r="AHC2" s="70"/>
      <c r="AHD2" s="70"/>
      <c r="AHE2" s="70"/>
      <c r="AHF2" s="70"/>
      <c r="AHG2" s="70"/>
      <c r="AHH2" s="70"/>
      <c r="AHI2" s="70"/>
      <c r="AHJ2" s="70"/>
      <c r="AHK2" s="70"/>
      <c r="AHL2" s="70"/>
      <c r="AHM2" s="70"/>
      <c r="AHN2" s="70"/>
      <c r="AHO2" s="70"/>
      <c r="AHP2" s="70"/>
      <c r="AHQ2" s="70"/>
      <c r="AHR2" s="70"/>
      <c r="AHS2" s="70"/>
      <c r="AHT2" s="70"/>
      <c r="AHU2" s="70"/>
      <c r="AHV2" s="70"/>
      <c r="AHW2" s="70"/>
      <c r="AHX2" s="70"/>
      <c r="AHY2" s="70"/>
      <c r="AHZ2" s="70"/>
      <c r="AIA2" s="70"/>
      <c r="AIB2" s="70"/>
      <c r="AIC2" s="70"/>
      <c r="AID2" s="70"/>
      <c r="AIE2" s="70"/>
      <c r="AIF2" s="70"/>
      <c r="AIG2" s="70"/>
      <c r="AIH2" s="70"/>
      <c r="AII2" s="70"/>
      <c r="AIJ2" s="70"/>
      <c r="AIK2" s="70"/>
      <c r="AIL2" s="70"/>
      <c r="AIM2" s="70"/>
      <c r="AIN2" s="70"/>
      <c r="AIO2" s="70"/>
      <c r="AIP2" s="70"/>
      <c r="AIQ2" s="70"/>
      <c r="AIR2" s="70"/>
      <c r="AIS2" s="70"/>
      <c r="AIT2" s="70"/>
      <c r="AIU2" s="70"/>
      <c r="AIV2" s="70"/>
      <c r="AIW2" s="70"/>
      <c r="AIX2" s="70"/>
      <c r="AIY2" s="70"/>
      <c r="AIZ2" s="70"/>
      <c r="AJA2" s="70"/>
      <c r="AJB2" s="70"/>
      <c r="AJC2" s="70"/>
      <c r="AJD2" s="70"/>
      <c r="AJE2" s="70"/>
      <c r="AJF2" s="70"/>
      <c r="AJG2" s="70"/>
      <c r="AJH2" s="70"/>
      <c r="AJI2" s="70"/>
      <c r="AJJ2" s="70"/>
      <c r="AJK2" s="70"/>
      <c r="AJL2" s="70"/>
      <c r="AJM2" s="70"/>
      <c r="AJN2" s="70"/>
      <c r="AJO2" s="70"/>
      <c r="AJP2" s="70"/>
      <c r="AJQ2" s="70"/>
      <c r="AJR2" s="70"/>
      <c r="AJS2" s="70"/>
      <c r="AJT2" s="70"/>
      <c r="AJU2" s="70"/>
      <c r="AJV2" s="70"/>
      <c r="AJW2" s="70"/>
      <c r="AJX2" s="70"/>
      <c r="AJY2" s="70"/>
      <c r="AJZ2" s="70"/>
      <c r="AKA2" s="70"/>
      <c r="AKB2" s="70"/>
      <c r="AKC2" s="70"/>
      <c r="AKD2" s="70"/>
      <c r="AKE2" s="70"/>
      <c r="AKF2" s="70"/>
      <c r="AKG2" s="70"/>
      <c r="AKH2" s="70"/>
      <c r="AKI2" s="70"/>
      <c r="AKJ2" s="70"/>
      <c r="AKK2" s="70"/>
      <c r="AKL2" s="70"/>
      <c r="AKM2" s="70"/>
      <c r="AKN2" s="70"/>
      <c r="AKO2" s="70"/>
      <c r="AKP2" s="70"/>
      <c r="AKQ2" s="70"/>
      <c r="AKR2" s="70"/>
      <c r="AKS2" s="70"/>
      <c r="AKT2" s="70"/>
      <c r="AKU2" s="70"/>
      <c r="AKV2" s="70"/>
      <c r="AKW2" s="70"/>
      <c r="AKX2" s="70"/>
      <c r="AKY2" s="70"/>
      <c r="AKZ2" s="70"/>
      <c r="ALA2" s="70"/>
      <c r="ALB2" s="70"/>
      <c r="ALC2" s="70"/>
      <c r="ALD2" s="70"/>
      <c r="ALE2" s="70"/>
      <c r="ALF2" s="70"/>
      <c r="ALG2" s="70"/>
      <c r="ALH2" s="70"/>
      <c r="ALI2" s="70"/>
      <c r="ALJ2" s="70"/>
      <c r="ALK2" s="70"/>
      <c r="ALL2" s="70"/>
      <c r="ALM2" s="70"/>
      <c r="ALN2" s="70"/>
      <c r="ALO2" s="70"/>
      <c r="ALP2" s="70"/>
      <c r="ALQ2" s="70"/>
      <c r="ALR2" s="70"/>
      <c r="ALS2" s="70"/>
      <c r="ALT2" s="70"/>
      <c r="ALU2" s="70"/>
      <c r="ALV2" s="70"/>
      <c r="ALW2" s="70"/>
      <c r="ALX2" s="70"/>
      <c r="ALY2" s="70"/>
      <c r="ALZ2" s="70"/>
      <c r="AMA2" s="70"/>
      <c r="AMB2" s="70"/>
      <c r="AMC2" s="70"/>
      <c r="AMD2" s="70"/>
      <c r="AME2" s="70"/>
      <c r="AMF2" s="70"/>
      <c r="AMG2" s="70"/>
      <c r="AMH2" s="70"/>
      <c r="AMI2" s="70"/>
    </row>
    <row r="3" spans="1:1023">
      <c r="A3" s="59" t="s">
        <v>96</v>
      </c>
      <c r="B3" s="53">
        <v>1660</v>
      </c>
      <c r="C3" s="53">
        <v>9600</v>
      </c>
      <c r="D3" s="60">
        <f t="shared" ref="D3:D24" si="0">B3/C3</f>
        <v>0.17291666666666666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  <c r="AAA3" s="70"/>
      <c r="AAB3" s="70"/>
      <c r="AAC3" s="70"/>
      <c r="AAD3" s="70"/>
      <c r="AAE3" s="70"/>
      <c r="AAF3" s="70"/>
      <c r="AAG3" s="70"/>
      <c r="AAH3" s="70"/>
      <c r="AAI3" s="70"/>
      <c r="AAJ3" s="70"/>
      <c r="AAK3" s="70"/>
      <c r="AAL3" s="70"/>
      <c r="AAM3" s="70"/>
      <c r="AAN3" s="70"/>
      <c r="AAO3" s="70"/>
      <c r="AAP3" s="70"/>
      <c r="AAQ3" s="70"/>
      <c r="AAR3" s="70"/>
      <c r="AAS3" s="70"/>
      <c r="AAT3" s="70"/>
      <c r="AAU3" s="70"/>
      <c r="AAV3" s="70"/>
      <c r="AAW3" s="70"/>
      <c r="AAX3" s="70"/>
      <c r="AAY3" s="70"/>
      <c r="AAZ3" s="70"/>
      <c r="ABA3" s="70"/>
      <c r="ABB3" s="70"/>
      <c r="ABC3" s="70"/>
      <c r="ABD3" s="70"/>
      <c r="ABE3" s="70"/>
      <c r="ABF3" s="70"/>
      <c r="ABG3" s="70"/>
      <c r="ABH3" s="70"/>
      <c r="ABI3" s="70"/>
      <c r="ABJ3" s="70"/>
      <c r="ABK3" s="70"/>
      <c r="ABL3" s="70"/>
      <c r="ABM3" s="70"/>
      <c r="ABN3" s="70"/>
      <c r="ABO3" s="70"/>
      <c r="ABP3" s="70"/>
      <c r="ABQ3" s="70"/>
      <c r="ABR3" s="70"/>
      <c r="ABS3" s="70"/>
      <c r="ABT3" s="70"/>
      <c r="ABU3" s="70"/>
      <c r="ABV3" s="70"/>
      <c r="ABW3" s="70"/>
      <c r="ABX3" s="70"/>
      <c r="ABY3" s="70"/>
      <c r="ABZ3" s="70"/>
      <c r="ACA3" s="70"/>
      <c r="ACB3" s="70"/>
      <c r="ACC3" s="70"/>
      <c r="ACD3" s="70"/>
      <c r="ACE3" s="70"/>
      <c r="ACF3" s="70"/>
      <c r="ACG3" s="70"/>
      <c r="ACH3" s="70"/>
      <c r="ACI3" s="70"/>
      <c r="ACJ3" s="70"/>
      <c r="ACK3" s="70"/>
      <c r="ACL3" s="70"/>
      <c r="ACM3" s="70"/>
      <c r="ACN3" s="70"/>
      <c r="ACO3" s="70"/>
      <c r="ACP3" s="70"/>
      <c r="ACQ3" s="70"/>
      <c r="ACR3" s="70"/>
      <c r="ACS3" s="70"/>
      <c r="ACT3" s="70"/>
      <c r="ACU3" s="70"/>
      <c r="ACV3" s="70"/>
      <c r="ACW3" s="70"/>
      <c r="ACX3" s="70"/>
      <c r="ACY3" s="70"/>
      <c r="ACZ3" s="70"/>
      <c r="ADA3" s="70"/>
      <c r="ADB3" s="70"/>
      <c r="ADC3" s="70"/>
      <c r="ADD3" s="70"/>
      <c r="ADE3" s="70"/>
      <c r="ADF3" s="70"/>
      <c r="ADG3" s="70"/>
      <c r="ADH3" s="70"/>
      <c r="ADI3" s="70"/>
      <c r="ADJ3" s="70"/>
      <c r="ADK3" s="70"/>
      <c r="ADL3" s="70"/>
      <c r="ADM3" s="70"/>
      <c r="ADN3" s="70"/>
      <c r="ADO3" s="70"/>
      <c r="ADP3" s="70"/>
      <c r="ADQ3" s="70"/>
      <c r="ADR3" s="70"/>
      <c r="ADS3" s="70"/>
      <c r="ADT3" s="70"/>
      <c r="ADU3" s="70"/>
      <c r="ADV3" s="70"/>
      <c r="ADW3" s="70"/>
      <c r="ADX3" s="70"/>
      <c r="ADY3" s="70"/>
      <c r="ADZ3" s="70"/>
      <c r="AEA3" s="70"/>
      <c r="AEB3" s="70"/>
      <c r="AEC3" s="70"/>
      <c r="AED3" s="70"/>
      <c r="AEE3" s="70"/>
      <c r="AEF3" s="70"/>
      <c r="AEG3" s="70"/>
      <c r="AEH3" s="70"/>
      <c r="AEI3" s="70"/>
      <c r="AEJ3" s="70"/>
      <c r="AEK3" s="70"/>
      <c r="AEL3" s="70"/>
      <c r="AEM3" s="70"/>
      <c r="AEN3" s="70"/>
      <c r="AEO3" s="70"/>
      <c r="AEP3" s="70"/>
      <c r="AEQ3" s="70"/>
      <c r="AER3" s="70"/>
      <c r="AES3" s="70"/>
      <c r="AET3" s="70"/>
      <c r="AEU3" s="70"/>
      <c r="AEV3" s="70"/>
      <c r="AEW3" s="70"/>
      <c r="AEX3" s="70"/>
      <c r="AEY3" s="70"/>
      <c r="AEZ3" s="70"/>
      <c r="AFA3" s="70"/>
      <c r="AFB3" s="70"/>
      <c r="AFC3" s="70"/>
      <c r="AFD3" s="70"/>
      <c r="AFE3" s="70"/>
      <c r="AFF3" s="70"/>
      <c r="AFG3" s="70"/>
      <c r="AFH3" s="70"/>
      <c r="AFI3" s="70"/>
      <c r="AFJ3" s="70"/>
      <c r="AFK3" s="70"/>
      <c r="AFL3" s="70"/>
      <c r="AFM3" s="70"/>
      <c r="AFN3" s="70"/>
      <c r="AFO3" s="70"/>
      <c r="AFP3" s="70"/>
      <c r="AFQ3" s="70"/>
      <c r="AFR3" s="70"/>
      <c r="AFS3" s="70"/>
      <c r="AFT3" s="70"/>
      <c r="AFU3" s="70"/>
      <c r="AFV3" s="70"/>
      <c r="AFW3" s="70"/>
      <c r="AFX3" s="70"/>
      <c r="AFY3" s="70"/>
      <c r="AFZ3" s="70"/>
      <c r="AGA3" s="70"/>
      <c r="AGB3" s="70"/>
      <c r="AGC3" s="70"/>
      <c r="AGD3" s="70"/>
      <c r="AGE3" s="70"/>
      <c r="AGF3" s="70"/>
      <c r="AGG3" s="70"/>
      <c r="AGH3" s="70"/>
      <c r="AGI3" s="70"/>
      <c r="AGJ3" s="70"/>
      <c r="AGK3" s="70"/>
      <c r="AGL3" s="70"/>
      <c r="AGM3" s="70"/>
      <c r="AGN3" s="70"/>
      <c r="AGO3" s="70"/>
      <c r="AGP3" s="70"/>
      <c r="AGQ3" s="70"/>
      <c r="AGR3" s="70"/>
      <c r="AGS3" s="70"/>
      <c r="AGT3" s="70"/>
      <c r="AGU3" s="70"/>
      <c r="AGV3" s="70"/>
      <c r="AGW3" s="70"/>
      <c r="AGX3" s="70"/>
      <c r="AGY3" s="70"/>
      <c r="AGZ3" s="70"/>
      <c r="AHA3" s="70"/>
      <c r="AHB3" s="70"/>
      <c r="AHC3" s="70"/>
      <c r="AHD3" s="70"/>
      <c r="AHE3" s="70"/>
      <c r="AHF3" s="70"/>
      <c r="AHG3" s="70"/>
      <c r="AHH3" s="70"/>
      <c r="AHI3" s="70"/>
      <c r="AHJ3" s="70"/>
      <c r="AHK3" s="70"/>
      <c r="AHL3" s="70"/>
      <c r="AHM3" s="70"/>
      <c r="AHN3" s="70"/>
      <c r="AHO3" s="70"/>
      <c r="AHP3" s="70"/>
      <c r="AHQ3" s="70"/>
      <c r="AHR3" s="70"/>
      <c r="AHS3" s="70"/>
      <c r="AHT3" s="70"/>
      <c r="AHU3" s="70"/>
      <c r="AHV3" s="70"/>
      <c r="AHW3" s="70"/>
      <c r="AHX3" s="70"/>
      <c r="AHY3" s="70"/>
      <c r="AHZ3" s="70"/>
      <c r="AIA3" s="70"/>
      <c r="AIB3" s="70"/>
      <c r="AIC3" s="70"/>
      <c r="AID3" s="70"/>
      <c r="AIE3" s="70"/>
      <c r="AIF3" s="70"/>
      <c r="AIG3" s="70"/>
      <c r="AIH3" s="70"/>
      <c r="AII3" s="70"/>
      <c r="AIJ3" s="70"/>
      <c r="AIK3" s="70"/>
      <c r="AIL3" s="70"/>
      <c r="AIM3" s="70"/>
      <c r="AIN3" s="70"/>
      <c r="AIO3" s="70"/>
      <c r="AIP3" s="70"/>
      <c r="AIQ3" s="70"/>
      <c r="AIR3" s="70"/>
      <c r="AIS3" s="70"/>
      <c r="AIT3" s="70"/>
      <c r="AIU3" s="70"/>
      <c r="AIV3" s="70"/>
      <c r="AIW3" s="70"/>
      <c r="AIX3" s="70"/>
      <c r="AIY3" s="70"/>
      <c r="AIZ3" s="70"/>
      <c r="AJA3" s="70"/>
      <c r="AJB3" s="70"/>
      <c r="AJC3" s="70"/>
      <c r="AJD3" s="70"/>
      <c r="AJE3" s="70"/>
      <c r="AJF3" s="70"/>
      <c r="AJG3" s="70"/>
      <c r="AJH3" s="70"/>
      <c r="AJI3" s="70"/>
      <c r="AJJ3" s="70"/>
      <c r="AJK3" s="70"/>
      <c r="AJL3" s="70"/>
      <c r="AJM3" s="70"/>
      <c r="AJN3" s="70"/>
      <c r="AJO3" s="70"/>
      <c r="AJP3" s="70"/>
      <c r="AJQ3" s="70"/>
      <c r="AJR3" s="70"/>
      <c r="AJS3" s="70"/>
      <c r="AJT3" s="70"/>
      <c r="AJU3" s="70"/>
      <c r="AJV3" s="70"/>
      <c r="AJW3" s="70"/>
      <c r="AJX3" s="70"/>
      <c r="AJY3" s="70"/>
      <c r="AJZ3" s="70"/>
      <c r="AKA3" s="70"/>
      <c r="AKB3" s="70"/>
      <c r="AKC3" s="70"/>
      <c r="AKD3" s="70"/>
      <c r="AKE3" s="70"/>
      <c r="AKF3" s="70"/>
      <c r="AKG3" s="70"/>
      <c r="AKH3" s="70"/>
      <c r="AKI3" s="70"/>
      <c r="AKJ3" s="70"/>
      <c r="AKK3" s="70"/>
      <c r="AKL3" s="70"/>
      <c r="AKM3" s="70"/>
      <c r="AKN3" s="70"/>
      <c r="AKO3" s="70"/>
      <c r="AKP3" s="70"/>
      <c r="AKQ3" s="70"/>
      <c r="AKR3" s="70"/>
      <c r="AKS3" s="70"/>
      <c r="AKT3" s="70"/>
      <c r="AKU3" s="70"/>
      <c r="AKV3" s="70"/>
      <c r="AKW3" s="70"/>
      <c r="AKX3" s="70"/>
      <c r="AKY3" s="70"/>
      <c r="AKZ3" s="70"/>
      <c r="ALA3" s="70"/>
      <c r="ALB3" s="70"/>
      <c r="ALC3" s="70"/>
      <c r="ALD3" s="70"/>
      <c r="ALE3" s="70"/>
      <c r="ALF3" s="70"/>
      <c r="ALG3" s="70"/>
      <c r="ALH3" s="70"/>
      <c r="ALI3" s="70"/>
      <c r="ALJ3" s="70"/>
      <c r="ALK3" s="70"/>
      <c r="ALL3" s="70"/>
      <c r="ALM3" s="70"/>
      <c r="ALN3" s="70"/>
      <c r="ALO3" s="70"/>
      <c r="ALP3" s="70"/>
      <c r="ALQ3" s="70"/>
      <c r="ALR3" s="70"/>
      <c r="ALS3" s="70"/>
      <c r="ALT3" s="70"/>
      <c r="ALU3" s="70"/>
      <c r="ALV3" s="70"/>
      <c r="ALW3" s="70"/>
      <c r="ALX3" s="70"/>
      <c r="ALY3" s="70"/>
      <c r="ALZ3" s="70"/>
      <c r="AMA3" s="70"/>
      <c r="AMB3" s="70"/>
      <c r="AMC3" s="70"/>
      <c r="AMD3" s="70"/>
      <c r="AME3" s="70"/>
      <c r="AMF3" s="70"/>
      <c r="AMG3" s="70"/>
      <c r="AMH3" s="70"/>
      <c r="AMI3" s="70"/>
    </row>
    <row r="4" spans="1:1023">
      <c r="A4" s="59" t="s">
        <v>31</v>
      </c>
      <c r="B4" s="53">
        <v>3250</v>
      </c>
      <c r="C4" s="53">
        <v>9700</v>
      </c>
      <c r="D4" s="60">
        <f t="shared" si="0"/>
        <v>0.33505154639175255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</row>
    <row r="5" spans="1:1023">
      <c r="A5" s="59" t="s">
        <v>32</v>
      </c>
      <c r="B5" s="53">
        <v>2925</v>
      </c>
      <c r="C5" s="53">
        <v>9850</v>
      </c>
      <c r="D5" s="60">
        <f t="shared" si="0"/>
        <v>0.29695431472081218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</row>
    <row r="6" spans="1:1023">
      <c r="A6" s="59" t="s">
        <v>33</v>
      </c>
      <c r="B6" s="53">
        <v>5851</v>
      </c>
      <c r="C6" s="53">
        <v>9900</v>
      </c>
      <c r="D6" s="60">
        <f t="shared" si="0"/>
        <v>0.59101010101010099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  <c r="AMB6" s="70"/>
      <c r="AMC6" s="70"/>
      <c r="AMD6" s="70"/>
      <c r="AME6" s="70"/>
      <c r="AMF6" s="70"/>
      <c r="AMG6" s="70"/>
      <c r="AMH6" s="70"/>
      <c r="AMI6" s="70"/>
    </row>
    <row r="7" spans="1:1023">
      <c r="A7" s="59" t="s">
        <v>34</v>
      </c>
      <c r="B7" s="53">
        <v>5845</v>
      </c>
      <c r="C7" s="53">
        <v>10200</v>
      </c>
      <c r="D7" s="60">
        <f t="shared" si="0"/>
        <v>0.57303921568627447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0"/>
      <c r="PF7" s="70"/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0"/>
      <c r="SL7" s="70"/>
      <c r="SM7" s="70"/>
      <c r="SN7" s="70"/>
      <c r="SO7" s="70"/>
      <c r="SP7" s="70"/>
      <c r="SQ7" s="70"/>
      <c r="SR7" s="70"/>
      <c r="SS7" s="70"/>
      <c r="ST7" s="70"/>
      <c r="SU7" s="70"/>
      <c r="SV7" s="70"/>
      <c r="SW7" s="70"/>
      <c r="SX7" s="70"/>
      <c r="SY7" s="70"/>
      <c r="SZ7" s="70"/>
      <c r="TA7" s="70"/>
      <c r="TB7" s="70"/>
      <c r="TC7" s="70"/>
      <c r="TD7" s="70"/>
      <c r="TE7" s="70"/>
      <c r="TF7" s="70"/>
      <c r="TG7" s="70"/>
      <c r="TH7" s="70"/>
      <c r="TI7" s="70"/>
      <c r="TJ7" s="70"/>
      <c r="TK7" s="70"/>
      <c r="TL7" s="70"/>
      <c r="TM7" s="70"/>
      <c r="TN7" s="70"/>
      <c r="TO7" s="70"/>
      <c r="TP7" s="70"/>
      <c r="TQ7" s="70"/>
      <c r="TR7" s="70"/>
      <c r="TS7" s="70"/>
      <c r="TT7" s="70"/>
      <c r="TU7" s="70"/>
      <c r="TV7" s="70"/>
      <c r="TW7" s="70"/>
      <c r="TX7" s="70"/>
      <c r="TY7" s="70"/>
      <c r="TZ7" s="70"/>
      <c r="UA7" s="70"/>
      <c r="UB7" s="70"/>
      <c r="UC7" s="70"/>
      <c r="UD7" s="70"/>
      <c r="UE7" s="70"/>
      <c r="UF7" s="70"/>
      <c r="UG7" s="70"/>
      <c r="UH7" s="70"/>
      <c r="UI7" s="70"/>
      <c r="UJ7" s="70"/>
      <c r="UK7" s="70"/>
      <c r="UL7" s="70"/>
      <c r="UM7" s="70"/>
      <c r="UN7" s="70"/>
      <c r="UO7" s="70"/>
      <c r="UP7" s="70"/>
      <c r="UQ7" s="70"/>
      <c r="UR7" s="70"/>
      <c r="US7" s="70"/>
      <c r="UT7" s="70"/>
      <c r="UU7" s="70"/>
      <c r="UV7" s="70"/>
      <c r="UW7" s="70"/>
      <c r="UX7" s="70"/>
      <c r="UY7" s="70"/>
      <c r="UZ7" s="70"/>
      <c r="VA7" s="70"/>
      <c r="VB7" s="70"/>
      <c r="VC7" s="70"/>
      <c r="VD7" s="70"/>
      <c r="VE7" s="70"/>
      <c r="VF7" s="70"/>
      <c r="VG7" s="70"/>
      <c r="VH7" s="70"/>
      <c r="VI7" s="70"/>
      <c r="VJ7" s="70"/>
      <c r="VK7" s="70"/>
      <c r="VL7" s="70"/>
      <c r="VM7" s="70"/>
      <c r="VN7" s="70"/>
      <c r="VO7" s="70"/>
      <c r="VP7" s="70"/>
      <c r="VQ7" s="70"/>
      <c r="VR7" s="70"/>
      <c r="VS7" s="70"/>
      <c r="VT7" s="70"/>
      <c r="VU7" s="70"/>
      <c r="VV7" s="70"/>
      <c r="VW7" s="70"/>
      <c r="VX7" s="70"/>
      <c r="VY7" s="70"/>
      <c r="VZ7" s="70"/>
      <c r="WA7" s="70"/>
      <c r="WB7" s="70"/>
      <c r="WC7" s="70"/>
      <c r="WD7" s="70"/>
      <c r="WE7" s="70"/>
      <c r="WF7" s="70"/>
      <c r="WG7" s="70"/>
      <c r="WH7" s="70"/>
      <c r="WI7" s="70"/>
      <c r="WJ7" s="70"/>
      <c r="WK7" s="70"/>
      <c r="WL7" s="70"/>
      <c r="WM7" s="70"/>
      <c r="WN7" s="70"/>
      <c r="WO7" s="70"/>
      <c r="WP7" s="70"/>
      <c r="WQ7" s="70"/>
      <c r="WR7" s="70"/>
      <c r="WS7" s="70"/>
      <c r="WT7" s="70"/>
      <c r="WU7" s="70"/>
      <c r="WV7" s="70"/>
      <c r="WW7" s="70"/>
      <c r="WX7" s="70"/>
      <c r="WY7" s="70"/>
      <c r="WZ7" s="70"/>
      <c r="XA7" s="70"/>
      <c r="XB7" s="70"/>
      <c r="XC7" s="70"/>
      <c r="XD7" s="70"/>
      <c r="XE7" s="70"/>
      <c r="XF7" s="70"/>
      <c r="XG7" s="70"/>
      <c r="XH7" s="70"/>
      <c r="XI7" s="70"/>
      <c r="XJ7" s="70"/>
      <c r="XK7" s="70"/>
      <c r="XL7" s="70"/>
      <c r="XM7" s="70"/>
      <c r="XN7" s="70"/>
      <c r="XO7" s="70"/>
      <c r="XP7" s="70"/>
      <c r="XQ7" s="70"/>
      <c r="XR7" s="70"/>
      <c r="XS7" s="70"/>
      <c r="XT7" s="70"/>
      <c r="XU7" s="70"/>
      <c r="XV7" s="70"/>
      <c r="XW7" s="70"/>
      <c r="XX7" s="70"/>
      <c r="XY7" s="70"/>
      <c r="XZ7" s="70"/>
      <c r="YA7" s="70"/>
      <c r="YB7" s="70"/>
      <c r="YC7" s="70"/>
      <c r="YD7" s="70"/>
      <c r="YE7" s="70"/>
      <c r="YF7" s="70"/>
      <c r="YG7" s="70"/>
      <c r="YH7" s="70"/>
      <c r="YI7" s="70"/>
      <c r="YJ7" s="70"/>
      <c r="YK7" s="70"/>
      <c r="YL7" s="70"/>
      <c r="YM7" s="70"/>
      <c r="YN7" s="70"/>
      <c r="YO7" s="70"/>
      <c r="YP7" s="70"/>
      <c r="YQ7" s="70"/>
      <c r="YR7" s="70"/>
      <c r="YS7" s="70"/>
      <c r="YT7" s="70"/>
      <c r="YU7" s="70"/>
      <c r="YV7" s="70"/>
      <c r="YW7" s="70"/>
      <c r="YX7" s="70"/>
      <c r="YY7" s="70"/>
      <c r="YZ7" s="70"/>
      <c r="ZA7" s="70"/>
      <c r="ZB7" s="70"/>
      <c r="ZC7" s="70"/>
      <c r="ZD7" s="70"/>
      <c r="ZE7" s="70"/>
      <c r="ZF7" s="70"/>
      <c r="ZG7" s="70"/>
      <c r="ZH7" s="70"/>
      <c r="ZI7" s="70"/>
      <c r="ZJ7" s="70"/>
      <c r="ZK7" s="70"/>
      <c r="ZL7" s="70"/>
      <c r="ZM7" s="70"/>
      <c r="ZN7" s="70"/>
      <c r="ZO7" s="70"/>
      <c r="ZP7" s="70"/>
      <c r="ZQ7" s="70"/>
      <c r="ZR7" s="70"/>
      <c r="ZS7" s="70"/>
      <c r="ZT7" s="70"/>
      <c r="ZU7" s="70"/>
      <c r="ZV7" s="70"/>
      <c r="ZW7" s="70"/>
      <c r="ZX7" s="70"/>
      <c r="ZY7" s="70"/>
      <c r="ZZ7" s="70"/>
      <c r="AAA7" s="70"/>
      <c r="AAB7" s="70"/>
      <c r="AAC7" s="70"/>
      <c r="AAD7" s="70"/>
      <c r="AAE7" s="70"/>
      <c r="AAF7" s="70"/>
      <c r="AAG7" s="70"/>
      <c r="AAH7" s="70"/>
      <c r="AAI7" s="70"/>
      <c r="AAJ7" s="70"/>
      <c r="AAK7" s="70"/>
      <c r="AAL7" s="70"/>
      <c r="AAM7" s="70"/>
      <c r="AAN7" s="70"/>
      <c r="AAO7" s="70"/>
      <c r="AAP7" s="70"/>
      <c r="AAQ7" s="70"/>
      <c r="AAR7" s="70"/>
      <c r="AAS7" s="70"/>
      <c r="AAT7" s="70"/>
      <c r="AAU7" s="70"/>
      <c r="AAV7" s="70"/>
      <c r="AAW7" s="70"/>
      <c r="AAX7" s="70"/>
      <c r="AAY7" s="70"/>
      <c r="AAZ7" s="70"/>
      <c r="ABA7" s="70"/>
      <c r="ABB7" s="70"/>
      <c r="ABC7" s="70"/>
      <c r="ABD7" s="70"/>
      <c r="ABE7" s="70"/>
      <c r="ABF7" s="70"/>
      <c r="ABG7" s="70"/>
      <c r="ABH7" s="70"/>
      <c r="ABI7" s="70"/>
      <c r="ABJ7" s="70"/>
      <c r="ABK7" s="70"/>
      <c r="ABL7" s="70"/>
      <c r="ABM7" s="70"/>
      <c r="ABN7" s="70"/>
      <c r="ABO7" s="70"/>
      <c r="ABP7" s="70"/>
      <c r="ABQ7" s="70"/>
      <c r="ABR7" s="70"/>
      <c r="ABS7" s="70"/>
      <c r="ABT7" s="70"/>
      <c r="ABU7" s="70"/>
      <c r="ABV7" s="70"/>
      <c r="ABW7" s="70"/>
      <c r="ABX7" s="70"/>
      <c r="ABY7" s="70"/>
      <c r="ABZ7" s="70"/>
      <c r="ACA7" s="70"/>
      <c r="ACB7" s="70"/>
      <c r="ACC7" s="70"/>
      <c r="ACD7" s="70"/>
      <c r="ACE7" s="70"/>
      <c r="ACF7" s="70"/>
      <c r="ACG7" s="70"/>
      <c r="ACH7" s="70"/>
      <c r="ACI7" s="70"/>
      <c r="ACJ7" s="70"/>
      <c r="ACK7" s="70"/>
      <c r="ACL7" s="70"/>
      <c r="ACM7" s="70"/>
      <c r="ACN7" s="70"/>
      <c r="ACO7" s="70"/>
      <c r="ACP7" s="70"/>
      <c r="ACQ7" s="70"/>
      <c r="ACR7" s="70"/>
      <c r="ACS7" s="70"/>
      <c r="ACT7" s="70"/>
      <c r="ACU7" s="70"/>
      <c r="ACV7" s="70"/>
      <c r="ACW7" s="70"/>
      <c r="ACX7" s="70"/>
      <c r="ACY7" s="70"/>
      <c r="ACZ7" s="70"/>
      <c r="ADA7" s="70"/>
      <c r="ADB7" s="70"/>
      <c r="ADC7" s="70"/>
      <c r="ADD7" s="70"/>
      <c r="ADE7" s="70"/>
      <c r="ADF7" s="70"/>
      <c r="ADG7" s="70"/>
      <c r="ADH7" s="70"/>
      <c r="ADI7" s="70"/>
      <c r="ADJ7" s="70"/>
      <c r="ADK7" s="70"/>
      <c r="ADL7" s="70"/>
      <c r="ADM7" s="70"/>
      <c r="ADN7" s="70"/>
      <c r="ADO7" s="70"/>
      <c r="ADP7" s="70"/>
      <c r="ADQ7" s="70"/>
      <c r="ADR7" s="70"/>
      <c r="ADS7" s="70"/>
      <c r="ADT7" s="70"/>
      <c r="ADU7" s="70"/>
      <c r="ADV7" s="70"/>
      <c r="ADW7" s="70"/>
      <c r="ADX7" s="70"/>
      <c r="ADY7" s="70"/>
      <c r="ADZ7" s="70"/>
      <c r="AEA7" s="70"/>
      <c r="AEB7" s="70"/>
      <c r="AEC7" s="70"/>
      <c r="AED7" s="70"/>
      <c r="AEE7" s="70"/>
      <c r="AEF7" s="70"/>
      <c r="AEG7" s="70"/>
      <c r="AEH7" s="70"/>
      <c r="AEI7" s="70"/>
      <c r="AEJ7" s="70"/>
      <c r="AEK7" s="70"/>
      <c r="AEL7" s="70"/>
      <c r="AEM7" s="70"/>
      <c r="AEN7" s="70"/>
      <c r="AEO7" s="70"/>
      <c r="AEP7" s="70"/>
      <c r="AEQ7" s="70"/>
      <c r="AER7" s="70"/>
      <c r="AES7" s="70"/>
      <c r="AET7" s="70"/>
      <c r="AEU7" s="70"/>
      <c r="AEV7" s="70"/>
      <c r="AEW7" s="70"/>
      <c r="AEX7" s="70"/>
      <c r="AEY7" s="70"/>
      <c r="AEZ7" s="70"/>
      <c r="AFA7" s="70"/>
      <c r="AFB7" s="70"/>
      <c r="AFC7" s="70"/>
      <c r="AFD7" s="70"/>
      <c r="AFE7" s="70"/>
      <c r="AFF7" s="70"/>
      <c r="AFG7" s="70"/>
      <c r="AFH7" s="70"/>
      <c r="AFI7" s="70"/>
      <c r="AFJ7" s="70"/>
      <c r="AFK7" s="70"/>
      <c r="AFL7" s="70"/>
      <c r="AFM7" s="70"/>
      <c r="AFN7" s="70"/>
      <c r="AFO7" s="70"/>
      <c r="AFP7" s="70"/>
      <c r="AFQ7" s="70"/>
      <c r="AFR7" s="70"/>
      <c r="AFS7" s="70"/>
      <c r="AFT7" s="70"/>
      <c r="AFU7" s="70"/>
      <c r="AFV7" s="70"/>
      <c r="AFW7" s="70"/>
      <c r="AFX7" s="70"/>
      <c r="AFY7" s="70"/>
      <c r="AFZ7" s="70"/>
      <c r="AGA7" s="70"/>
      <c r="AGB7" s="70"/>
      <c r="AGC7" s="70"/>
      <c r="AGD7" s="70"/>
      <c r="AGE7" s="70"/>
      <c r="AGF7" s="70"/>
      <c r="AGG7" s="70"/>
      <c r="AGH7" s="70"/>
      <c r="AGI7" s="70"/>
      <c r="AGJ7" s="70"/>
      <c r="AGK7" s="70"/>
      <c r="AGL7" s="70"/>
      <c r="AGM7" s="70"/>
      <c r="AGN7" s="70"/>
      <c r="AGO7" s="70"/>
      <c r="AGP7" s="70"/>
      <c r="AGQ7" s="70"/>
      <c r="AGR7" s="70"/>
      <c r="AGS7" s="70"/>
      <c r="AGT7" s="70"/>
      <c r="AGU7" s="70"/>
      <c r="AGV7" s="70"/>
      <c r="AGW7" s="70"/>
      <c r="AGX7" s="70"/>
      <c r="AGY7" s="70"/>
      <c r="AGZ7" s="70"/>
      <c r="AHA7" s="70"/>
      <c r="AHB7" s="70"/>
      <c r="AHC7" s="70"/>
      <c r="AHD7" s="70"/>
      <c r="AHE7" s="70"/>
      <c r="AHF7" s="70"/>
      <c r="AHG7" s="70"/>
      <c r="AHH7" s="70"/>
      <c r="AHI7" s="70"/>
      <c r="AHJ7" s="70"/>
      <c r="AHK7" s="70"/>
      <c r="AHL7" s="70"/>
      <c r="AHM7" s="70"/>
      <c r="AHN7" s="70"/>
      <c r="AHO7" s="70"/>
      <c r="AHP7" s="70"/>
      <c r="AHQ7" s="70"/>
      <c r="AHR7" s="70"/>
      <c r="AHS7" s="70"/>
      <c r="AHT7" s="70"/>
      <c r="AHU7" s="70"/>
      <c r="AHV7" s="70"/>
      <c r="AHW7" s="70"/>
      <c r="AHX7" s="70"/>
      <c r="AHY7" s="70"/>
      <c r="AHZ7" s="70"/>
      <c r="AIA7" s="70"/>
      <c r="AIB7" s="70"/>
      <c r="AIC7" s="70"/>
      <c r="AID7" s="70"/>
      <c r="AIE7" s="70"/>
      <c r="AIF7" s="70"/>
      <c r="AIG7" s="70"/>
      <c r="AIH7" s="70"/>
      <c r="AII7" s="70"/>
      <c r="AIJ7" s="70"/>
      <c r="AIK7" s="70"/>
      <c r="AIL7" s="70"/>
      <c r="AIM7" s="70"/>
      <c r="AIN7" s="70"/>
      <c r="AIO7" s="70"/>
      <c r="AIP7" s="70"/>
      <c r="AIQ7" s="70"/>
      <c r="AIR7" s="70"/>
      <c r="AIS7" s="70"/>
      <c r="AIT7" s="70"/>
      <c r="AIU7" s="70"/>
      <c r="AIV7" s="70"/>
      <c r="AIW7" s="70"/>
      <c r="AIX7" s="70"/>
      <c r="AIY7" s="70"/>
      <c r="AIZ7" s="70"/>
      <c r="AJA7" s="70"/>
      <c r="AJB7" s="70"/>
      <c r="AJC7" s="70"/>
      <c r="AJD7" s="70"/>
      <c r="AJE7" s="70"/>
      <c r="AJF7" s="70"/>
      <c r="AJG7" s="70"/>
      <c r="AJH7" s="70"/>
      <c r="AJI7" s="70"/>
      <c r="AJJ7" s="70"/>
      <c r="AJK7" s="70"/>
      <c r="AJL7" s="70"/>
      <c r="AJM7" s="70"/>
      <c r="AJN7" s="70"/>
      <c r="AJO7" s="70"/>
      <c r="AJP7" s="70"/>
      <c r="AJQ7" s="70"/>
      <c r="AJR7" s="70"/>
      <c r="AJS7" s="70"/>
      <c r="AJT7" s="70"/>
      <c r="AJU7" s="70"/>
      <c r="AJV7" s="70"/>
      <c r="AJW7" s="70"/>
      <c r="AJX7" s="70"/>
      <c r="AJY7" s="70"/>
      <c r="AJZ7" s="70"/>
      <c r="AKA7" s="70"/>
      <c r="AKB7" s="70"/>
      <c r="AKC7" s="70"/>
      <c r="AKD7" s="70"/>
      <c r="AKE7" s="70"/>
      <c r="AKF7" s="70"/>
      <c r="AKG7" s="70"/>
      <c r="AKH7" s="70"/>
      <c r="AKI7" s="70"/>
      <c r="AKJ7" s="70"/>
      <c r="AKK7" s="70"/>
      <c r="AKL7" s="70"/>
      <c r="AKM7" s="70"/>
      <c r="AKN7" s="70"/>
      <c r="AKO7" s="70"/>
      <c r="AKP7" s="70"/>
      <c r="AKQ7" s="70"/>
      <c r="AKR7" s="70"/>
      <c r="AKS7" s="70"/>
      <c r="AKT7" s="70"/>
      <c r="AKU7" s="70"/>
      <c r="AKV7" s="70"/>
      <c r="AKW7" s="70"/>
      <c r="AKX7" s="70"/>
      <c r="AKY7" s="70"/>
      <c r="AKZ7" s="70"/>
      <c r="ALA7" s="70"/>
      <c r="ALB7" s="70"/>
      <c r="ALC7" s="70"/>
      <c r="ALD7" s="70"/>
      <c r="ALE7" s="70"/>
      <c r="ALF7" s="70"/>
      <c r="ALG7" s="70"/>
      <c r="ALH7" s="70"/>
      <c r="ALI7" s="70"/>
      <c r="ALJ7" s="70"/>
      <c r="ALK7" s="70"/>
      <c r="ALL7" s="70"/>
      <c r="ALM7" s="70"/>
      <c r="ALN7" s="70"/>
      <c r="ALO7" s="70"/>
      <c r="ALP7" s="70"/>
      <c r="ALQ7" s="70"/>
      <c r="ALR7" s="70"/>
      <c r="ALS7" s="70"/>
      <c r="ALT7" s="70"/>
      <c r="ALU7" s="70"/>
      <c r="ALV7" s="70"/>
      <c r="ALW7" s="70"/>
      <c r="ALX7" s="70"/>
      <c r="ALY7" s="70"/>
      <c r="ALZ7" s="70"/>
      <c r="AMA7" s="70"/>
      <c r="AMB7" s="70"/>
      <c r="AMC7" s="70"/>
      <c r="AMD7" s="70"/>
      <c r="AME7" s="70"/>
      <c r="AMF7" s="70"/>
      <c r="AMG7" s="70"/>
      <c r="AMH7" s="70"/>
      <c r="AMI7" s="70"/>
    </row>
    <row r="8" spans="1:1023">
      <c r="A8" s="59" t="s">
        <v>35</v>
      </c>
      <c r="B8" s="53">
        <v>4873</v>
      </c>
      <c r="C8" s="53">
        <v>10450</v>
      </c>
      <c r="D8" s="60">
        <f t="shared" si="0"/>
        <v>0.46631578947368418</v>
      </c>
      <c r="E8" s="70"/>
      <c r="F8" s="70"/>
      <c r="G8" s="72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  <c r="IW8" s="70"/>
      <c r="IX8" s="70"/>
      <c r="IY8" s="70"/>
      <c r="IZ8" s="70"/>
      <c r="JA8" s="70"/>
      <c r="JB8" s="70"/>
      <c r="JC8" s="70"/>
      <c r="JD8" s="70"/>
      <c r="JE8" s="70"/>
      <c r="JF8" s="70"/>
      <c r="JG8" s="70"/>
      <c r="JH8" s="70"/>
      <c r="JI8" s="70"/>
      <c r="JJ8" s="70"/>
      <c r="JK8" s="70"/>
      <c r="JL8" s="70"/>
      <c r="JM8" s="70"/>
      <c r="JN8" s="70"/>
      <c r="JO8" s="70"/>
      <c r="JP8" s="70"/>
      <c r="JQ8" s="70"/>
      <c r="JR8" s="70"/>
      <c r="JS8" s="70"/>
      <c r="JT8" s="70"/>
      <c r="JU8" s="70"/>
      <c r="JV8" s="70"/>
      <c r="JW8" s="70"/>
      <c r="JX8" s="70"/>
      <c r="JY8" s="70"/>
      <c r="JZ8" s="70"/>
      <c r="KA8" s="70"/>
      <c r="KB8" s="70"/>
      <c r="KC8" s="70"/>
      <c r="KD8" s="70"/>
      <c r="KE8" s="70"/>
      <c r="KF8" s="70"/>
      <c r="KG8" s="70"/>
      <c r="KH8" s="70"/>
      <c r="KI8" s="70"/>
      <c r="KJ8" s="70"/>
      <c r="KK8" s="70"/>
      <c r="KL8" s="70"/>
      <c r="KM8" s="70"/>
      <c r="KN8" s="70"/>
      <c r="KO8" s="70"/>
      <c r="KP8" s="70"/>
      <c r="KQ8" s="70"/>
      <c r="KR8" s="70"/>
      <c r="KS8" s="70"/>
      <c r="KT8" s="70"/>
      <c r="KU8" s="70"/>
      <c r="KV8" s="70"/>
      <c r="KW8" s="70"/>
      <c r="KX8" s="70"/>
      <c r="KY8" s="70"/>
      <c r="KZ8" s="70"/>
      <c r="LA8" s="70"/>
      <c r="LB8" s="70"/>
      <c r="LC8" s="70"/>
      <c r="LD8" s="70"/>
      <c r="LE8" s="70"/>
      <c r="LF8" s="70"/>
      <c r="LG8" s="70"/>
      <c r="LH8" s="70"/>
      <c r="LI8" s="70"/>
      <c r="LJ8" s="70"/>
      <c r="LK8" s="70"/>
      <c r="LL8" s="70"/>
      <c r="LM8" s="70"/>
      <c r="LN8" s="70"/>
      <c r="LO8" s="70"/>
      <c r="LP8" s="70"/>
      <c r="LQ8" s="70"/>
      <c r="LR8" s="70"/>
      <c r="LS8" s="70"/>
      <c r="LT8" s="70"/>
      <c r="LU8" s="70"/>
      <c r="LV8" s="70"/>
      <c r="LW8" s="70"/>
      <c r="LX8" s="70"/>
      <c r="LY8" s="70"/>
      <c r="LZ8" s="70"/>
      <c r="MA8" s="70"/>
      <c r="MB8" s="70"/>
      <c r="MC8" s="70"/>
      <c r="MD8" s="70"/>
      <c r="ME8" s="70"/>
      <c r="MF8" s="70"/>
      <c r="MG8" s="70"/>
      <c r="MH8" s="70"/>
      <c r="MI8" s="70"/>
      <c r="MJ8" s="70"/>
      <c r="MK8" s="70"/>
      <c r="ML8" s="70"/>
      <c r="MM8" s="70"/>
      <c r="MN8" s="70"/>
      <c r="MO8" s="70"/>
      <c r="MP8" s="70"/>
      <c r="MQ8" s="70"/>
      <c r="MR8" s="70"/>
      <c r="MS8" s="70"/>
      <c r="MT8" s="70"/>
      <c r="MU8" s="70"/>
      <c r="MV8" s="70"/>
      <c r="MW8" s="70"/>
      <c r="MX8" s="70"/>
      <c r="MY8" s="70"/>
      <c r="MZ8" s="70"/>
      <c r="NA8" s="70"/>
      <c r="NB8" s="70"/>
      <c r="NC8" s="70"/>
      <c r="ND8" s="70"/>
      <c r="NE8" s="70"/>
      <c r="NF8" s="70"/>
      <c r="NG8" s="70"/>
      <c r="NH8" s="70"/>
      <c r="NI8" s="70"/>
      <c r="NJ8" s="70"/>
      <c r="NK8" s="70"/>
      <c r="NL8" s="70"/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0"/>
      <c r="NX8" s="70"/>
      <c r="NY8" s="70"/>
      <c r="NZ8" s="70"/>
      <c r="OA8" s="70"/>
      <c r="OB8" s="70"/>
      <c r="OC8" s="70"/>
      <c r="OD8" s="70"/>
      <c r="OE8" s="70"/>
      <c r="OF8" s="70"/>
      <c r="OG8" s="70"/>
      <c r="OH8" s="70"/>
      <c r="OI8" s="70"/>
      <c r="OJ8" s="70"/>
      <c r="OK8" s="70"/>
      <c r="OL8" s="70"/>
      <c r="OM8" s="70"/>
      <c r="ON8" s="70"/>
      <c r="OO8" s="70"/>
      <c r="OP8" s="70"/>
      <c r="OQ8" s="70"/>
      <c r="OR8" s="70"/>
      <c r="OS8" s="70"/>
      <c r="OT8" s="70"/>
      <c r="OU8" s="70"/>
      <c r="OV8" s="70"/>
      <c r="OW8" s="70"/>
      <c r="OX8" s="70"/>
      <c r="OY8" s="70"/>
      <c r="OZ8" s="70"/>
      <c r="PA8" s="70"/>
      <c r="PB8" s="70"/>
      <c r="PC8" s="70"/>
      <c r="PD8" s="70"/>
      <c r="PE8" s="70"/>
      <c r="PF8" s="70"/>
      <c r="PG8" s="70"/>
      <c r="PH8" s="70"/>
      <c r="PI8" s="70"/>
      <c r="PJ8" s="70"/>
      <c r="PK8" s="70"/>
      <c r="PL8" s="70"/>
      <c r="PM8" s="70"/>
      <c r="PN8" s="70"/>
      <c r="PO8" s="70"/>
      <c r="PP8" s="70"/>
      <c r="PQ8" s="70"/>
      <c r="PR8" s="70"/>
      <c r="PS8" s="70"/>
      <c r="PT8" s="70"/>
      <c r="PU8" s="70"/>
      <c r="PV8" s="70"/>
      <c r="PW8" s="70"/>
      <c r="PX8" s="70"/>
      <c r="PY8" s="70"/>
      <c r="PZ8" s="70"/>
      <c r="QA8" s="70"/>
      <c r="QB8" s="70"/>
      <c r="QC8" s="70"/>
      <c r="QD8" s="70"/>
      <c r="QE8" s="70"/>
      <c r="QF8" s="70"/>
      <c r="QG8" s="70"/>
      <c r="QH8" s="70"/>
      <c r="QI8" s="70"/>
      <c r="QJ8" s="70"/>
      <c r="QK8" s="70"/>
      <c r="QL8" s="70"/>
      <c r="QM8" s="70"/>
      <c r="QN8" s="70"/>
      <c r="QO8" s="70"/>
      <c r="QP8" s="70"/>
      <c r="QQ8" s="70"/>
      <c r="QR8" s="70"/>
      <c r="QS8" s="70"/>
      <c r="QT8" s="70"/>
      <c r="QU8" s="70"/>
      <c r="QV8" s="70"/>
      <c r="QW8" s="70"/>
      <c r="QX8" s="70"/>
      <c r="QY8" s="70"/>
      <c r="QZ8" s="70"/>
      <c r="RA8" s="70"/>
      <c r="RB8" s="70"/>
      <c r="RC8" s="70"/>
      <c r="RD8" s="70"/>
      <c r="RE8" s="70"/>
      <c r="RF8" s="70"/>
      <c r="RG8" s="70"/>
      <c r="RH8" s="70"/>
      <c r="RI8" s="70"/>
      <c r="RJ8" s="70"/>
      <c r="RK8" s="70"/>
      <c r="RL8" s="70"/>
      <c r="RM8" s="70"/>
      <c r="RN8" s="70"/>
      <c r="RO8" s="70"/>
      <c r="RP8" s="70"/>
      <c r="RQ8" s="70"/>
      <c r="RR8" s="70"/>
      <c r="RS8" s="70"/>
      <c r="RT8" s="70"/>
      <c r="RU8" s="70"/>
      <c r="RV8" s="70"/>
      <c r="RW8" s="70"/>
      <c r="RX8" s="70"/>
      <c r="RY8" s="70"/>
      <c r="RZ8" s="70"/>
      <c r="SA8" s="70"/>
      <c r="SB8" s="70"/>
      <c r="SC8" s="70"/>
      <c r="SD8" s="70"/>
      <c r="SE8" s="70"/>
      <c r="SF8" s="70"/>
      <c r="SG8" s="70"/>
      <c r="SH8" s="70"/>
      <c r="SI8" s="70"/>
      <c r="SJ8" s="70"/>
      <c r="SK8" s="70"/>
      <c r="SL8" s="70"/>
      <c r="SM8" s="70"/>
      <c r="SN8" s="70"/>
      <c r="SO8" s="70"/>
      <c r="SP8" s="70"/>
      <c r="SQ8" s="70"/>
      <c r="SR8" s="70"/>
      <c r="SS8" s="70"/>
      <c r="ST8" s="70"/>
      <c r="SU8" s="70"/>
      <c r="SV8" s="70"/>
      <c r="SW8" s="70"/>
      <c r="SX8" s="70"/>
      <c r="SY8" s="70"/>
      <c r="SZ8" s="70"/>
      <c r="TA8" s="70"/>
      <c r="TB8" s="70"/>
      <c r="TC8" s="70"/>
      <c r="TD8" s="70"/>
      <c r="TE8" s="70"/>
      <c r="TF8" s="70"/>
      <c r="TG8" s="70"/>
      <c r="TH8" s="70"/>
      <c r="TI8" s="70"/>
      <c r="TJ8" s="70"/>
      <c r="TK8" s="70"/>
      <c r="TL8" s="70"/>
      <c r="TM8" s="70"/>
      <c r="TN8" s="70"/>
      <c r="TO8" s="70"/>
      <c r="TP8" s="70"/>
      <c r="TQ8" s="70"/>
      <c r="TR8" s="70"/>
      <c r="TS8" s="70"/>
      <c r="TT8" s="70"/>
      <c r="TU8" s="70"/>
      <c r="TV8" s="70"/>
      <c r="TW8" s="70"/>
      <c r="TX8" s="70"/>
      <c r="TY8" s="70"/>
      <c r="TZ8" s="70"/>
      <c r="UA8" s="70"/>
      <c r="UB8" s="70"/>
      <c r="UC8" s="70"/>
      <c r="UD8" s="70"/>
      <c r="UE8" s="70"/>
      <c r="UF8" s="70"/>
      <c r="UG8" s="70"/>
      <c r="UH8" s="70"/>
      <c r="UI8" s="70"/>
      <c r="UJ8" s="70"/>
      <c r="UK8" s="70"/>
      <c r="UL8" s="70"/>
      <c r="UM8" s="70"/>
      <c r="UN8" s="70"/>
      <c r="UO8" s="70"/>
      <c r="UP8" s="70"/>
      <c r="UQ8" s="70"/>
      <c r="UR8" s="70"/>
      <c r="US8" s="70"/>
      <c r="UT8" s="70"/>
      <c r="UU8" s="70"/>
      <c r="UV8" s="70"/>
      <c r="UW8" s="70"/>
      <c r="UX8" s="70"/>
      <c r="UY8" s="70"/>
      <c r="UZ8" s="70"/>
      <c r="VA8" s="70"/>
      <c r="VB8" s="70"/>
      <c r="VC8" s="70"/>
      <c r="VD8" s="70"/>
      <c r="VE8" s="70"/>
      <c r="VF8" s="70"/>
      <c r="VG8" s="70"/>
      <c r="VH8" s="70"/>
      <c r="VI8" s="70"/>
      <c r="VJ8" s="70"/>
      <c r="VK8" s="70"/>
      <c r="VL8" s="70"/>
      <c r="VM8" s="70"/>
      <c r="VN8" s="70"/>
      <c r="VO8" s="70"/>
      <c r="VP8" s="70"/>
      <c r="VQ8" s="70"/>
      <c r="VR8" s="70"/>
      <c r="VS8" s="70"/>
      <c r="VT8" s="70"/>
      <c r="VU8" s="70"/>
      <c r="VV8" s="70"/>
      <c r="VW8" s="70"/>
      <c r="VX8" s="70"/>
      <c r="VY8" s="70"/>
      <c r="VZ8" s="70"/>
      <c r="WA8" s="70"/>
      <c r="WB8" s="70"/>
      <c r="WC8" s="70"/>
      <c r="WD8" s="70"/>
      <c r="WE8" s="70"/>
      <c r="WF8" s="70"/>
      <c r="WG8" s="70"/>
      <c r="WH8" s="70"/>
      <c r="WI8" s="70"/>
      <c r="WJ8" s="70"/>
      <c r="WK8" s="70"/>
      <c r="WL8" s="70"/>
      <c r="WM8" s="70"/>
      <c r="WN8" s="70"/>
      <c r="WO8" s="70"/>
      <c r="WP8" s="70"/>
      <c r="WQ8" s="70"/>
      <c r="WR8" s="70"/>
      <c r="WS8" s="70"/>
      <c r="WT8" s="70"/>
      <c r="WU8" s="70"/>
      <c r="WV8" s="70"/>
      <c r="WW8" s="70"/>
      <c r="WX8" s="70"/>
      <c r="WY8" s="70"/>
      <c r="WZ8" s="70"/>
      <c r="XA8" s="70"/>
      <c r="XB8" s="70"/>
      <c r="XC8" s="70"/>
      <c r="XD8" s="70"/>
      <c r="XE8" s="70"/>
      <c r="XF8" s="70"/>
      <c r="XG8" s="70"/>
      <c r="XH8" s="70"/>
      <c r="XI8" s="70"/>
      <c r="XJ8" s="70"/>
      <c r="XK8" s="70"/>
      <c r="XL8" s="70"/>
      <c r="XM8" s="70"/>
      <c r="XN8" s="70"/>
      <c r="XO8" s="70"/>
      <c r="XP8" s="70"/>
      <c r="XQ8" s="70"/>
      <c r="XR8" s="70"/>
      <c r="XS8" s="70"/>
      <c r="XT8" s="70"/>
      <c r="XU8" s="70"/>
      <c r="XV8" s="70"/>
      <c r="XW8" s="70"/>
      <c r="XX8" s="70"/>
      <c r="XY8" s="70"/>
      <c r="XZ8" s="70"/>
      <c r="YA8" s="70"/>
      <c r="YB8" s="70"/>
      <c r="YC8" s="70"/>
      <c r="YD8" s="70"/>
      <c r="YE8" s="70"/>
      <c r="YF8" s="70"/>
      <c r="YG8" s="70"/>
      <c r="YH8" s="70"/>
      <c r="YI8" s="70"/>
      <c r="YJ8" s="70"/>
      <c r="YK8" s="70"/>
      <c r="YL8" s="70"/>
      <c r="YM8" s="70"/>
      <c r="YN8" s="70"/>
      <c r="YO8" s="70"/>
      <c r="YP8" s="70"/>
      <c r="YQ8" s="70"/>
      <c r="YR8" s="70"/>
      <c r="YS8" s="70"/>
      <c r="YT8" s="70"/>
      <c r="YU8" s="70"/>
      <c r="YV8" s="70"/>
      <c r="YW8" s="70"/>
      <c r="YX8" s="70"/>
      <c r="YY8" s="70"/>
      <c r="YZ8" s="70"/>
      <c r="ZA8" s="70"/>
      <c r="ZB8" s="70"/>
      <c r="ZC8" s="70"/>
      <c r="ZD8" s="70"/>
      <c r="ZE8" s="70"/>
      <c r="ZF8" s="70"/>
      <c r="ZG8" s="70"/>
      <c r="ZH8" s="70"/>
      <c r="ZI8" s="70"/>
      <c r="ZJ8" s="70"/>
      <c r="ZK8" s="70"/>
      <c r="ZL8" s="70"/>
      <c r="ZM8" s="70"/>
      <c r="ZN8" s="70"/>
      <c r="ZO8" s="70"/>
      <c r="ZP8" s="70"/>
      <c r="ZQ8" s="70"/>
      <c r="ZR8" s="70"/>
      <c r="ZS8" s="70"/>
      <c r="ZT8" s="70"/>
      <c r="ZU8" s="70"/>
      <c r="ZV8" s="70"/>
      <c r="ZW8" s="70"/>
      <c r="ZX8" s="70"/>
      <c r="ZY8" s="70"/>
      <c r="ZZ8" s="70"/>
      <c r="AAA8" s="70"/>
      <c r="AAB8" s="70"/>
      <c r="AAC8" s="70"/>
      <c r="AAD8" s="70"/>
      <c r="AAE8" s="70"/>
      <c r="AAF8" s="70"/>
      <c r="AAG8" s="70"/>
      <c r="AAH8" s="70"/>
      <c r="AAI8" s="70"/>
      <c r="AAJ8" s="70"/>
      <c r="AAK8" s="70"/>
      <c r="AAL8" s="70"/>
      <c r="AAM8" s="70"/>
      <c r="AAN8" s="70"/>
      <c r="AAO8" s="70"/>
      <c r="AAP8" s="70"/>
      <c r="AAQ8" s="70"/>
      <c r="AAR8" s="70"/>
      <c r="AAS8" s="70"/>
      <c r="AAT8" s="70"/>
      <c r="AAU8" s="70"/>
      <c r="AAV8" s="70"/>
      <c r="AAW8" s="70"/>
      <c r="AAX8" s="70"/>
      <c r="AAY8" s="70"/>
      <c r="AAZ8" s="70"/>
      <c r="ABA8" s="70"/>
      <c r="ABB8" s="70"/>
      <c r="ABC8" s="70"/>
      <c r="ABD8" s="70"/>
      <c r="ABE8" s="70"/>
      <c r="ABF8" s="70"/>
      <c r="ABG8" s="70"/>
      <c r="ABH8" s="70"/>
      <c r="ABI8" s="70"/>
      <c r="ABJ8" s="70"/>
      <c r="ABK8" s="70"/>
      <c r="ABL8" s="70"/>
      <c r="ABM8" s="70"/>
      <c r="ABN8" s="70"/>
      <c r="ABO8" s="70"/>
      <c r="ABP8" s="70"/>
      <c r="ABQ8" s="70"/>
      <c r="ABR8" s="70"/>
      <c r="ABS8" s="70"/>
      <c r="ABT8" s="70"/>
      <c r="ABU8" s="70"/>
      <c r="ABV8" s="70"/>
      <c r="ABW8" s="70"/>
      <c r="ABX8" s="70"/>
      <c r="ABY8" s="70"/>
      <c r="ABZ8" s="70"/>
      <c r="ACA8" s="70"/>
      <c r="ACB8" s="70"/>
      <c r="ACC8" s="70"/>
      <c r="ACD8" s="70"/>
      <c r="ACE8" s="70"/>
      <c r="ACF8" s="70"/>
      <c r="ACG8" s="70"/>
      <c r="ACH8" s="70"/>
      <c r="ACI8" s="70"/>
      <c r="ACJ8" s="70"/>
      <c r="ACK8" s="70"/>
      <c r="ACL8" s="70"/>
      <c r="ACM8" s="70"/>
      <c r="ACN8" s="70"/>
      <c r="ACO8" s="70"/>
      <c r="ACP8" s="70"/>
      <c r="ACQ8" s="70"/>
      <c r="ACR8" s="70"/>
      <c r="ACS8" s="70"/>
      <c r="ACT8" s="70"/>
      <c r="ACU8" s="70"/>
      <c r="ACV8" s="70"/>
      <c r="ACW8" s="70"/>
      <c r="ACX8" s="70"/>
      <c r="ACY8" s="70"/>
      <c r="ACZ8" s="70"/>
      <c r="ADA8" s="70"/>
      <c r="ADB8" s="70"/>
      <c r="ADC8" s="70"/>
      <c r="ADD8" s="70"/>
      <c r="ADE8" s="70"/>
      <c r="ADF8" s="70"/>
      <c r="ADG8" s="70"/>
      <c r="ADH8" s="70"/>
      <c r="ADI8" s="70"/>
      <c r="ADJ8" s="70"/>
      <c r="ADK8" s="70"/>
      <c r="ADL8" s="70"/>
      <c r="ADM8" s="70"/>
      <c r="ADN8" s="70"/>
      <c r="ADO8" s="70"/>
      <c r="ADP8" s="70"/>
      <c r="ADQ8" s="70"/>
      <c r="ADR8" s="70"/>
      <c r="ADS8" s="70"/>
      <c r="ADT8" s="70"/>
      <c r="ADU8" s="70"/>
      <c r="ADV8" s="70"/>
      <c r="ADW8" s="70"/>
      <c r="ADX8" s="70"/>
      <c r="ADY8" s="70"/>
      <c r="ADZ8" s="70"/>
      <c r="AEA8" s="70"/>
      <c r="AEB8" s="70"/>
      <c r="AEC8" s="70"/>
      <c r="AED8" s="70"/>
      <c r="AEE8" s="70"/>
      <c r="AEF8" s="70"/>
      <c r="AEG8" s="70"/>
      <c r="AEH8" s="70"/>
      <c r="AEI8" s="70"/>
      <c r="AEJ8" s="70"/>
      <c r="AEK8" s="70"/>
      <c r="AEL8" s="70"/>
      <c r="AEM8" s="70"/>
      <c r="AEN8" s="70"/>
      <c r="AEO8" s="70"/>
      <c r="AEP8" s="70"/>
      <c r="AEQ8" s="70"/>
      <c r="AER8" s="70"/>
      <c r="AES8" s="70"/>
      <c r="AET8" s="70"/>
      <c r="AEU8" s="70"/>
      <c r="AEV8" s="70"/>
      <c r="AEW8" s="70"/>
      <c r="AEX8" s="70"/>
      <c r="AEY8" s="70"/>
      <c r="AEZ8" s="70"/>
      <c r="AFA8" s="70"/>
      <c r="AFB8" s="70"/>
      <c r="AFC8" s="70"/>
      <c r="AFD8" s="70"/>
      <c r="AFE8" s="70"/>
      <c r="AFF8" s="70"/>
      <c r="AFG8" s="70"/>
      <c r="AFH8" s="70"/>
      <c r="AFI8" s="70"/>
      <c r="AFJ8" s="70"/>
      <c r="AFK8" s="70"/>
      <c r="AFL8" s="70"/>
      <c r="AFM8" s="70"/>
      <c r="AFN8" s="70"/>
      <c r="AFO8" s="70"/>
      <c r="AFP8" s="70"/>
      <c r="AFQ8" s="70"/>
      <c r="AFR8" s="70"/>
      <c r="AFS8" s="70"/>
      <c r="AFT8" s="70"/>
      <c r="AFU8" s="70"/>
      <c r="AFV8" s="70"/>
      <c r="AFW8" s="70"/>
      <c r="AFX8" s="70"/>
      <c r="AFY8" s="70"/>
      <c r="AFZ8" s="70"/>
      <c r="AGA8" s="70"/>
      <c r="AGB8" s="70"/>
      <c r="AGC8" s="70"/>
      <c r="AGD8" s="70"/>
      <c r="AGE8" s="70"/>
      <c r="AGF8" s="70"/>
      <c r="AGG8" s="70"/>
      <c r="AGH8" s="70"/>
      <c r="AGI8" s="70"/>
      <c r="AGJ8" s="70"/>
      <c r="AGK8" s="70"/>
      <c r="AGL8" s="70"/>
      <c r="AGM8" s="70"/>
      <c r="AGN8" s="70"/>
      <c r="AGO8" s="70"/>
      <c r="AGP8" s="70"/>
      <c r="AGQ8" s="70"/>
      <c r="AGR8" s="70"/>
      <c r="AGS8" s="70"/>
      <c r="AGT8" s="70"/>
      <c r="AGU8" s="70"/>
      <c r="AGV8" s="70"/>
      <c r="AGW8" s="70"/>
      <c r="AGX8" s="70"/>
      <c r="AGY8" s="70"/>
      <c r="AGZ8" s="70"/>
      <c r="AHA8" s="70"/>
      <c r="AHB8" s="70"/>
      <c r="AHC8" s="70"/>
      <c r="AHD8" s="70"/>
      <c r="AHE8" s="70"/>
      <c r="AHF8" s="70"/>
      <c r="AHG8" s="70"/>
      <c r="AHH8" s="70"/>
      <c r="AHI8" s="70"/>
      <c r="AHJ8" s="70"/>
      <c r="AHK8" s="70"/>
      <c r="AHL8" s="70"/>
      <c r="AHM8" s="70"/>
      <c r="AHN8" s="70"/>
      <c r="AHO8" s="70"/>
      <c r="AHP8" s="70"/>
      <c r="AHQ8" s="70"/>
      <c r="AHR8" s="70"/>
      <c r="AHS8" s="70"/>
      <c r="AHT8" s="70"/>
      <c r="AHU8" s="70"/>
      <c r="AHV8" s="70"/>
      <c r="AHW8" s="70"/>
      <c r="AHX8" s="70"/>
      <c r="AHY8" s="70"/>
      <c r="AHZ8" s="70"/>
      <c r="AIA8" s="70"/>
      <c r="AIB8" s="70"/>
      <c r="AIC8" s="70"/>
      <c r="AID8" s="70"/>
      <c r="AIE8" s="70"/>
      <c r="AIF8" s="70"/>
      <c r="AIG8" s="70"/>
      <c r="AIH8" s="70"/>
      <c r="AII8" s="70"/>
      <c r="AIJ8" s="70"/>
      <c r="AIK8" s="70"/>
      <c r="AIL8" s="70"/>
      <c r="AIM8" s="70"/>
      <c r="AIN8" s="70"/>
      <c r="AIO8" s="70"/>
      <c r="AIP8" s="70"/>
      <c r="AIQ8" s="70"/>
      <c r="AIR8" s="70"/>
      <c r="AIS8" s="70"/>
      <c r="AIT8" s="70"/>
      <c r="AIU8" s="70"/>
      <c r="AIV8" s="70"/>
      <c r="AIW8" s="70"/>
      <c r="AIX8" s="70"/>
      <c r="AIY8" s="70"/>
      <c r="AIZ8" s="70"/>
      <c r="AJA8" s="70"/>
      <c r="AJB8" s="70"/>
      <c r="AJC8" s="70"/>
      <c r="AJD8" s="70"/>
      <c r="AJE8" s="70"/>
      <c r="AJF8" s="70"/>
      <c r="AJG8" s="70"/>
      <c r="AJH8" s="70"/>
      <c r="AJI8" s="70"/>
      <c r="AJJ8" s="70"/>
      <c r="AJK8" s="70"/>
      <c r="AJL8" s="70"/>
      <c r="AJM8" s="70"/>
      <c r="AJN8" s="70"/>
      <c r="AJO8" s="70"/>
      <c r="AJP8" s="70"/>
      <c r="AJQ8" s="70"/>
      <c r="AJR8" s="70"/>
      <c r="AJS8" s="70"/>
      <c r="AJT8" s="70"/>
      <c r="AJU8" s="70"/>
      <c r="AJV8" s="70"/>
      <c r="AJW8" s="70"/>
      <c r="AJX8" s="70"/>
      <c r="AJY8" s="70"/>
      <c r="AJZ8" s="70"/>
      <c r="AKA8" s="70"/>
      <c r="AKB8" s="70"/>
      <c r="AKC8" s="70"/>
      <c r="AKD8" s="70"/>
      <c r="AKE8" s="70"/>
      <c r="AKF8" s="70"/>
      <c r="AKG8" s="70"/>
      <c r="AKH8" s="70"/>
      <c r="AKI8" s="70"/>
      <c r="AKJ8" s="70"/>
      <c r="AKK8" s="70"/>
      <c r="AKL8" s="70"/>
      <c r="AKM8" s="70"/>
      <c r="AKN8" s="70"/>
      <c r="AKO8" s="70"/>
      <c r="AKP8" s="70"/>
      <c r="AKQ8" s="70"/>
      <c r="AKR8" s="70"/>
      <c r="AKS8" s="70"/>
      <c r="AKT8" s="70"/>
      <c r="AKU8" s="70"/>
      <c r="AKV8" s="70"/>
      <c r="AKW8" s="70"/>
      <c r="AKX8" s="70"/>
      <c r="AKY8" s="70"/>
      <c r="AKZ8" s="70"/>
      <c r="ALA8" s="70"/>
      <c r="ALB8" s="70"/>
      <c r="ALC8" s="70"/>
      <c r="ALD8" s="70"/>
      <c r="ALE8" s="70"/>
      <c r="ALF8" s="70"/>
      <c r="ALG8" s="70"/>
      <c r="ALH8" s="70"/>
      <c r="ALI8" s="70"/>
      <c r="ALJ8" s="70"/>
      <c r="ALK8" s="70"/>
      <c r="ALL8" s="70"/>
      <c r="ALM8" s="70"/>
      <c r="ALN8" s="70"/>
      <c r="ALO8" s="70"/>
      <c r="ALP8" s="70"/>
      <c r="ALQ8" s="70"/>
      <c r="ALR8" s="70"/>
      <c r="ALS8" s="70"/>
      <c r="ALT8" s="70"/>
      <c r="ALU8" s="70"/>
      <c r="ALV8" s="70"/>
      <c r="ALW8" s="70"/>
      <c r="ALX8" s="70"/>
      <c r="ALY8" s="70"/>
      <c r="ALZ8" s="70"/>
      <c r="AMA8" s="70"/>
      <c r="AMB8" s="70"/>
      <c r="AMC8" s="70"/>
      <c r="AMD8" s="70"/>
      <c r="AME8" s="70"/>
      <c r="AMF8" s="70"/>
      <c r="AMG8" s="70"/>
      <c r="AMH8" s="70"/>
      <c r="AMI8" s="70"/>
    </row>
    <row r="9" spans="1:1023">
      <c r="A9" s="59" t="s">
        <v>36</v>
      </c>
      <c r="B9" s="53">
        <v>2234</v>
      </c>
      <c r="C9" s="53">
        <v>10300</v>
      </c>
      <c r="D9" s="60">
        <f t="shared" si="0"/>
        <v>0.21689320388349514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0"/>
      <c r="LZ9" s="70"/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0"/>
      <c r="PF9" s="70"/>
      <c r="PG9" s="70"/>
      <c r="PH9" s="70"/>
      <c r="PI9" s="70"/>
      <c r="PJ9" s="70"/>
      <c r="PK9" s="70"/>
      <c r="PL9" s="70"/>
      <c r="PM9" s="70"/>
      <c r="PN9" s="70"/>
      <c r="PO9" s="70"/>
      <c r="PP9" s="70"/>
      <c r="PQ9" s="70"/>
      <c r="PR9" s="70"/>
      <c r="PS9" s="70"/>
      <c r="PT9" s="70"/>
      <c r="PU9" s="70"/>
      <c r="PV9" s="70"/>
      <c r="PW9" s="70"/>
      <c r="PX9" s="70"/>
      <c r="PY9" s="70"/>
      <c r="PZ9" s="70"/>
      <c r="QA9" s="70"/>
      <c r="QB9" s="70"/>
      <c r="QC9" s="70"/>
      <c r="QD9" s="70"/>
      <c r="QE9" s="70"/>
      <c r="QF9" s="70"/>
      <c r="QG9" s="70"/>
      <c r="QH9" s="70"/>
      <c r="QI9" s="70"/>
      <c r="QJ9" s="70"/>
      <c r="QK9" s="70"/>
      <c r="QL9" s="70"/>
      <c r="QM9" s="70"/>
      <c r="QN9" s="70"/>
      <c r="QO9" s="70"/>
      <c r="QP9" s="70"/>
      <c r="QQ9" s="70"/>
      <c r="QR9" s="70"/>
      <c r="QS9" s="70"/>
      <c r="QT9" s="70"/>
      <c r="QU9" s="70"/>
      <c r="QV9" s="70"/>
      <c r="QW9" s="70"/>
      <c r="QX9" s="70"/>
      <c r="QY9" s="70"/>
      <c r="QZ9" s="70"/>
      <c r="RA9" s="70"/>
      <c r="RB9" s="70"/>
      <c r="RC9" s="70"/>
      <c r="RD9" s="70"/>
      <c r="RE9" s="70"/>
      <c r="RF9" s="70"/>
      <c r="RG9" s="70"/>
      <c r="RH9" s="70"/>
      <c r="RI9" s="70"/>
      <c r="RJ9" s="70"/>
      <c r="RK9" s="70"/>
      <c r="RL9" s="70"/>
      <c r="RM9" s="70"/>
      <c r="RN9" s="70"/>
      <c r="RO9" s="70"/>
      <c r="RP9" s="70"/>
      <c r="RQ9" s="70"/>
      <c r="RR9" s="70"/>
      <c r="RS9" s="70"/>
      <c r="RT9" s="70"/>
      <c r="RU9" s="70"/>
      <c r="RV9" s="70"/>
      <c r="RW9" s="70"/>
      <c r="RX9" s="70"/>
      <c r="RY9" s="70"/>
      <c r="RZ9" s="70"/>
      <c r="SA9" s="70"/>
      <c r="SB9" s="70"/>
      <c r="SC9" s="70"/>
      <c r="SD9" s="70"/>
      <c r="SE9" s="70"/>
      <c r="SF9" s="70"/>
      <c r="SG9" s="70"/>
      <c r="SH9" s="70"/>
      <c r="SI9" s="70"/>
      <c r="SJ9" s="70"/>
      <c r="SK9" s="70"/>
      <c r="SL9" s="70"/>
      <c r="SM9" s="70"/>
      <c r="SN9" s="70"/>
      <c r="SO9" s="70"/>
      <c r="SP9" s="70"/>
      <c r="SQ9" s="70"/>
      <c r="SR9" s="70"/>
      <c r="SS9" s="70"/>
      <c r="ST9" s="70"/>
      <c r="SU9" s="70"/>
      <c r="SV9" s="70"/>
      <c r="SW9" s="70"/>
      <c r="SX9" s="70"/>
      <c r="SY9" s="70"/>
      <c r="SZ9" s="70"/>
      <c r="TA9" s="70"/>
      <c r="TB9" s="70"/>
      <c r="TC9" s="70"/>
      <c r="TD9" s="70"/>
      <c r="TE9" s="70"/>
      <c r="TF9" s="70"/>
      <c r="TG9" s="70"/>
      <c r="TH9" s="70"/>
      <c r="TI9" s="70"/>
      <c r="TJ9" s="70"/>
      <c r="TK9" s="70"/>
      <c r="TL9" s="70"/>
      <c r="TM9" s="70"/>
      <c r="TN9" s="70"/>
      <c r="TO9" s="70"/>
      <c r="TP9" s="70"/>
      <c r="TQ9" s="70"/>
      <c r="TR9" s="70"/>
      <c r="TS9" s="70"/>
      <c r="TT9" s="70"/>
      <c r="TU9" s="70"/>
      <c r="TV9" s="70"/>
      <c r="TW9" s="70"/>
      <c r="TX9" s="70"/>
      <c r="TY9" s="70"/>
      <c r="TZ9" s="70"/>
      <c r="UA9" s="70"/>
      <c r="UB9" s="70"/>
      <c r="UC9" s="70"/>
      <c r="UD9" s="70"/>
      <c r="UE9" s="70"/>
      <c r="UF9" s="70"/>
      <c r="UG9" s="70"/>
      <c r="UH9" s="70"/>
      <c r="UI9" s="70"/>
      <c r="UJ9" s="70"/>
      <c r="UK9" s="70"/>
      <c r="UL9" s="70"/>
      <c r="UM9" s="70"/>
      <c r="UN9" s="70"/>
      <c r="UO9" s="70"/>
      <c r="UP9" s="70"/>
      <c r="UQ9" s="70"/>
      <c r="UR9" s="70"/>
      <c r="US9" s="70"/>
      <c r="UT9" s="70"/>
      <c r="UU9" s="70"/>
      <c r="UV9" s="70"/>
      <c r="UW9" s="70"/>
      <c r="UX9" s="70"/>
      <c r="UY9" s="70"/>
      <c r="UZ9" s="70"/>
      <c r="VA9" s="70"/>
      <c r="VB9" s="70"/>
      <c r="VC9" s="70"/>
      <c r="VD9" s="70"/>
      <c r="VE9" s="70"/>
      <c r="VF9" s="70"/>
      <c r="VG9" s="70"/>
      <c r="VH9" s="70"/>
      <c r="VI9" s="70"/>
      <c r="VJ9" s="70"/>
      <c r="VK9" s="70"/>
      <c r="VL9" s="70"/>
      <c r="VM9" s="70"/>
      <c r="VN9" s="70"/>
      <c r="VO9" s="70"/>
      <c r="VP9" s="70"/>
      <c r="VQ9" s="70"/>
      <c r="VR9" s="70"/>
      <c r="VS9" s="70"/>
      <c r="VT9" s="70"/>
      <c r="VU9" s="70"/>
      <c r="VV9" s="70"/>
      <c r="VW9" s="70"/>
      <c r="VX9" s="70"/>
      <c r="VY9" s="70"/>
      <c r="VZ9" s="70"/>
      <c r="WA9" s="70"/>
      <c r="WB9" s="70"/>
      <c r="WC9" s="70"/>
      <c r="WD9" s="70"/>
      <c r="WE9" s="70"/>
      <c r="WF9" s="70"/>
      <c r="WG9" s="70"/>
      <c r="WH9" s="70"/>
      <c r="WI9" s="70"/>
      <c r="WJ9" s="70"/>
      <c r="WK9" s="70"/>
      <c r="WL9" s="70"/>
      <c r="WM9" s="70"/>
      <c r="WN9" s="70"/>
      <c r="WO9" s="70"/>
      <c r="WP9" s="70"/>
      <c r="WQ9" s="70"/>
      <c r="WR9" s="70"/>
      <c r="WS9" s="70"/>
      <c r="WT9" s="70"/>
      <c r="WU9" s="70"/>
      <c r="WV9" s="70"/>
      <c r="WW9" s="70"/>
      <c r="WX9" s="70"/>
      <c r="WY9" s="70"/>
      <c r="WZ9" s="70"/>
      <c r="XA9" s="70"/>
      <c r="XB9" s="70"/>
      <c r="XC9" s="70"/>
      <c r="XD9" s="70"/>
      <c r="XE9" s="70"/>
      <c r="XF9" s="70"/>
      <c r="XG9" s="70"/>
      <c r="XH9" s="70"/>
      <c r="XI9" s="70"/>
      <c r="XJ9" s="70"/>
      <c r="XK9" s="70"/>
      <c r="XL9" s="70"/>
      <c r="XM9" s="70"/>
      <c r="XN9" s="70"/>
      <c r="XO9" s="70"/>
      <c r="XP9" s="70"/>
      <c r="XQ9" s="70"/>
      <c r="XR9" s="70"/>
      <c r="XS9" s="70"/>
      <c r="XT9" s="70"/>
      <c r="XU9" s="70"/>
      <c r="XV9" s="70"/>
      <c r="XW9" s="70"/>
      <c r="XX9" s="70"/>
      <c r="XY9" s="70"/>
      <c r="XZ9" s="70"/>
      <c r="YA9" s="70"/>
      <c r="YB9" s="70"/>
      <c r="YC9" s="70"/>
      <c r="YD9" s="70"/>
      <c r="YE9" s="70"/>
      <c r="YF9" s="70"/>
      <c r="YG9" s="70"/>
      <c r="YH9" s="70"/>
      <c r="YI9" s="70"/>
      <c r="YJ9" s="70"/>
      <c r="YK9" s="70"/>
      <c r="YL9" s="70"/>
      <c r="YM9" s="70"/>
      <c r="YN9" s="70"/>
      <c r="YO9" s="70"/>
      <c r="YP9" s="70"/>
      <c r="YQ9" s="70"/>
      <c r="YR9" s="70"/>
      <c r="YS9" s="70"/>
      <c r="YT9" s="70"/>
      <c r="YU9" s="70"/>
      <c r="YV9" s="70"/>
      <c r="YW9" s="70"/>
      <c r="YX9" s="70"/>
      <c r="YY9" s="70"/>
      <c r="YZ9" s="70"/>
      <c r="ZA9" s="70"/>
      <c r="ZB9" s="70"/>
      <c r="ZC9" s="70"/>
      <c r="ZD9" s="70"/>
      <c r="ZE9" s="70"/>
      <c r="ZF9" s="70"/>
      <c r="ZG9" s="70"/>
      <c r="ZH9" s="70"/>
      <c r="ZI9" s="70"/>
      <c r="ZJ9" s="70"/>
      <c r="ZK9" s="70"/>
      <c r="ZL9" s="70"/>
      <c r="ZM9" s="70"/>
      <c r="ZN9" s="70"/>
      <c r="ZO9" s="70"/>
      <c r="ZP9" s="70"/>
      <c r="ZQ9" s="70"/>
      <c r="ZR9" s="70"/>
      <c r="ZS9" s="70"/>
      <c r="ZT9" s="70"/>
      <c r="ZU9" s="70"/>
      <c r="ZV9" s="70"/>
      <c r="ZW9" s="70"/>
      <c r="ZX9" s="70"/>
      <c r="ZY9" s="70"/>
      <c r="ZZ9" s="70"/>
      <c r="AAA9" s="70"/>
      <c r="AAB9" s="70"/>
      <c r="AAC9" s="70"/>
      <c r="AAD9" s="70"/>
      <c r="AAE9" s="70"/>
      <c r="AAF9" s="70"/>
      <c r="AAG9" s="70"/>
      <c r="AAH9" s="70"/>
      <c r="AAI9" s="70"/>
      <c r="AAJ9" s="70"/>
      <c r="AAK9" s="70"/>
      <c r="AAL9" s="70"/>
      <c r="AAM9" s="70"/>
      <c r="AAN9" s="70"/>
      <c r="AAO9" s="70"/>
      <c r="AAP9" s="70"/>
      <c r="AAQ9" s="70"/>
      <c r="AAR9" s="70"/>
      <c r="AAS9" s="70"/>
      <c r="AAT9" s="70"/>
      <c r="AAU9" s="70"/>
      <c r="AAV9" s="70"/>
      <c r="AAW9" s="70"/>
      <c r="AAX9" s="70"/>
      <c r="AAY9" s="70"/>
      <c r="AAZ9" s="70"/>
      <c r="ABA9" s="70"/>
      <c r="ABB9" s="70"/>
      <c r="ABC9" s="70"/>
      <c r="ABD9" s="70"/>
      <c r="ABE9" s="70"/>
      <c r="ABF9" s="70"/>
      <c r="ABG9" s="70"/>
      <c r="ABH9" s="70"/>
      <c r="ABI9" s="70"/>
      <c r="ABJ9" s="70"/>
      <c r="ABK9" s="70"/>
      <c r="ABL9" s="70"/>
      <c r="ABM9" s="70"/>
      <c r="ABN9" s="70"/>
      <c r="ABO9" s="70"/>
      <c r="ABP9" s="70"/>
      <c r="ABQ9" s="70"/>
      <c r="ABR9" s="70"/>
      <c r="ABS9" s="70"/>
      <c r="ABT9" s="70"/>
      <c r="ABU9" s="70"/>
      <c r="ABV9" s="70"/>
      <c r="ABW9" s="70"/>
      <c r="ABX9" s="70"/>
      <c r="ABY9" s="70"/>
      <c r="ABZ9" s="70"/>
      <c r="ACA9" s="70"/>
      <c r="ACB9" s="70"/>
      <c r="ACC9" s="70"/>
      <c r="ACD9" s="70"/>
      <c r="ACE9" s="70"/>
      <c r="ACF9" s="70"/>
      <c r="ACG9" s="70"/>
      <c r="ACH9" s="70"/>
      <c r="ACI9" s="70"/>
      <c r="ACJ9" s="70"/>
      <c r="ACK9" s="70"/>
      <c r="ACL9" s="70"/>
      <c r="ACM9" s="70"/>
      <c r="ACN9" s="70"/>
      <c r="ACO9" s="70"/>
      <c r="ACP9" s="70"/>
      <c r="ACQ9" s="70"/>
      <c r="ACR9" s="70"/>
      <c r="ACS9" s="70"/>
      <c r="ACT9" s="70"/>
      <c r="ACU9" s="70"/>
      <c r="ACV9" s="70"/>
      <c r="ACW9" s="70"/>
      <c r="ACX9" s="70"/>
      <c r="ACY9" s="70"/>
      <c r="ACZ9" s="70"/>
      <c r="ADA9" s="70"/>
      <c r="ADB9" s="70"/>
      <c r="ADC9" s="70"/>
      <c r="ADD9" s="70"/>
      <c r="ADE9" s="70"/>
      <c r="ADF9" s="70"/>
      <c r="ADG9" s="70"/>
      <c r="ADH9" s="70"/>
      <c r="ADI9" s="70"/>
      <c r="ADJ9" s="70"/>
      <c r="ADK9" s="70"/>
      <c r="ADL9" s="70"/>
      <c r="ADM9" s="70"/>
      <c r="ADN9" s="70"/>
      <c r="ADO9" s="70"/>
      <c r="ADP9" s="70"/>
      <c r="ADQ9" s="70"/>
      <c r="ADR9" s="70"/>
      <c r="ADS9" s="70"/>
      <c r="ADT9" s="70"/>
      <c r="ADU9" s="70"/>
      <c r="ADV9" s="70"/>
      <c r="ADW9" s="70"/>
      <c r="ADX9" s="70"/>
      <c r="ADY9" s="70"/>
      <c r="ADZ9" s="70"/>
      <c r="AEA9" s="70"/>
      <c r="AEB9" s="70"/>
      <c r="AEC9" s="70"/>
      <c r="AED9" s="70"/>
      <c r="AEE9" s="70"/>
      <c r="AEF9" s="70"/>
      <c r="AEG9" s="70"/>
      <c r="AEH9" s="70"/>
      <c r="AEI9" s="70"/>
      <c r="AEJ9" s="70"/>
      <c r="AEK9" s="70"/>
      <c r="AEL9" s="70"/>
      <c r="AEM9" s="70"/>
      <c r="AEN9" s="70"/>
      <c r="AEO9" s="70"/>
      <c r="AEP9" s="70"/>
      <c r="AEQ9" s="70"/>
      <c r="AER9" s="70"/>
      <c r="AES9" s="70"/>
      <c r="AET9" s="70"/>
      <c r="AEU9" s="70"/>
      <c r="AEV9" s="70"/>
      <c r="AEW9" s="70"/>
      <c r="AEX9" s="70"/>
      <c r="AEY9" s="70"/>
      <c r="AEZ9" s="70"/>
      <c r="AFA9" s="70"/>
      <c r="AFB9" s="70"/>
      <c r="AFC9" s="70"/>
      <c r="AFD9" s="70"/>
      <c r="AFE9" s="70"/>
      <c r="AFF9" s="70"/>
      <c r="AFG9" s="70"/>
      <c r="AFH9" s="70"/>
      <c r="AFI9" s="70"/>
      <c r="AFJ9" s="70"/>
      <c r="AFK9" s="70"/>
      <c r="AFL9" s="70"/>
      <c r="AFM9" s="70"/>
      <c r="AFN9" s="70"/>
      <c r="AFO9" s="70"/>
      <c r="AFP9" s="70"/>
      <c r="AFQ9" s="70"/>
      <c r="AFR9" s="70"/>
      <c r="AFS9" s="70"/>
      <c r="AFT9" s="70"/>
      <c r="AFU9" s="70"/>
      <c r="AFV9" s="70"/>
      <c r="AFW9" s="70"/>
      <c r="AFX9" s="70"/>
      <c r="AFY9" s="70"/>
      <c r="AFZ9" s="70"/>
      <c r="AGA9" s="70"/>
      <c r="AGB9" s="70"/>
      <c r="AGC9" s="70"/>
      <c r="AGD9" s="70"/>
      <c r="AGE9" s="70"/>
      <c r="AGF9" s="70"/>
      <c r="AGG9" s="70"/>
      <c r="AGH9" s="70"/>
      <c r="AGI9" s="70"/>
      <c r="AGJ9" s="70"/>
      <c r="AGK9" s="70"/>
      <c r="AGL9" s="70"/>
      <c r="AGM9" s="70"/>
      <c r="AGN9" s="70"/>
      <c r="AGO9" s="70"/>
      <c r="AGP9" s="70"/>
      <c r="AGQ9" s="70"/>
      <c r="AGR9" s="70"/>
      <c r="AGS9" s="70"/>
      <c r="AGT9" s="70"/>
      <c r="AGU9" s="70"/>
      <c r="AGV9" s="70"/>
      <c r="AGW9" s="70"/>
      <c r="AGX9" s="70"/>
      <c r="AGY9" s="70"/>
      <c r="AGZ9" s="70"/>
      <c r="AHA9" s="70"/>
      <c r="AHB9" s="70"/>
      <c r="AHC9" s="70"/>
      <c r="AHD9" s="70"/>
      <c r="AHE9" s="70"/>
      <c r="AHF9" s="70"/>
      <c r="AHG9" s="70"/>
      <c r="AHH9" s="70"/>
      <c r="AHI9" s="70"/>
      <c r="AHJ9" s="70"/>
      <c r="AHK9" s="70"/>
      <c r="AHL9" s="70"/>
      <c r="AHM9" s="70"/>
      <c r="AHN9" s="70"/>
      <c r="AHO9" s="70"/>
      <c r="AHP9" s="70"/>
      <c r="AHQ9" s="70"/>
      <c r="AHR9" s="70"/>
      <c r="AHS9" s="70"/>
      <c r="AHT9" s="70"/>
      <c r="AHU9" s="70"/>
      <c r="AHV9" s="70"/>
      <c r="AHW9" s="70"/>
      <c r="AHX9" s="70"/>
      <c r="AHY9" s="70"/>
      <c r="AHZ9" s="70"/>
      <c r="AIA9" s="70"/>
      <c r="AIB9" s="70"/>
      <c r="AIC9" s="70"/>
      <c r="AID9" s="70"/>
      <c r="AIE9" s="70"/>
      <c r="AIF9" s="70"/>
      <c r="AIG9" s="70"/>
      <c r="AIH9" s="70"/>
      <c r="AII9" s="70"/>
      <c r="AIJ9" s="70"/>
      <c r="AIK9" s="70"/>
      <c r="AIL9" s="70"/>
      <c r="AIM9" s="70"/>
      <c r="AIN9" s="70"/>
      <c r="AIO9" s="70"/>
      <c r="AIP9" s="70"/>
      <c r="AIQ9" s="70"/>
      <c r="AIR9" s="70"/>
      <c r="AIS9" s="70"/>
      <c r="AIT9" s="70"/>
      <c r="AIU9" s="70"/>
      <c r="AIV9" s="70"/>
      <c r="AIW9" s="70"/>
      <c r="AIX9" s="70"/>
      <c r="AIY9" s="70"/>
      <c r="AIZ9" s="70"/>
      <c r="AJA9" s="70"/>
      <c r="AJB9" s="70"/>
      <c r="AJC9" s="70"/>
      <c r="AJD9" s="70"/>
      <c r="AJE9" s="70"/>
      <c r="AJF9" s="70"/>
      <c r="AJG9" s="70"/>
      <c r="AJH9" s="70"/>
      <c r="AJI9" s="70"/>
      <c r="AJJ9" s="70"/>
      <c r="AJK9" s="70"/>
      <c r="AJL9" s="70"/>
      <c r="AJM9" s="70"/>
      <c r="AJN9" s="70"/>
      <c r="AJO9" s="70"/>
      <c r="AJP9" s="70"/>
      <c r="AJQ9" s="70"/>
      <c r="AJR9" s="70"/>
      <c r="AJS9" s="70"/>
      <c r="AJT9" s="70"/>
      <c r="AJU9" s="70"/>
      <c r="AJV9" s="70"/>
      <c r="AJW9" s="70"/>
      <c r="AJX9" s="70"/>
      <c r="AJY9" s="70"/>
      <c r="AJZ9" s="70"/>
      <c r="AKA9" s="70"/>
      <c r="AKB9" s="70"/>
      <c r="AKC9" s="70"/>
      <c r="AKD9" s="70"/>
      <c r="AKE9" s="70"/>
      <c r="AKF9" s="70"/>
      <c r="AKG9" s="70"/>
      <c r="AKH9" s="70"/>
      <c r="AKI9" s="70"/>
      <c r="AKJ9" s="70"/>
      <c r="AKK9" s="70"/>
      <c r="AKL9" s="70"/>
      <c r="AKM9" s="70"/>
      <c r="AKN9" s="70"/>
      <c r="AKO9" s="70"/>
      <c r="AKP9" s="70"/>
      <c r="AKQ9" s="70"/>
      <c r="AKR9" s="70"/>
      <c r="AKS9" s="70"/>
      <c r="AKT9" s="70"/>
      <c r="AKU9" s="70"/>
      <c r="AKV9" s="70"/>
      <c r="AKW9" s="70"/>
      <c r="AKX9" s="70"/>
      <c r="AKY9" s="70"/>
      <c r="AKZ9" s="70"/>
      <c r="ALA9" s="70"/>
      <c r="ALB9" s="70"/>
      <c r="ALC9" s="70"/>
      <c r="ALD9" s="70"/>
      <c r="ALE9" s="70"/>
      <c r="ALF9" s="70"/>
      <c r="ALG9" s="70"/>
      <c r="ALH9" s="70"/>
      <c r="ALI9" s="70"/>
      <c r="ALJ9" s="70"/>
      <c r="ALK9" s="70"/>
      <c r="ALL9" s="70"/>
      <c r="ALM9" s="70"/>
      <c r="ALN9" s="70"/>
      <c r="ALO9" s="70"/>
      <c r="ALP9" s="70"/>
      <c r="ALQ9" s="70"/>
      <c r="ALR9" s="70"/>
      <c r="ALS9" s="70"/>
      <c r="ALT9" s="70"/>
      <c r="ALU9" s="70"/>
      <c r="ALV9" s="70"/>
      <c r="ALW9" s="70"/>
      <c r="ALX9" s="70"/>
      <c r="ALY9" s="70"/>
      <c r="ALZ9" s="70"/>
      <c r="AMA9" s="70"/>
      <c r="AMB9" s="70"/>
      <c r="AMC9" s="70"/>
      <c r="AMD9" s="70"/>
      <c r="AME9" s="70"/>
      <c r="AMF9" s="70"/>
      <c r="AMG9" s="70"/>
      <c r="AMH9" s="70"/>
      <c r="AMI9" s="70"/>
    </row>
    <row r="10" spans="1:1023">
      <c r="A10" s="59" t="s">
        <v>37</v>
      </c>
      <c r="B10" s="53">
        <v>3825</v>
      </c>
      <c r="C10" s="53">
        <v>10300</v>
      </c>
      <c r="D10" s="60">
        <f t="shared" si="0"/>
        <v>0.37135922330097088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  <c r="WW10" s="70"/>
      <c r="WX10" s="70"/>
      <c r="WY10" s="70"/>
      <c r="WZ10" s="70"/>
      <c r="XA10" s="70"/>
      <c r="XB10" s="70"/>
      <c r="XC10" s="70"/>
      <c r="XD10" s="70"/>
      <c r="XE10" s="70"/>
      <c r="XF10" s="70"/>
      <c r="XG10" s="70"/>
      <c r="XH10" s="70"/>
      <c r="XI10" s="70"/>
      <c r="XJ10" s="70"/>
      <c r="XK10" s="70"/>
      <c r="XL10" s="70"/>
      <c r="XM10" s="70"/>
      <c r="XN10" s="70"/>
      <c r="XO10" s="70"/>
      <c r="XP10" s="70"/>
      <c r="XQ10" s="70"/>
      <c r="XR10" s="70"/>
      <c r="XS10" s="70"/>
      <c r="XT10" s="70"/>
      <c r="XU10" s="70"/>
      <c r="XV10" s="70"/>
      <c r="XW10" s="70"/>
      <c r="XX10" s="70"/>
      <c r="XY10" s="70"/>
      <c r="XZ10" s="70"/>
      <c r="YA10" s="70"/>
      <c r="YB10" s="70"/>
      <c r="YC10" s="70"/>
      <c r="YD10" s="70"/>
      <c r="YE10" s="70"/>
      <c r="YF10" s="70"/>
      <c r="YG10" s="70"/>
      <c r="YH10" s="70"/>
      <c r="YI10" s="70"/>
      <c r="YJ10" s="70"/>
      <c r="YK10" s="70"/>
      <c r="YL10" s="70"/>
      <c r="YM10" s="70"/>
      <c r="YN10" s="70"/>
      <c r="YO10" s="70"/>
      <c r="YP10" s="70"/>
      <c r="YQ10" s="70"/>
      <c r="YR10" s="70"/>
      <c r="YS10" s="70"/>
      <c r="YT10" s="70"/>
      <c r="YU10" s="70"/>
      <c r="YV10" s="70"/>
      <c r="YW10" s="70"/>
      <c r="YX10" s="70"/>
      <c r="YY10" s="70"/>
      <c r="YZ10" s="70"/>
      <c r="ZA10" s="70"/>
      <c r="ZB10" s="70"/>
      <c r="ZC10" s="70"/>
      <c r="ZD10" s="70"/>
      <c r="ZE10" s="70"/>
      <c r="ZF10" s="70"/>
      <c r="ZG10" s="70"/>
      <c r="ZH10" s="70"/>
      <c r="ZI10" s="70"/>
      <c r="ZJ10" s="70"/>
      <c r="ZK10" s="70"/>
      <c r="ZL10" s="70"/>
      <c r="ZM10" s="70"/>
      <c r="ZN10" s="70"/>
      <c r="ZO10" s="70"/>
      <c r="ZP10" s="70"/>
      <c r="ZQ10" s="70"/>
      <c r="ZR10" s="70"/>
      <c r="ZS10" s="70"/>
      <c r="ZT10" s="70"/>
      <c r="ZU10" s="70"/>
      <c r="ZV10" s="70"/>
      <c r="ZW10" s="70"/>
      <c r="ZX10" s="70"/>
      <c r="ZY10" s="70"/>
      <c r="ZZ10" s="70"/>
      <c r="AAA10" s="70"/>
      <c r="AAB10" s="70"/>
      <c r="AAC10" s="70"/>
      <c r="AAD10" s="70"/>
      <c r="AAE10" s="70"/>
      <c r="AAF10" s="70"/>
      <c r="AAG10" s="70"/>
      <c r="AAH10" s="70"/>
      <c r="AAI10" s="70"/>
      <c r="AAJ10" s="70"/>
      <c r="AAK10" s="70"/>
      <c r="AAL10" s="70"/>
      <c r="AAM10" s="70"/>
      <c r="AAN10" s="70"/>
      <c r="AAO10" s="70"/>
      <c r="AAP10" s="70"/>
      <c r="AAQ10" s="70"/>
      <c r="AAR10" s="70"/>
      <c r="AAS10" s="70"/>
      <c r="AAT10" s="70"/>
      <c r="AAU10" s="70"/>
      <c r="AAV10" s="70"/>
      <c r="AAW10" s="70"/>
      <c r="AAX10" s="70"/>
      <c r="AAY10" s="70"/>
      <c r="AAZ10" s="70"/>
      <c r="ABA10" s="70"/>
      <c r="ABB10" s="70"/>
      <c r="ABC10" s="70"/>
      <c r="ABD10" s="70"/>
      <c r="ABE10" s="70"/>
      <c r="ABF10" s="70"/>
      <c r="ABG10" s="70"/>
      <c r="ABH10" s="70"/>
      <c r="ABI10" s="70"/>
      <c r="ABJ10" s="70"/>
      <c r="ABK10" s="70"/>
      <c r="ABL10" s="70"/>
      <c r="ABM10" s="70"/>
      <c r="ABN10" s="70"/>
      <c r="ABO10" s="70"/>
      <c r="ABP10" s="70"/>
      <c r="ABQ10" s="70"/>
      <c r="ABR10" s="70"/>
      <c r="ABS10" s="70"/>
      <c r="ABT10" s="70"/>
      <c r="ABU10" s="70"/>
      <c r="ABV10" s="70"/>
      <c r="ABW10" s="70"/>
      <c r="ABX10" s="70"/>
      <c r="ABY10" s="70"/>
      <c r="ABZ10" s="70"/>
      <c r="ACA10" s="70"/>
      <c r="ACB10" s="70"/>
      <c r="ACC10" s="70"/>
      <c r="ACD10" s="70"/>
      <c r="ACE10" s="70"/>
      <c r="ACF10" s="70"/>
      <c r="ACG10" s="70"/>
      <c r="ACH10" s="70"/>
      <c r="ACI10" s="70"/>
      <c r="ACJ10" s="70"/>
      <c r="ACK10" s="70"/>
      <c r="ACL10" s="70"/>
      <c r="ACM10" s="70"/>
      <c r="ACN10" s="70"/>
      <c r="ACO10" s="70"/>
      <c r="ACP10" s="70"/>
      <c r="ACQ10" s="70"/>
      <c r="ACR10" s="70"/>
      <c r="ACS10" s="70"/>
      <c r="ACT10" s="70"/>
      <c r="ACU10" s="70"/>
      <c r="ACV10" s="70"/>
      <c r="ACW10" s="70"/>
      <c r="ACX10" s="70"/>
      <c r="ACY10" s="70"/>
      <c r="ACZ10" s="70"/>
      <c r="ADA10" s="70"/>
      <c r="ADB10" s="70"/>
      <c r="ADC10" s="70"/>
      <c r="ADD10" s="70"/>
      <c r="ADE10" s="70"/>
      <c r="ADF10" s="70"/>
      <c r="ADG10" s="70"/>
      <c r="ADH10" s="70"/>
      <c r="ADI10" s="70"/>
      <c r="ADJ10" s="70"/>
      <c r="ADK10" s="70"/>
      <c r="ADL10" s="70"/>
      <c r="ADM10" s="70"/>
      <c r="ADN10" s="70"/>
      <c r="ADO10" s="70"/>
      <c r="ADP10" s="70"/>
      <c r="ADQ10" s="70"/>
      <c r="ADR10" s="70"/>
      <c r="ADS10" s="70"/>
      <c r="ADT10" s="70"/>
      <c r="ADU10" s="70"/>
      <c r="ADV10" s="70"/>
      <c r="ADW10" s="70"/>
      <c r="ADX10" s="70"/>
      <c r="ADY10" s="70"/>
      <c r="ADZ10" s="70"/>
      <c r="AEA10" s="70"/>
      <c r="AEB10" s="70"/>
      <c r="AEC10" s="70"/>
      <c r="AED10" s="70"/>
      <c r="AEE10" s="70"/>
      <c r="AEF10" s="70"/>
      <c r="AEG10" s="70"/>
      <c r="AEH10" s="70"/>
      <c r="AEI10" s="70"/>
      <c r="AEJ10" s="70"/>
      <c r="AEK10" s="70"/>
      <c r="AEL10" s="70"/>
      <c r="AEM10" s="70"/>
      <c r="AEN10" s="70"/>
      <c r="AEO10" s="70"/>
      <c r="AEP10" s="70"/>
      <c r="AEQ10" s="70"/>
      <c r="AER10" s="70"/>
      <c r="AES10" s="70"/>
      <c r="AET10" s="70"/>
      <c r="AEU10" s="70"/>
      <c r="AEV10" s="70"/>
      <c r="AEW10" s="70"/>
      <c r="AEX10" s="70"/>
      <c r="AEY10" s="70"/>
      <c r="AEZ10" s="70"/>
      <c r="AFA10" s="70"/>
      <c r="AFB10" s="70"/>
      <c r="AFC10" s="70"/>
      <c r="AFD10" s="70"/>
      <c r="AFE10" s="70"/>
      <c r="AFF10" s="70"/>
      <c r="AFG10" s="70"/>
      <c r="AFH10" s="70"/>
      <c r="AFI10" s="70"/>
      <c r="AFJ10" s="70"/>
      <c r="AFK10" s="70"/>
      <c r="AFL10" s="70"/>
      <c r="AFM10" s="70"/>
      <c r="AFN10" s="70"/>
      <c r="AFO10" s="70"/>
      <c r="AFP10" s="70"/>
      <c r="AFQ10" s="70"/>
      <c r="AFR10" s="70"/>
      <c r="AFS10" s="70"/>
      <c r="AFT10" s="70"/>
      <c r="AFU10" s="70"/>
      <c r="AFV10" s="70"/>
      <c r="AFW10" s="70"/>
      <c r="AFX10" s="70"/>
      <c r="AFY10" s="70"/>
      <c r="AFZ10" s="70"/>
      <c r="AGA10" s="70"/>
      <c r="AGB10" s="70"/>
      <c r="AGC10" s="70"/>
      <c r="AGD10" s="70"/>
      <c r="AGE10" s="70"/>
      <c r="AGF10" s="70"/>
      <c r="AGG10" s="70"/>
      <c r="AGH10" s="70"/>
      <c r="AGI10" s="70"/>
      <c r="AGJ10" s="70"/>
      <c r="AGK10" s="70"/>
      <c r="AGL10" s="70"/>
      <c r="AGM10" s="70"/>
      <c r="AGN10" s="70"/>
      <c r="AGO10" s="70"/>
      <c r="AGP10" s="70"/>
      <c r="AGQ10" s="70"/>
      <c r="AGR10" s="70"/>
      <c r="AGS10" s="70"/>
      <c r="AGT10" s="70"/>
      <c r="AGU10" s="70"/>
      <c r="AGV10" s="70"/>
      <c r="AGW10" s="70"/>
      <c r="AGX10" s="70"/>
      <c r="AGY10" s="70"/>
      <c r="AGZ10" s="70"/>
      <c r="AHA10" s="70"/>
      <c r="AHB10" s="70"/>
      <c r="AHC10" s="70"/>
      <c r="AHD10" s="70"/>
      <c r="AHE10" s="70"/>
      <c r="AHF10" s="70"/>
      <c r="AHG10" s="70"/>
      <c r="AHH10" s="70"/>
      <c r="AHI10" s="70"/>
      <c r="AHJ10" s="70"/>
      <c r="AHK10" s="70"/>
      <c r="AHL10" s="70"/>
      <c r="AHM10" s="70"/>
      <c r="AHN10" s="70"/>
      <c r="AHO10" s="70"/>
      <c r="AHP10" s="70"/>
      <c r="AHQ10" s="70"/>
      <c r="AHR10" s="70"/>
      <c r="AHS10" s="70"/>
      <c r="AHT10" s="70"/>
      <c r="AHU10" s="70"/>
      <c r="AHV10" s="70"/>
      <c r="AHW10" s="70"/>
      <c r="AHX10" s="70"/>
      <c r="AHY10" s="70"/>
      <c r="AHZ10" s="70"/>
      <c r="AIA10" s="70"/>
      <c r="AIB10" s="70"/>
      <c r="AIC10" s="70"/>
      <c r="AID10" s="70"/>
      <c r="AIE10" s="70"/>
      <c r="AIF10" s="70"/>
      <c r="AIG10" s="70"/>
      <c r="AIH10" s="70"/>
      <c r="AII10" s="70"/>
      <c r="AIJ10" s="70"/>
      <c r="AIK10" s="70"/>
      <c r="AIL10" s="70"/>
      <c r="AIM10" s="70"/>
      <c r="AIN10" s="70"/>
      <c r="AIO10" s="70"/>
      <c r="AIP10" s="70"/>
      <c r="AIQ10" s="70"/>
      <c r="AIR10" s="70"/>
      <c r="AIS10" s="70"/>
      <c r="AIT10" s="70"/>
      <c r="AIU10" s="70"/>
      <c r="AIV10" s="70"/>
      <c r="AIW10" s="70"/>
      <c r="AIX10" s="70"/>
      <c r="AIY10" s="70"/>
      <c r="AIZ10" s="70"/>
      <c r="AJA10" s="70"/>
      <c r="AJB10" s="70"/>
      <c r="AJC10" s="70"/>
      <c r="AJD10" s="70"/>
      <c r="AJE10" s="70"/>
      <c r="AJF10" s="70"/>
      <c r="AJG10" s="70"/>
      <c r="AJH10" s="70"/>
      <c r="AJI10" s="70"/>
      <c r="AJJ10" s="70"/>
      <c r="AJK10" s="70"/>
      <c r="AJL10" s="70"/>
      <c r="AJM10" s="70"/>
      <c r="AJN10" s="70"/>
      <c r="AJO10" s="70"/>
      <c r="AJP10" s="70"/>
      <c r="AJQ10" s="70"/>
      <c r="AJR10" s="70"/>
      <c r="AJS10" s="70"/>
      <c r="AJT10" s="70"/>
      <c r="AJU10" s="70"/>
      <c r="AJV10" s="70"/>
      <c r="AJW10" s="70"/>
      <c r="AJX10" s="70"/>
      <c r="AJY10" s="70"/>
      <c r="AJZ10" s="70"/>
      <c r="AKA10" s="70"/>
      <c r="AKB10" s="70"/>
      <c r="AKC10" s="70"/>
      <c r="AKD10" s="70"/>
      <c r="AKE10" s="70"/>
      <c r="AKF10" s="70"/>
      <c r="AKG10" s="70"/>
      <c r="AKH10" s="70"/>
      <c r="AKI10" s="70"/>
      <c r="AKJ10" s="70"/>
      <c r="AKK10" s="70"/>
      <c r="AKL10" s="70"/>
      <c r="AKM10" s="70"/>
      <c r="AKN10" s="70"/>
      <c r="AKO10" s="70"/>
      <c r="AKP10" s="70"/>
      <c r="AKQ10" s="70"/>
      <c r="AKR10" s="70"/>
      <c r="AKS10" s="70"/>
      <c r="AKT10" s="70"/>
      <c r="AKU10" s="70"/>
      <c r="AKV10" s="70"/>
      <c r="AKW10" s="70"/>
      <c r="AKX10" s="70"/>
      <c r="AKY10" s="70"/>
      <c r="AKZ10" s="70"/>
      <c r="ALA10" s="70"/>
      <c r="ALB10" s="70"/>
      <c r="ALC10" s="70"/>
      <c r="ALD10" s="70"/>
      <c r="ALE10" s="70"/>
      <c r="ALF10" s="70"/>
      <c r="ALG10" s="70"/>
      <c r="ALH10" s="70"/>
      <c r="ALI10" s="70"/>
      <c r="ALJ10" s="70"/>
      <c r="ALK10" s="70"/>
      <c r="ALL10" s="70"/>
      <c r="ALM10" s="70"/>
      <c r="ALN10" s="70"/>
      <c r="ALO10" s="70"/>
      <c r="ALP10" s="70"/>
      <c r="ALQ10" s="70"/>
      <c r="ALR10" s="70"/>
      <c r="ALS10" s="70"/>
      <c r="ALT10" s="70"/>
      <c r="ALU10" s="70"/>
      <c r="ALV10" s="70"/>
      <c r="ALW10" s="70"/>
      <c r="ALX10" s="70"/>
      <c r="ALY10" s="70"/>
      <c r="ALZ10" s="70"/>
      <c r="AMA10" s="70"/>
      <c r="AMB10" s="70"/>
      <c r="AMC10" s="70"/>
      <c r="AMD10" s="70"/>
      <c r="AME10" s="70"/>
      <c r="AMF10" s="70"/>
      <c r="AMG10" s="70"/>
      <c r="AMH10" s="70"/>
      <c r="AMI10" s="70"/>
    </row>
    <row r="11" spans="1:1023">
      <c r="A11" s="59" t="s">
        <v>38</v>
      </c>
      <c r="B11" s="53">
        <v>5880</v>
      </c>
      <c r="C11" s="53">
        <v>10700</v>
      </c>
      <c r="D11" s="60">
        <f t="shared" si="0"/>
        <v>0.54953271028037387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V11" s="70"/>
      <c r="TW11" s="70"/>
      <c r="TX11" s="70"/>
      <c r="TY11" s="70"/>
      <c r="TZ11" s="70"/>
      <c r="UA11" s="70"/>
      <c r="UB11" s="70"/>
      <c r="UC11" s="70"/>
      <c r="UD11" s="70"/>
      <c r="UE11" s="70"/>
      <c r="UF11" s="70"/>
      <c r="UG11" s="70"/>
      <c r="UH11" s="70"/>
      <c r="UI11" s="70"/>
      <c r="UJ11" s="70"/>
      <c r="UK11" s="70"/>
      <c r="UL11" s="70"/>
      <c r="UM11" s="70"/>
      <c r="UN11" s="70"/>
      <c r="UO11" s="70"/>
      <c r="UP11" s="70"/>
      <c r="UQ11" s="70"/>
      <c r="UR11" s="70"/>
      <c r="US11" s="70"/>
      <c r="UT11" s="70"/>
      <c r="UU11" s="70"/>
      <c r="UV11" s="70"/>
      <c r="UW11" s="70"/>
      <c r="UX11" s="70"/>
      <c r="UY11" s="70"/>
      <c r="UZ11" s="70"/>
      <c r="VA11" s="70"/>
      <c r="VB11" s="70"/>
      <c r="VC11" s="70"/>
      <c r="VD11" s="70"/>
      <c r="VE11" s="70"/>
      <c r="VF11" s="70"/>
      <c r="VG11" s="70"/>
      <c r="VH11" s="70"/>
      <c r="VI11" s="70"/>
      <c r="VJ11" s="70"/>
      <c r="VK11" s="70"/>
      <c r="VL11" s="70"/>
      <c r="VM11" s="70"/>
      <c r="VN11" s="70"/>
      <c r="VO11" s="70"/>
      <c r="VP11" s="70"/>
      <c r="VQ11" s="70"/>
      <c r="VR11" s="70"/>
      <c r="VS11" s="70"/>
      <c r="VT11" s="70"/>
      <c r="VU11" s="70"/>
      <c r="VV11" s="70"/>
      <c r="VW11" s="70"/>
      <c r="VX11" s="70"/>
      <c r="VY11" s="70"/>
      <c r="VZ11" s="70"/>
      <c r="WA11" s="70"/>
      <c r="WB11" s="70"/>
      <c r="WC11" s="70"/>
      <c r="WD11" s="70"/>
      <c r="WE11" s="70"/>
      <c r="WF11" s="70"/>
      <c r="WG11" s="70"/>
      <c r="WH11" s="70"/>
      <c r="WI11" s="70"/>
      <c r="WJ11" s="70"/>
      <c r="WK11" s="70"/>
      <c r="WL11" s="70"/>
      <c r="WM11" s="70"/>
      <c r="WN11" s="70"/>
      <c r="WO11" s="70"/>
      <c r="WP11" s="70"/>
      <c r="WQ11" s="70"/>
      <c r="WR11" s="70"/>
      <c r="WS11" s="70"/>
      <c r="WT11" s="70"/>
      <c r="WU11" s="70"/>
      <c r="WV11" s="70"/>
      <c r="WW11" s="70"/>
      <c r="WX11" s="70"/>
      <c r="WY11" s="70"/>
      <c r="WZ11" s="70"/>
      <c r="XA11" s="70"/>
      <c r="XB11" s="70"/>
      <c r="XC11" s="70"/>
      <c r="XD11" s="70"/>
      <c r="XE11" s="70"/>
      <c r="XF11" s="70"/>
      <c r="XG11" s="70"/>
      <c r="XH11" s="70"/>
      <c r="XI11" s="70"/>
      <c r="XJ11" s="70"/>
      <c r="XK11" s="70"/>
      <c r="XL11" s="70"/>
      <c r="XM11" s="70"/>
      <c r="XN11" s="70"/>
      <c r="XO11" s="70"/>
      <c r="XP11" s="70"/>
      <c r="XQ11" s="70"/>
      <c r="XR11" s="70"/>
      <c r="XS11" s="70"/>
      <c r="XT11" s="70"/>
      <c r="XU11" s="70"/>
      <c r="XV11" s="70"/>
      <c r="XW11" s="70"/>
      <c r="XX11" s="70"/>
      <c r="XY11" s="70"/>
      <c r="XZ11" s="70"/>
      <c r="YA11" s="70"/>
      <c r="YB11" s="70"/>
      <c r="YC11" s="70"/>
      <c r="YD11" s="70"/>
      <c r="YE11" s="70"/>
      <c r="YF11" s="70"/>
      <c r="YG11" s="70"/>
      <c r="YH11" s="70"/>
      <c r="YI11" s="70"/>
      <c r="YJ11" s="70"/>
      <c r="YK11" s="70"/>
      <c r="YL11" s="70"/>
      <c r="YM11" s="70"/>
      <c r="YN11" s="70"/>
      <c r="YO11" s="70"/>
      <c r="YP11" s="70"/>
      <c r="YQ11" s="70"/>
      <c r="YR11" s="70"/>
      <c r="YS11" s="70"/>
      <c r="YT11" s="70"/>
      <c r="YU11" s="70"/>
      <c r="YV11" s="70"/>
      <c r="YW11" s="70"/>
      <c r="YX11" s="70"/>
      <c r="YY11" s="70"/>
      <c r="YZ11" s="70"/>
      <c r="ZA11" s="70"/>
      <c r="ZB11" s="70"/>
      <c r="ZC11" s="70"/>
      <c r="ZD11" s="70"/>
      <c r="ZE11" s="70"/>
      <c r="ZF11" s="70"/>
      <c r="ZG11" s="70"/>
      <c r="ZH11" s="70"/>
      <c r="ZI11" s="70"/>
      <c r="ZJ11" s="70"/>
      <c r="ZK11" s="70"/>
      <c r="ZL11" s="70"/>
      <c r="ZM11" s="70"/>
      <c r="ZN11" s="70"/>
      <c r="ZO11" s="70"/>
      <c r="ZP11" s="70"/>
      <c r="ZQ11" s="70"/>
      <c r="ZR11" s="70"/>
      <c r="ZS11" s="70"/>
      <c r="ZT11" s="70"/>
      <c r="ZU11" s="70"/>
      <c r="ZV11" s="70"/>
      <c r="ZW11" s="70"/>
      <c r="ZX11" s="70"/>
      <c r="ZY11" s="70"/>
      <c r="ZZ11" s="70"/>
      <c r="AAA11" s="70"/>
      <c r="AAB11" s="70"/>
      <c r="AAC11" s="70"/>
      <c r="AAD11" s="70"/>
      <c r="AAE11" s="70"/>
      <c r="AAF11" s="70"/>
      <c r="AAG11" s="70"/>
      <c r="AAH11" s="70"/>
      <c r="AAI11" s="70"/>
      <c r="AAJ11" s="70"/>
      <c r="AAK11" s="70"/>
      <c r="AAL11" s="70"/>
      <c r="AAM11" s="70"/>
      <c r="AAN11" s="70"/>
      <c r="AAO11" s="70"/>
      <c r="AAP11" s="70"/>
      <c r="AAQ11" s="70"/>
      <c r="AAR11" s="70"/>
      <c r="AAS11" s="70"/>
      <c r="AAT11" s="70"/>
      <c r="AAU11" s="70"/>
      <c r="AAV11" s="70"/>
      <c r="AAW11" s="70"/>
      <c r="AAX11" s="70"/>
      <c r="AAY11" s="70"/>
      <c r="AAZ11" s="70"/>
      <c r="ABA11" s="70"/>
      <c r="ABB11" s="70"/>
      <c r="ABC11" s="70"/>
      <c r="ABD11" s="70"/>
      <c r="ABE11" s="70"/>
      <c r="ABF11" s="70"/>
      <c r="ABG11" s="70"/>
      <c r="ABH11" s="70"/>
      <c r="ABI11" s="70"/>
      <c r="ABJ11" s="70"/>
      <c r="ABK11" s="70"/>
      <c r="ABL11" s="70"/>
      <c r="ABM11" s="70"/>
      <c r="ABN11" s="70"/>
      <c r="ABO11" s="70"/>
      <c r="ABP11" s="70"/>
      <c r="ABQ11" s="70"/>
      <c r="ABR11" s="70"/>
      <c r="ABS11" s="70"/>
      <c r="ABT11" s="70"/>
      <c r="ABU11" s="70"/>
      <c r="ABV11" s="70"/>
      <c r="ABW11" s="70"/>
      <c r="ABX11" s="70"/>
      <c r="ABY11" s="70"/>
      <c r="ABZ11" s="70"/>
      <c r="ACA11" s="70"/>
      <c r="ACB11" s="70"/>
      <c r="ACC11" s="70"/>
      <c r="ACD11" s="70"/>
      <c r="ACE11" s="70"/>
      <c r="ACF11" s="70"/>
      <c r="ACG11" s="70"/>
      <c r="ACH11" s="70"/>
      <c r="ACI11" s="70"/>
      <c r="ACJ11" s="70"/>
      <c r="ACK11" s="70"/>
      <c r="ACL11" s="70"/>
      <c r="ACM11" s="70"/>
      <c r="ACN11" s="70"/>
      <c r="ACO11" s="70"/>
      <c r="ACP11" s="70"/>
      <c r="ACQ11" s="70"/>
      <c r="ACR11" s="70"/>
      <c r="ACS11" s="70"/>
      <c r="ACT11" s="70"/>
      <c r="ACU11" s="70"/>
      <c r="ACV11" s="70"/>
      <c r="ACW11" s="70"/>
      <c r="ACX11" s="70"/>
      <c r="ACY11" s="70"/>
      <c r="ACZ11" s="70"/>
      <c r="ADA11" s="70"/>
      <c r="ADB11" s="70"/>
      <c r="ADC11" s="70"/>
      <c r="ADD11" s="70"/>
      <c r="ADE11" s="70"/>
      <c r="ADF11" s="70"/>
      <c r="ADG11" s="70"/>
      <c r="ADH11" s="70"/>
      <c r="ADI11" s="70"/>
      <c r="ADJ11" s="70"/>
      <c r="ADK11" s="70"/>
      <c r="ADL11" s="70"/>
      <c r="ADM11" s="70"/>
      <c r="ADN11" s="70"/>
      <c r="ADO11" s="70"/>
      <c r="ADP11" s="70"/>
      <c r="ADQ11" s="70"/>
      <c r="ADR11" s="70"/>
      <c r="ADS11" s="70"/>
      <c r="ADT11" s="70"/>
      <c r="ADU11" s="70"/>
      <c r="ADV11" s="70"/>
      <c r="ADW11" s="70"/>
      <c r="ADX11" s="70"/>
      <c r="ADY11" s="70"/>
      <c r="ADZ11" s="70"/>
      <c r="AEA11" s="70"/>
      <c r="AEB11" s="70"/>
      <c r="AEC11" s="70"/>
      <c r="AED11" s="70"/>
      <c r="AEE11" s="70"/>
      <c r="AEF11" s="70"/>
      <c r="AEG11" s="70"/>
      <c r="AEH11" s="70"/>
      <c r="AEI11" s="70"/>
      <c r="AEJ11" s="70"/>
      <c r="AEK11" s="70"/>
      <c r="AEL11" s="70"/>
      <c r="AEM11" s="70"/>
      <c r="AEN11" s="70"/>
      <c r="AEO11" s="70"/>
      <c r="AEP11" s="70"/>
      <c r="AEQ11" s="70"/>
      <c r="AER11" s="70"/>
      <c r="AES11" s="70"/>
      <c r="AET11" s="70"/>
      <c r="AEU11" s="70"/>
      <c r="AEV11" s="70"/>
      <c r="AEW11" s="70"/>
      <c r="AEX11" s="70"/>
      <c r="AEY11" s="70"/>
      <c r="AEZ11" s="70"/>
      <c r="AFA11" s="70"/>
      <c r="AFB11" s="70"/>
      <c r="AFC11" s="70"/>
      <c r="AFD11" s="70"/>
      <c r="AFE11" s="70"/>
      <c r="AFF11" s="70"/>
      <c r="AFG11" s="70"/>
      <c r="AFH11" s="70"/>
      <c r="AFI11" s="70"/>
      <c r="AFJ11" s="70"/>
      <c r="AFK11" s="70"/>
      <c r="AFL11" s="70"/>
      <c r="AFM11" s="70"/>
      <c r="AFN11" s="70"/>
      <c r="AFO11" s="70"/>
      <c r="AFP11" s="70"/>
      <c r="AFQ11" s="70"/>
      <c r="AFR11" s="70"/>
      <c r="AFS11" s="70"/>
      <c r="AFT11" s="70"/>
      <c r="AFU11" s="70"/>
      <c r="AFV11" s="70"/>
      <c r="AFW11" s="70"/>
      <c r="AFX11" s="70"/>
      <c r="AFY11" s="70"/>
      <c r="AFZ11" s="70"/>
      <c r="AGA11" s="70"/>
      <c r="AGB11" s="70"/>
      <c r="AGC11" s="70"/>
      <c r="AGD11" s="70"/>
      <c r="AGE11" s="70"/>
      <c r="AGF11" s="70"/>
      <c r="AGG11" s="70"/>
      <c r="AGH11" s="70"/>
      <c r="AGI11" s="70"/>
      <c r="AGJ11" s="70"/>
      <c r="AGK11" s="70"/>
      <c r="AGL11" s="70"/>
      <c r="AGM11" s="70"/>
      <c r="AGN11" s="70"/>
      <c r="AGO11" s="70"/>
      <c r="AGP11" s="70"/>
      <c r="AGQ11" s="70"/>
      <c r="AGR11" s="70"/>
      <c r="AGS11" s="70"/>
      <c r="AGT11" s="70"/>
      <c r="AGU11" s="70"/>
      <c r="AGV11" s="70"/>
      <c r="AGW11" s="70"/>
      <c r="AGX11" s="70"/>
      <c r="AGY11" s="70"/>
      <c r="AGZ11" s="70"/>
      <c r="AHA11" s="70"/>
      <c r="AHB11" s="70"/>
      <c r="AHC11" s="70"/>
      <c r="AHD11" s="70"/>
      <c r="AHE11" s="70"/>
      <c r="AHF11" s="70"/>
      <c r="AHG11" s="70"/>
      <c r="AHH11" s="70"/>
      <c r="AHI11" s="70"/>
      <c r="AHJ11" s="70"/>
      <c r="AHK11" s="70"/>
      <c r="AHL11" s="70"/>
      <c r="AHM11" s="70"/>
      <c r="AHN11" s="70"/>
      <c r="AHO11" s="70"/>
      <c r="AHP11" s="70"/>
      <c r="AHQ11" s="70"/>
      <c r="AHR11" s="70"/>
      <c r="AHS11" s="70"/>
      <c r="AHT11" s="70"/>
      <c r="AHU11" s="70"/>
      <c r="AHV11" s="70"/>
      <c r="AHW11" s="70"/>
      <c r="AHX11" s="70"/>
      <c r="AHY11" s="70"/>
      <c r="AHZ11" s="70"/>
      <c r="AIA11" s="70"/>
      <c r="AIB11" s="70"/>
      <c r="AIC11" s="70"/>
      <c r="AID11" s="70"/>
      <c r="AIE11" s="70"/>
      <c r="AIF11" s="70"/>
      <c r="AIG11" s="70"/>
      <c r="AIH11" s="70"/>
      <c r="AII11" s="70"/>
      <c r="AIJ11" s="70"/>
      <c r="AIK11" s="70"/>
      <c r="AIL11" s="70"/>
      <c r="AIM11" s="70"/>
      <c r="AIN11" s="70"/>
      <c r="AIO11" s="70"/>
      <c r="AIP11" s="70"/>
      <c r="AIQ11" s="70"/>
      <c r="AIR11" s="70"/>
      <c r="AIS11" s="70"/>
      <c r="AIT11" s="70"/>
      <c r="AIU11" s="70"/>
      <c r="AIV11" s="70"/>
      <c r="AIW11" s="70"/>
      <c r="AIX11" s="70"/>
      <c r="AIY11" s="70"/>
      <c r="AIZ11" s="70"/>
      <c r="AJA11" s="70"/>
      <c r="AJB11" s="70"/>
      <c r="AJC11" s="70"/>
      <c r="AJD11" s="70"/>
      <c r="AJE11" s="70"/>
      <c r="AJF11" s="70"/>
      <c r="AJG11" s="70"/>
      <c r="AJH11" s="70"/>
      <c r="AJI11" s="70"/>
      <c r="AJJ11" s="70"/>
      <c r="AJK11" s="70"/>
      <c r="AJL11" s="70"/>
      <c r="AJM11" s="70"/>
      <c r="AJN11" s="70"/>
      <c r="AJO11" s="70"/>
      <c r="AJP11" s="70"/>
      <c r="AJQ11" s="70"/>
      <c r="AJR11" s="70"/>
      <c r="AJS11" s="70"/>
      <c r="AJT11" s="70"/>
      <c r="AJU11" s="70"/>
      <c r="AJV11" s="70"/>
      <c r="AJW11" s="70"/>
      <c r="AJX11" s="70"/>
      <c r="AJY11" s="70"/>
      <c r="AJZ11" s="70"/>
      <c r="AKA11" s="70"/>
      <c r="AKB11" s="70"/>
      <c r="AKC11" s="70"/>
      <c r="AKD11" s="70"/>
      <c r="AKE11" s="70"/>
      <c r="AKF11" s="70"/>
      <c r="AKG11" s="70"/>
      <c r="AKH11" s="70"/>
      <c r="AKI11" s="70"/>
      <c r="AKJ11" s="70"/>
      <c r="AKK11" s="70"/>
      <c r="AKL11" s="70"/>
      <c r="AKM11" s="70"/>
      <c r="AKN11" s="70"/>
      <c r="AKO11" s="70"/>
      <c r="AKP11" s="70"/>
      <c r="AKQ11" s="70"/>
      <c r="AKR11" s="70"/>
      <c r="AKS11" s="70"/>
      <c r="AKT11" s="70"/>
      <c r="AKU11" s="70"/>
      <c r="AKV11" s="70"/>
      <c r="AKW11" s="70"/>
      <c r="AKX11" s="70"/>
      <c r="AKY11" s="70"/>
      <c r="AKZ11" s="70"/>
      <c r="ALA11" s="70"/>
      <c r="ALB11" s="70"/>
      <c r="ALC11" s="70"/>
      <c r="ALD11" s="70"/>
      <c r="ALE11" s="70"/>
      <c r="ALF11" s="70"/>
      <c r="ALG11" s="70"/>
      <c r="ALH11" s="70"/>
      <c r="ALI11" s="70"/>
      <c r="ALJ11" s="70"/>
      <c r="ALK11" s="70"/>
      <c r="ALL11" s="70"/>
      <c r="ALM11" s="70"/>
      <c r="ALN11" s="70"/>
      <c r="ALO11" s="70"/>
      <c r="ALP11" s="70"/>
      <c r="ALQ11" s="70"/>
      <c r="ALR11" s="70"/>
      <c r="ALS11" s="70"/>
      <c r="ALT11" s="70"/>
      <c r="ALU11" s="70"/>
      <c r="ALV11" s="70"/>
      <c r="ALW11" s="70"/>
      <c r="ALX11" s="70"/>
      <c r="ALY11" s="70"/>
      <c r="ALZ11" s="70"/>
      <c r="AMA11" s="70"/>
      <c r="AMB11" s="70"/>
      <c r="AMC11" s="70"/>
      <c r="AMD11" s="70"/>
      <c r="AME11" s="70"/>
      <c r="AMF11" s="70"/>
      <c r="AMG11" s="70"/>
      <c r="AMH11" s="70"/>
      <c r="AMI11" s="70"/>
    </row>
    <row r="12" spans="1:1023">
      <c r="A12" s="59" t="s">
        <v>39</v>
      </c>
      <c r="B12" s="53">
        <v>5026</v>
      </c>
      <c r="C12" s="53">
        <v>11000</v>
      </c>
      <c r="D12" s="60">
        <f t="shared" si="0"/>
        <v>0.45690909090909093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</row>
    <row r="13" spans="1:1023">
      <c r="A13" s="59" t="s">
        <v>40</v>
      </c>
      <c r="B13" s="53">
        <v>5900</v>
      </c>
      <c r="C13" s="53">
        <v>10800</v>
      </c>
      <c r="D13" s="60">
        <f t="shared" si="0"/>
        <v>0.54629629629629628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</row>
    <row r="14" spans="1:1023">
      <c r="A14" s="59" t="s">
        <v>41</v>
      </c>
      <c r="B14" s="53">
        <v>5800</v>
      </c>
      <c r="C14" s="53">
        <v>11200</v>
      </c>
      <c r="D14" s="60">
        <f t="shared" si="0"/>
        <v>0.5178571428571429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</row>
    <row r="15" spans="1:1023">
      <c r="A15" s="59" t="s">
        <v>42</v>
      </c>
      <c r="B15" s="53">
        <v>4380</v>
      </c>
      <c r="C15" s="53">
        <v>10900</v>
      </c>
      <c r="D15" s="60">
        <f t="shared" si="0"/>
        <v>0.40183486238532112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</row>
    <row r="16" spans="1:1023">
      <c r="A16" s="59" t="s">
        <v>43</v>
      </c>
      <c r="B16" s="53">
        <v>5300</v>
      </c>
      <c r="C16" s="53">
        <v>11400</v>
      </c>
      <c r="D16" s="60">
        <f t="shared" si="0"/>
        <v>0.46491228070175439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</row>
    <row r="17" spans="1:1023">
      <c r="A17" s="59" t="s">
        <v>44</v>
      </c>
      <c r="B17" s="53">
        <v>6000</v>
      </c>
      <c r="C17" s="53">
        <v>10700</v>
      </c>
      <c r="D17" s="60">
        <f t="shared" si="0"/>
        <v>0.56074766355140182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</row>
    <row r="18" spans="1:1023">
      <c r="A18" s="59" t="s">
        <v>45</v>
      </c>
      <c r="B18" s="53">
        <v>5540</v>
      </c>
      <c r="C18" s="53">
        <v>11100</v>
      </c>
      <c r="D18" s="60">
        <f t="shared" si="0"/>
        <v>0.49909909909909911</v>
      </c>
      <c r="E18" s="61"/>
      <c r="F18" s="70"/>
      <c r="G18" s="61"/>
      <c r="H18" s="61"/>
      <c r="I18" s="61"/>
      <c r="J18" s="61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</row>
    <row r="19" spans="1:1023" s="63" customFormat="1" ht="15" customHeight="1">
      <c r="A19" s="59" t="s">
        <v>46</v>
      </c>
      <c r="B19" s="53">
        <v>6730</v>
      </c>
      <c r="C19" s="53">
        <v>12200</v>
      </c>
      <c r="D19" s="60">
        <f t="shared" si="0"/>
        <v>0.55163934426229511</v>
      </c>
      <c r="E19" s="62"/>
      <c r="F19" s="70"/>
      <c r="G19" s="62"/>
      <c r="H19" s="62"/>
    </row>
    <row r="20" spans="1:1023" ht="15" customHeight="1">
      <c r="A20" s="59" t="s">
        <v>47</v>
      </c>
      <c r="B20" s="53">
        <v>4264</v>
      </c>
      <c r="C20" s="53">
        <v>12000</v>
      </c>
      <c r="D20" s="60">
        <f t="shared" si="0"/>
        <v>0.35533333333333333</v>
      </c>
      <c r="E20" s="62"/>
      <c r="F20" s="70"/>
      <c r="G20" s="62"/>
      <c r="H20" s="62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1023" ht="15" customHeight="1">
      <c r="A21" s="59" t="s">
        <v>48</v>
      </c>
      <c r="B21" s="53">
        <v>5428</v>
      </c>
      <c r="C21" s="53">
        <v>12100</v>
      </c>
      <c r="D21" s="60">
        <f t="shared" si="0"/>
        <v>0.44859504132231404</v>
      </c>
      <c r="E21" s="62"/>
      <c r="F21" s="70"/>
      <c r="G21" s="62"/>
      <c r="H21" s="62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1023" ht="15" customHeight="1">
      <c r="A22" s="59" t="s">
        <v>49</v>
      </c>
      <c r="B22" s="53">
        <v>5200</v>
      </c>
      <c r="C22" s="53">
        <v>12100</v>
      </c>
      <c r="D22" s="60">
        <f t="shared" si="0"/>
        <v>0.42975206611570249</v>
      </c>
      <c r="E22" s="62"/>
      <c r="F22" s="70"/>
      <c r="G22" s="62"/>
      <c r="H22" s="62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1023" ht="15" customHeight="1">
      <c r="A23" s="64" t="s">
        <v>50</v>
      </c>
      <c r="B23" s="65">
        <v>6250</v>
      </c>
      <c r="C23" s="65">
        <v>12050</v>
      </c>
      <c r="D23" s="60">
        <f t="shared" si="0"/>
        <v>0.51867219917012453</v>
      </c>
      <c r="E23" s="62"/>
      <c r="F23" s="62"/>
      <c r="G23" s="62"/>
      <c r="H23" s="62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1023">
      <c r="A24" s="63" t="s">
        <v>68</v>
      </c>
      <c r="B24" s="63">
        <v>7700</v>
      </c>
      <c r="C24" s="63">
        <v>12600</v>
      </c>
      <c r="D24" s="60">
        <f t="shared" si="0"/>
        <v>0.61111111111111116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1023">
      <c r="D25" s="6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1023" ht="15" customHeight="1">
      <c r="A26" s="66" t="s">
        <v>52</v>
      </c>
      <c r="B26" s="67"/>
      <c r="C26" s="67"/>
      <c r="D26" s="67"/>
      <c r="E26" s="67"/>
      <c r="F26" s="67"/>
      <c r="G26" s="67"/>
      <c r="H26" s="67"/>
      <c r="I26" s="67"/>
      <c r="J26" s="67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1023">
      <c r="A27" s="68" t="s">
        <v>69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1023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Preços e Cotações</vt:lpstr>
      <vt:lpstr>Exportação-Importação</vt:lpstr>
      <vt:lpstr>Produção-Consumo</vt:lpstr>
      <vt:lpstr>Estoques</vt:lpstr>
      <vt:lpstr>Produção-Exportação</vt:lpstr>
      <vt:lpstr>Produção-Consumo_Brasil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vocta</cp:lastModifiedBy>
  <cp:revision>1</cp:revision>
  <dcterms:created xsi:type="dcterms:W3CDTF">2006-09-25T12:47:36Z</dcterms:created>
  <dcterms:modified xsi:type="dcterms:W3CDTF">2021-10-01T15:53:41Z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