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mdiasbranco.sharepoint.com/sites/RelaescomInvestidores2/Documentos Compartilhados/General/Site/Resultados interativos de commodities/2026/"/>
    </mc:Choice>
  </mc:AlternateContent>
  <xr:revisionPtr revIDLastSave="1607" documentId="8_{F91925DD-23F1-4719-9D29-07B71D371720}" xr6:coauthVersionLast="47" xr6:coauthVersionMax="47" xr10:uidLastSave="{B6E45525-0F4C-44AA-9B8E-5E40F521C0C8}"/>
  <bookViews>
    <workbookView xWindow="-110" yWindow="-110" windowWidth="19420" windowHeight="11500" tabRatio="886" xr2:uid="{89501769-70BC-4008-B120-13A837B3410C}"/>
  </bookViews>
  <sheets>
    <sheet name="Home" sheetId="32" r:id="rId1"/>
    <sheet name="Produção" sheetId="26" r:id="rId2"/>
    <sheet name="Consumo" sheetId="27" r:id="rId3"/>
    <sheet name="Exportação" sheetId="28" r:id="rId4"/>
    <sheet name="Importação" sheetId="30" r:id="rId5"/>
    <sheet name="Estoques" sheetId="31" r:id="rId6"/>
    <sheet name="Brasil" sheetId="24" r:id="rId7"/>
    <sheet name="Preços e Cotações" sheetId="25" r:id="rId8"/>
  </sheets>
  <definedNames>
    <definedName name="_xlnm._FilterDatabase" localSheetId="2" hidden="1">Consumo!$A$2:$F$13</definedName>
    <definedName name="_xlnm._FilterDatabase" localSheetId="5" hidden="1">Estoques!$A$2:$F$13</definedName>
    <definedName name="_xlnm._FilterDatabase" localSheetId="3" hidden="1">Exportação!$A$2:$F$13</definedName>
    <definedName name="_xlnm._FilterDatabase" localSheetId="4" hidden="1">Importação!$A$2:$F$12</definedName>
    <definedName name="_xlnm._FilterDatabase" localSheetId="1" hidden="1">Produção!$A$2:$F$12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8" l="1"/>
  <c r="L8" i="27"/>
  <c r="C16" i="31"/>
  <c r="K16" i="31" s="1"/>
  <c r="D16" i="31"/>
  <c r="E16" i="31"/>
  <c r="M16" i="31" s="1"/>
  <c r="F16" i="31"/>
  <c r="D17" i="31"/>
  <c r="F17" i="31"/>
  <c r="B17" i="31"/>
  <c r="J17" i="31" s="1"/>
  <c r="B16" i="31"/>
  <c r="J16" i="31" s="1"/>
  <c r="C15" i="30"/>
  <c r="C16" i="30" s="1"/>
  <c r="K16" i="30" s="1"/>
  <c r="D15" i="30"/>
  <c r="D16" i="30" s="1"/>
  <c r="L16" i="30" s="1"/>
  <c r="E15" i="30"/>
  <c r="F15" i="30"/>
  <c r="E16" i="30"/>
  <c r="M16" i="30" s="1"/>
  <c r="F16" i="30"/>
  <c r="N16" i="30" s="1"/>
  <c r="B16" i="30"/>
  <c r="B15" i="30"/>
  <c r="C16" i="28"/>
  <c r="D16" i="28"/>
  <c r="E16" i="28"/>
  <c r="F16" i="28"/>
  <c r="C17" i="28"/>
  <c r="D17" i="28"/>
  <c r="E17" i="28"/>
  <c r="F17" i="28"/>
  <c r="B16" i="28"/>
  <c r="B17" i="28" s="1"/>
  <c r="J12" i="27"/>
  <c r="C16" i="27"/>
  <c r="C17" i="27" s="1"/>
  <c r="K17" i="27" s="1"/>
  <c r="D16" i="27"/>
  <c r="D17" i="27" s="1"/>
  <c r="E16" i="27"/>
  <c r="E17" i="27" s="1"/>
  <c r="F16" i="27"/>
  <c r="F17" i="27" s="1"/>
  <c r="B16" i="27"/>
  <c r="J16" i="27" s="1"/>
  <c r="C15" i="26"/>
  <c r="C16" i="26" s="1"/>
  <c r="D15" i="26"/>
  <c r="D16" i="26" s="1"/>
  <c r="E15" i="26"/>
  <c r="E16" i="26" s="1"/>
  <c r="F15" i="26"/>
  <c r="F16" i="26" s="1"/>
  <c r="B15" i="26"/>
  <c r="B16" i="26" s="1"/>
  <c r="J12" i="26"/>
  <c r="J18" i="31"/>
  <c r="N17" i="31"/>
  <c r="L17" i="31"/>
  <c r="N16" i="31"/>
  <c r="L16" i="31"/>
  <c r="N13" i="31"/>
  <c r="M13" i="31"/>
  <c r="L13" i="31"/>
  <c r="K13" i="31"/>
  <c r="J13" i="31"/>
  <c r="N12" i="31"/>
  <c r="M12" i="31"/>
  <c r="L12" i="31"/>
  <c r="K12" i="31"/>
  <c r="J12" i="31"/>
  <c r="N11" i="31"/>
  <c r="M11" i="31"/>
  <c r="L11" i="31"/>
  <c r="K11" i="31"/>
  <c r="J11" i="31"/>
  <c r="N10" i="31"/>
  <c r="M10" i="31"/>
  <c r="L10" i="31"/>
  <c r="K10" i="31"/>
  <c r="J10" i="31"/>
  <c r="N9" i="31"/>
  <c r="M9" i="31"/>
  <c r="L9" i="31"/>
  <c r="K9" i="31"/>
  <c r="J9" i="31"/>
  <c r="N8" i="31"/>
  <c r="M8" i="31"/>
  <c r="L8" i="31"/>
  <c r="K8" i="31"/>
  <c r="J8" i="31"/>
  <c r="N7" i="31"/>
  <c r="M7" i="31"/>
  <c r="L7" i="31"/>
  <c r="K7" i="31"/>
  <c r="J7" i="31"/>
  <c r="N6" i="31"/>
  <c r="M6" i="31"/>
  <c r="L6" i="31"/>
  <c r="K6" i="31"/>
  <c r="J6" i="31"/>
  <c r="N5" i="31"/>
  <c r="M5" i="31"/>
  <c r="L5" i="31"/>
  <c r="K5" i="31"/>
  <c r="J5" i="31"/>
  <c r="N4" i="31"/>
  <c r="M4" i="31"/>
  <c r="L4" i="31"/>
  <c r="K4" i="31"/>
  <c r="J4" i="31"/>
  <c r="N3" i="31"/>
  <c r="M3" i="31"/>
  <c r="L3" i="31"/>
  <c r="K3" i="31"/>
  <c r="J3" i="31"/>
  <c r="J17" i="30"/>
  <c r="J16" i="30"/>
  <c r="N15" i="30"/>
  <c r="M15" i="30"/>
  <c r="L15" i="30"/>
  <c r="K15" i="30"/>
  <c r="J15" i="30"/>
  <c r="N12" i="30"/>
  <c r="M12" i="30"/>
  <c r="L12" i="30"/>
  <c r="K12" i="30"/>
  <c r="J12" i="30"/>
  <c r="N11" i="30"/>
  <c r="M11" i="30"/>
  <c r="L11" i="30"/>
  <c r="K11" i="30"/>
  <c r="J11" i="30"/>
  <c r="N10" i="30"/>
  <c r="M10" i="30"/>
  <c r="L10" i="30"/>
  <c r="K10" i="30"/>
  <c r="J10" i="30"/>
  <c r="N9" i="30"/>
  <c r="M9" i="30"/>
  <c r="L9" i="30"/>
  <c r="K9" i="30"/>
  <c r="J9" i="30"/>
  <c r="N8" i="30"/>
  <c r="M8" i="30"/>
  <c r="L8" i="30"/>
  <c r="K8" i="30"/>
  <c r="J8" i="30"/>
  <c r="N7" i="30"/>
  <c r="M7" i="30"/>
  <c r="L7" i="30"/>
  <c r="K7" i="30"/>
  <c r="J7" i="30"/>
  <c r="N6" i="30"/>
  <c r="M6" i="30"/>
  <c r="L6" i="30"/>
  <c r="K6" i="30"/>
  <c r="J6" i="30"/>
  <c r="N5" i="30"/>
  <c r="M5" i="30"/>
  <c r="L5" i="30"/>
  <c r="K5" i="30"/>
  <c r="J5" i="30"/>
  <c r="N4" i="30"/>
  <c r="M4" i="30"/>
  <c r="L4" i="30"/>
  <c r="K4" i="30"/>
  <c r="J4" i="30"/>
  <c r="N3" i="30"/>
  <c r="M3" i="30"/>
  <c r="L3" i="30"/>
  <c r="K3" i="30"/>
  <c r="J3" i="30"/>
  <c r="B17" i="27" l="1"/>
  <c r="J17" i="27" s="1"/>
  <c r="C17" i="31"/>
  <c r="K17" i="31" s="1"/>
  <c r="E17" i="31"/>
  <c r="M17" i="31" s="1"/>
  <c r="J18" i="28"/>
  <c r="J17" i="28"/>
  <c r="N16" i="28"/>
  <c r="J16" i="28"/>
  <c r="N17" i="28"/>
  <c r="M17" i="28"/>
  <c r="L17" i="28"/>
  <c r="K17" i="28"/>
  <c r="N13" i="28"/>
  <c r="M13" i="28"/>
  <c r="L13" i="28"/>
  <c r="K13" i="28"/>
  <c r="J13" i="28"/>
  <c r="N12" i="28"/>
  <c r="M12" i="28"/>
  <c r="L12" i="28"/>
  <c r="K12" i="28"/>
  <c r="J12" i="28"/>
  <c r="N11" i="28"/>
  <c r="M11" i="28"/>
  <c r="K11" i="28"/>
  <c r="J11" i="28"/>
  <c r="N10" i="28"/>
  <c r="M10" i="28"/>
  <c r="L10" i="28"/>
  <c r="K10" i="28"/>
  <c r="J10" i="28"/>
  <c r="N9" i="28"/>
  <c r="M9" i="28"/>
  <c r="L9" i="28"/>
  <c r="K9" i="28"/>
  <c r="J9" i="28"/>
  <c r="N8" i="28"/>
  <c r="M8" i="28"/>
  <c r="L8" i="28"/>
  <c r="K8" i="28"/>
  <c r="J8" i="28"/>
  <c r="N7" i="28"/>
  <c r="M7" i="28"/>
  <c r="L7" i="28"/>
  <c r="K7" i="28"/>
  <c r="J7" i="28"/>
  <c r="N6" i="28"/>
  <c r="M6" i="28"/>
  <c r="L6" i="28"/>
  <c r="K6" i="28"/>
  <c r="J6" i="28"/>
  <c r="N5" i="28"/>
  <c r="M5" i="28"/>
  <c r="L5" i="28"/>
  <c r="K5" i="28"/>
  <c r="J5" i="28"/>
  <c r="N4" i="28"/>
  <c r="M4" i="28"/>
  <c r="L4" i="28"/>
  <c r="K4" i="28"/>
  <c r="J4" i="28"/>
  <c r="N3" i="28"/>
  <c r="M3" i="28"/>
  <c r="L3" i="28"/>
  <c r="K3" i="28"/>
  <c r="J3" i="28"/>
  <c r="J18" i="27"/>
  <c r="M17" i="27"/>
  <c r="M16" i="27"/>
  <c r="L16" i="27"/>
  <c r="K16" i="27"/>
  <c r="N16" i="27"/>
  <c r="L17" i="27"/>
  <c r="N13" i="27"/>
  <c r="M13" i="27"/>
  <c r="L13" i="27"/>
  <c r="K13" i="27"/>
  <c r="J13" i="27"/>
  <c r="N12" i="27"/>
  <c r="M12" i="27"/>
  <c r="L12" i="27"/>
  <c r="K12" i="27"/>
  <c r="N11" i="27"/>
  <c r="M11" i="27"/>
  <c r="L11" i="27"/>
  <c r="K11" i="27"/>
  <c r="J11" i="27"/>
  <c r="N10" i="27"/>
  <c r="M10" i="27"/>
  <c r="L10" i="27"/>
  <c r="K10" i="27"/>
  <c r="J10" i="27"/>
  <c r="N9" i="27"/>
  <c r="M9" i="27"/>
  <c r="L9" i="27"/>
  <c r="K9" i="27"/>
  <c r="J9" i="27"/>
  <c r="N8" i="27"/>
  <c r="M8" i="27"/>
  <c r="K8" i="27"/>
  <c r="J8" i="27"/>
  <c r="N7" i="27"/>
  <c r="M7" i="27"/>
  <c r="L7" i="27"/>
  <c r="K7" i="27"/>
  <c r="J7" i="27"/>
  <c r="N6" i="27"/>
  <c r="M6" i="27"/>
  <c r="L6" i="27"/>
  <c r="K6" i="27"/>
  <c r="J6" i="27"/>
  <c r="N5" i="27"/>
  <c r="M5" i="27"/>
  <c r="L5" i="27"/>
  <c r="K5" i="27"/>
  <c r="J5" i="27"/>
  <c r="N4" i="27"/>
  <c r="M4" i="27"/>
  <c r="L4" i="27"/>
  <c r="K4" i="27"/>
  <c r="J4" i="27"/>
  <c r="N3" i="27"/>
  <c r="M3" i="27"/>
  <c r="L3" i="27"/>
  <c r="K3" i="27"/>
  <c r="J3" i="27"/>
  <c r="J17" i="26"/>
  <c r="N16" i="26"/>
  <c r="M16" i="26"/>
  <c r="L16" i="26"/>
  <c r="K16" i="26"/>
  <c r="J16" i="26"/>
  <c r="N12" i="26"/>
  <c r="M12" i="26"/>
  <c r="L12" i="26"/>
  <c r="K12" i="26"/>
  <c r="N11" i="26"/>
  <c r="M11" i="26"/>
  <c r="L11" i="26"/>
  <c r="K11" i="26"/>
  <c r="J11" i="26"/>
  <c r="N10" i="26"/>
  <c r="M10" i="26"/>
  <c r="L10" i="26"/>
  <c r="K10" i="26"/>
  <c r="J10" i="26"/>
  <c r="N9" i="26"/>
  <c r="M9" i="26"/>
  <c r="L9" i="26"/>
  <c r="K9" i="26"/>
  <c r="J9" i="26"/>
  <c r="N8" i="26"/>
  <c r="M8" i="26"/>
  <c r="L8" i="26"/>
  <c r="K8" i="26"/>
  <c r="J8" i="26"/>
  <c r="N7" i="26"/>
  <c r="M7" i="26"/>
  <c r="L7" i="26"/>
  <c r="K7" i="26"/>
  <c r="J7" i="26"/>
  <c r="N6" i="26"/>
  <c r="M6" i="26"/>
  <c r="L6" i="26"/>
  <c r="K6" i="26"/>
  <c r="J6" i="26"/>
  <c r="N5" i="26"/>
  <c r="M5" i="26"/>
  <c r="L5" i="26"/>
  <c r="K5" i="26"/>
  <c r="J5" i="26"/>
  <c r="N4" i="26"/>
  <c r="M4" i="26"/>
  <c r="L4" i="26"/>
  <c r="K4" i="26"/>
  <c r="J4" i="26"/>
  <c r="N3" i="26"/>
  <c r="M3" i="26"/>
  <c r="L3" i="26"/>
  <c r="K3" i="26"/>
  <c r="J3" i="26"/>
  <c r="K16" i="28" l="1"/>
  <c r="L16" i="28"/>
  <c r="M16" i="28"/>
  <c r="N17" i="27"/>
  <c r="J15" i="26"/>
  <c r="K15" i="26"/>
  <c r="L15" i="26"/>
  <c r="M15" i="26"/>
  <c r="N15" i="26"/>
</calcChain>
</file>

<file path=xl/sharedStrings.xml><?xml version="1.0" encoding="utf-8"?>
<sst xmlns="http://schemas.openxmlformats.org/spreadsheetml/2006/main" count="269" uniqueCount="90">
  <si>
    <t>2021/2022</t>
  </si>
  <si>
    <t>2022/2023</t>
  </si>
  <si>
    <t>China</t>
  </si>
  <si>
    <t>Subtotal</t>
  </si>
  <si>
    <t>Mundo</t>
  </si>
  <si>
    <t>Fonte:</t>
  </si>
  <si>
    <t>https://apps.fas.usda.gov/psdonline/app/index.html#/app/home</t>
  </si>
  <si>
    <t>Área Plantada</t>
  </si>
  <si>
    <t>Estoques Iniciais</t>
  </si>
  <si>
    <t>Produção</t>
  </si>
  <si>
    <t>Importação</t>
  </si>
  <si>
    <t>Fornecimento Total</t>
  </si>
  <si>
    <t>Exportação</t>
  </si>
  <si>
    <t>Consumo Doméstico</t>
  </si>
  <si>
    <t>Estoques Finais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</si>
  <si>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</si>
  <si>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</si>
  <si>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</si>
  <si>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</si>
  <si>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</si>
  <si>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</si>
  <si>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</si>
  <si>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</si>
  <si>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</si>
  <si>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</si>
  <si>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</si>
  <si>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</si>
  <si>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Média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</si>
  <si>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</si>
  <si>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</si>
  <si>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</si>
  <si>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</si>
  <si>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</si>
  <si>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</si>
  <si>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</si>
  <si>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</si>
  <si>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</si>
  <si>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</si>
  <si>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</si>
  <si>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</si>
  <si>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</si>
  <si>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</si>
  <si>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</si>
  <si>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</si>
  <si>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Brasil</t>
  </si>
  <si>
    <t>União Europeia</t>
  </si>
  <si>
    <t>Índia</t>
  </si>
  <si>
    <t>Estados Unidos</t>
  </si>
  <si>
    <t>Paquistão</t>
  </si>
  <si>
    <t>País</t>
  </si>
  <si>
    <t>ÓLEO DE PALMA BRASILEIRO (MIL TON)</t>
  </si>
  <si>
    <t xml:space="preserve">Óleo de Palma  </t>
  </si>
  <si>
    <t>2023/24</t>
  </si>
  <si>
    <t>2024/25</t>
  </si>
  <si>
    <t>2023/2024</t>
  </si>
  <si>
    <t>2024/2025</t>
  </si>
  <si>
    <t>2025/2026</t>
  </si>
  <si>
    <t>Outros</t>
  </si>
  <si>
    <t>Top 10 + Brasil - 2025/2026</t>
  </si>
  <si>
    <t>Estoque final</t>
  </si>
  <si>
    <t>Guatemala</t>
  </si>
  <si>
    <t>Honduras</t>
  </si>
  <si>
    <t>Colômbia</t>
  </si>
  <si>
    <t>Costa do Marfim</t>
  </si>
  <si>
    <t>Indonésia</t>
  </si>
  <si>
    <t>Malásia</t>
  </si>
  <si>
    <t>Nigéria</t>
  </si>
  <si>
    <t>Tailândia</t>
  </si>
  <si>
    <t>Papua-Nova Guiné</t>
  </si>
  <si>
    <t>Top 10 - 2025/2026</t>
  </si>
  <si>
    <t>CONSUMO DE ÓLEO DE PALMA (MIL TON)</t>
  </si>
  <si>
    <t>EXPORTAÇÃO DE ÓLEO DE PALMA (MIL TON)</t>
  </si>
  <si>
    <t>PRODUÇÃO DE ÓLEO DE PALMA (MIL TON)</t>
  </si>
  <si>
    <t>PESO DA PRODUÇÃO DE ÓLEO DE PALMA (%)</t>
  </si>
  <si>
    <t>PESO DO CONSUMO DE ÓLEO DE PALMA (%)</t>
  </si>
  <si>
    <t>Bangladesh</t>
  </si>
  <si>
    <t>PESO DA EXPORTAÇÃO DE ÓLEO DE PALMA (%)</t>
  </si>
  <si>
    <t>Costa Rica</t>
  </si>
  <si>
    <t>Djibouti</t>
  </si>
  <si>
    <t>IMPORTAÇÃO DE ÓLEO DE PALMA (MIL TON)</t>
  </si>
  <si>
    <t>PESO DA IMPORTAÇÃO DE ÓLEO DE PALMA (%)</t>
  </si>
  <si>
    <t>Top 9 + Brasil - 2025/2026</t>
  </si>
  <si>
    <t>Egito</t>
  </si>
  <si>
    <t>Filipinas</t>
  </si>
  <si>
    <t>Vietnã</t>
  </si>
  <si>
    <t>2025/26</t>
  </si>
  <si>
    <t>ESTOQUES DE ÓLEO DE PALMA (MIL TON)</t>
  </si>
  <si>
    <t>PESO DOS ESTOQUES DE ÓLEO DE PALMA (%)</t>
  </si>
  <si>
    <t>Óleo de palma - Bursa</t>
  </si>
  <si>
    <r>
      <t>ÓLEO DE PALMA - US</t>
    </r>
    <r>
      <rPr>
        <b/>
        <sz val="10"/>
        <color theme="0"/>
        <rFont val="Calibri"/>
        <family val="2"/>
      </rPr>
      <t>$</t>
    </r>
    <r>
      <rPr>
        <b/>
        <sz val="10"/>
        <color rgb="FFFFFFFF"/>
        <rFont val="Calibri"/>
        <family val="2"/>
      </rPr>
      <t>/TON PREÇO DE MERCADO*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</si>
</sst>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5F5F5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1F497D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165" fontId="1" fillId="0" borderId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4" fillId="3" borderId="0" xfId="0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4" applyFont="1" applyBorder="1" applyAlignment="1" applyProtection="1">
      <alignment horizontal="left" vertical="center"/>
    </xf>
    <xf numFmtId="0" fontId="7" fillId="0" borderId="0" xfId="0" applyFont="1"/>
    <xf numFmtId="0" fontId="10" fillId="0" borderId="0" xfId="0" applyFont="1" applyAlignment="1">
      <alignment horizontal="center" vertical="center"/>
    </xf>
    <xf numFmtId="166" fontId="7" fillId="0" borderId="0" xfId="5" applyNumberFormat="1" applyFont="1"/>
    <xf numFmtId="166" fontId="7" fillId="0" borderId="0" xfId="5" applyNumberFormat="1" applyFont="1" applyAlignment="1">
      <alignment wrapText="1"/>
    </xf>
    <xf numFmtId="4" fontId="3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8" fillId="0" borderId="0" xfId="0" applyFont="1" applyAlignment="1">
      <alignment vertical="center"/>
    </xf>
    <xf numFmtId="9" fontId="7" fillId="0" borderId="0" xfId="6" applyFont="1"/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right"/>
    </xf>
    <xf numFmtId="1" fontId="7" fillId="0" borderId="0" xfId="0" applyNumberFormat="1" applyFont="1"/>
    <xf numFmtId="0" fontId="7" fillId="0" borderId="0" xfId="0" applyFont="1" applyAlignment="1">
      <alignment wrapText="1"/>
    </xf>
    <xf numFmtId="0" fontId="2" fillId="0" borderId="0" xfId="4" applyBorder="1" applyProtection="1"/>
    <xf numFmtId="166" fontId="0" fillId="0" borderId="0" xfId="5" applyNumberFormat="1" applyFont="1"/>
    <xf numFmtId="166" fontId="7" fillId="0" borderId="0" xfId="5" applyNumberFormat="1" applyFont="1" applyAlignment="1">
      <alignment horizontal="right"/>
    </xf>
    <xf numFmtId="0" fontId="7" fillId="0" borderId="0" xfId="0" applyFont="1" applyAlignment="1"/>
    <xf numFmtId="0" fontId="7" fillId="0" borderId="0" xfId="0" applyFont="1" applyAlignment="1">
      <alignment vertical="center"/>
    </xf>
    <xf numFmtId="4" fontId="12" fillId="0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</cellXfs>
  <cellStyles count="7">
    <cellStyle name="Hiperlink" xfId="4" builtinId="8"/>
    <cellStyle name="Normal" xfId="0" builtinId="0"/>
    <cellStyle name="Normal 8" xfId="1" xr:uid="{677D0026-C8F0-47D1-A351-43A9AD32AD40}"/>
    <cellStyle name="Porcentagem" xfId="6" builtinId="5"/>
    <cellStyle name="Separador de milhares 11" xfId="2" xr:uid="{6B39E55C-25D2-4C86-8D69-1333EE9ACC40}"/>
    <cellStyle name="Separador de milhares 2 2" xfId="3" xr:uid="{9CA0AB4E-2F10-4A79-975E-7D5BA2FDA777}"/>
    <cellStyle name="Vírgula" xfId="5" builtinId="3"/>
  </cellStyles>
  <dxfs count="0"/>
  <tableStyles count="0" defaultTableStyle="TableStyleMedium2" defaultPivotStyle="PivotStyleLight16"/>
  <colors>
    <mruColors>
      <color rgb="FF212A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xporta&#231;&#227;o!A1"/><Relationship Id="rId13" Type="http://schemas.openxmlformats.org/officeDocument/2006/relationships/image" Target="../media/image4.svg"/><Relationship Id="rId3" Type="http://schemas.openxmlformats.org/officeDocument/2006/relationships/hyperlink" Target="#Consumo!A1"/><Relationship Id="rId7" Type="http://schemas.openxmlformats.org/officeDocument/2006/relationships/hyperlink" Target="#'Pre&#231;os e Cota&#231;&#245;es'!A1"/><Relationship Id="rId12" Type="http://schemas.openxmlformats.org/officeDocument/2006/relationships/image" Target="../media/image3.png"/><Relationship Id="rId17" Type="http://schemas.openxmlformats.org/officeDocument/2006/relationships/image" Target="../media/image7.png"/><Relationship Id="rId2" Type="http://schemas.openxmlformats.org/officeDocument/2006/relationships/hyperlink" Target="#Produ&#231;&#227;o!A1"/><Relationship Id="rId16" Type="http://schemas.openxmlformats.org/officeDocument/2006/relationships/image" Target="../media/image6.svg"/><Relationship Id="rId1" Type="http://schemas.openxmlformats.org/officeDocument/2006/relationships/image" Target="../media/image1.png"/><Relationship Id="rId6" Type="http://schemas.openxmlformats.org/officeDocument/2006/relationships/hyperlink" Target="#Estoque!A1"/><Relationship Id="rId11" Type="http://schemas.openxmlformats.org/officeDocument/2006/relationships/hyperlink" Target="https://ri.mdiasbranco.com.br/" TargetMode="External"/><Relationship Id="rId5" Type="http://schemas.openxmlformats.org/officeDocument/2006/relationships/hyperlink" Target="#Brasil!A1"/><Relationship Id="rId15" Type="http://schemas.openxmlformats.org/officeDocument/2006/relationships/image" Target="../media/image5.png"/><Relationship Id="rId10" Type="http://schemas.openxmlformats.org/officeDocument/2006/relationships/hyperlink" Target="https://www.youtube.com/c/RIMDias" TargetMode="External"/><Relationship Id="rId4" Type="http://schemas.openxmlformats.org/officeDocument/2006/relationships/hyperlink" Target="#Importa&#231;&#227;o!A1"/><Relationship Id="rId9" Type="http://schemas.openxmlformats.org/officeDocument/2006/relationships/image" Target="../media/image2.png"/><Relationship Id="rId14" Type="http://schemas.openxmlformats.org/officeDocument/2006/relationships/hyperlink" Target="mailto:ri@mdiasbranco.com.br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82550</xdr:colOff>
      <xdr:row>1</xdr:row>
      <xdr:rowOff>26410</xdr:rowOff>
    </xdr:from>
    <xdr:to>
      <xdr:col>6</xdr:col>
      <xdr:colOff>224552</xdr:colOff>
      <xdr:row>6</xdr:row>
      <xdr:rowOff>51567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A009C77-A7EB-4F5C-BB5A-1B77185B7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750" y="210560"/>
          <a:ext cx="2580402" cy="945907"/>
        </a:xfrm>
        <a:prstGeom prst="rect">
          <a:avLst/>
        </a:prstGeom>
      </xdr:spPr>
    </xdr:pic>
    <xdr:clientData/>
  </xdr:twoCellAnchor>
  <xdr:twoCellAnchor>
    <xdr:from>
      <xdr:col>9</xdr:col>
      <xdr:colOff>33584</xdr:colOff>
      <xdr:row>3</xdr:row>
      <xdr:rowOff>92075</xdr:rowOff>
    </xdr:from>
    <xdr:to>
      <xdr:col>12</xdr:col>
      <xdr:colOff>157184</xdr:colOff>
      <xdr:row>6</xdr:row>
      <xdr:rowOff>70100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4DF288-9BE2-4C38-85D1-54E2224976DF}"/>
            </a:ext>
          </a:extLst>
        </xdr:cNvPr>
        <xdr:cNvSpPr/>
      </xdr:nvSpPr>
      <xdr:spPr>
        <a:xfrm>
          <a:off x="5519984" y="644525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PRODUÇÃO</a:t>
          </a:r>
        </a:p>
      </xdr:txBody>
    </xdr:sp>
    <xdr:clientData/>
  </xdr:twoCellAnchor>
  <xdr:twoCellAnchor>
    <xdr:from>
      <xdr:col>12</xdr:col>
      <xdr:colOff>252659</xdr:colOff>
      <xdr:row>3</xdr:row>
      <xdr:rowOff>92075</xdr:rowOff>
    </xdr:from>
    <xdr:to>
      <xdr:col>15</xdr:col>
      <xdr:colOff>376259</xdr:colOff>
      <xdr:row>6</xdr:row>
      <xdr:rowOff>70100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CCD2C5-4C7E-4803-AE79-851530F90D65}"/>
            </a:ext>
          </a:extLst>
        </xdr:cNvPr>
        <xdr:cNvSpPr/>
      </xdr:nvSpPr>
      <xdr:spPr>
        <a:xfrm>
          <a:off x="7567859" y="644525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 i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CONSUMO</a:t>
          </a:r>
        </a:p>
      </xdr:txBody>
    </xdr:sp>
    <xdr:clientData/>
  </xdr:twoCellAnchor>
  <xdr:twoCellAnchor>
    <xdr:from>
      <xdr:col>12</xdr:col>
      <xdr:colOff>252659</xdr:colOff>
      <xdr:row>7</xdr:row>
      <xdr:rowOff>2393</xdr:rowOff>
    </xdr:from>
    <xdr:to>
      <xdr:col>15</xdr:col>
      <xdr:colOff>376259</xdr:colOff>
      <xdr:row>9</xdr:row>
      <xdr:rowOff>170918</xdr:rowOff>
    </xdr:to>
    <xdr:sp macro="" textlink="">
      <xdr:nvSpPr>
        <xdr:cNvPr id="5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AFA20A-DB3D-4877-AF29-73443FD17669}"/>
            </a:ext>
          </a:extLst>
        </xdr:cNvPr>
        <xdr:cNvSpPr/>
      </xdr:nvSpPr>
      <xdr:spPr>
        <a:xfrm>
          <a:off x="7567859" y="1291443"/>
          <a:ext cx="1952400" cy="53682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IMPORTAÇÃO</a:t>
          </a:r>
        </a:p>
      </xdr:txBody>
    </xdr:sp>
    <xdr:clientData/>
  </xdr:twoCellAnchor>
  <xdr:twoCellAnchor>
    <xdr:from>
      <xdr:col>12</xdr:col>
      <xdr:colOff>252659</xdr:colOff>
      <xdr:row>10</xdr:row>
      <xdr:rowOff>101151</xdr:rowOff>
    </xdr:from>
    <xdr:to>
      <xdr:col>15</xdr:col>
      <xdr:colOff>376259</xdr:colOff>
      <xdr:row>13</xdr:row>
      <xdr:rowOff>79176</xdr:rowOff>
    </xdr:to>
    <xdr:sp macro="" textlink="">
      <xdr:nvSpPr>
        <xdr:cNvPr id="6" name="Retângulo: Cantos Arredondado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43FC2AF-3561-4F7A-85CA-A7070D349E68}"/>
            </a:ext>
          </a:extLst>
        </xdr:cNvPr>
        <xdr:cNvSpPr/>
      </xdr:nvSpPr>
      <xdr:spPr>
        <a:xfrm>
          <a:off x="7567859" y="1942651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BRASIL</a:t>
          </a:r>
        </a:p>
      </xdr:txBody>
    </xdr:sp>
    <xdr:clientData/>
  </xdr:twoCellAnchor>
  <xdr:twoCellAnchor>
    <xdr:from>
      <xdr:col>9</xdr:col>
      <xdr:colOff>33584</xdr:colOff>
      <xdr:row>10</xdr:row>
      <xdr:rowOff>103691</xdr:rowOff>
    </xdr:from>
    <xdr:to>
      <xdr:col>12</xdr:col>
      <xdr:colOff>157184</xdr:colOff>
      <xdr:row>13</xdr:row>
      <xdr:rowOff>79176</xdr:rowOff>
    </xdr:to>
    <xdr:sp macro="" textlink="">
      <xdr:nvSpPr>
        <xdr:cNvPr id="7" name="Retângulo: Cantos Arredondado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3FFCEEA-2C7F-4C04-8FCF-E376213407DE}"/>
            </a:ext>
          </a:extLst>
        </xdr:cNvPr>
        <xdr:cNvSpPr/>
      </xdr:nvSpPr>
      <xdr:spPr>
        <a:xfrm>
          <a:off x="5519984" y="1945191"/>
          <a:ext cx="1952400" cy="52793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ESTOQUES</a:t>
          </a:r>
        </a:p>
      </xdr:txBody>
    </xdr:sp>
    <xdr:clientData/>
  </xdr:twoCellAnchor>
  <xdr:twoCellAnchor>
    <xdr:from>
      <xdr:col>9</xdr:col>
      <xdr:colOff>33584</xdr:colOff>
      <xdr:row>14</xdr:row>
      <xdr:rowOff>40191</xdr:rowOff>
    </xdr:from>
    <xdr:to>
      <xdr:col>15</xdr:col>
      <xdr:colOff>371475</xdr:colOff>
      <xdr:row>17</xdr:row>
      <xdr:rowOff>15676</xdr:rowOff>
    </xdr:to>
    <xdr:sp macro="" textlink="">
      <xdr:nvSpPr>
        <xdr:cNvPr id="8" name="Retângulo: Cantos Arredondado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FA13D6F-7A02-460B-8102-23018585740C}"/>
            </a:ext>
          </a:extLst>
        </xdr:cNvPr>
        <xdr:cNvSpPr/>
      </xdr:nvSpPr>
      <xdr:spPr>
        <a:xfrm>
          <a:off x="5519984" y="2618291"/>
          <a:ext cx="3995491" cy="52793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PREÇOS</a:t>
          </a:r>
          <a:r>
            <a:rPr lang="pt-BR" sz="1000" b="0" baseline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 E COTAÇÕES</a:t>
          </a:r>
          <a:endParaRPr lang="pt-BR" sz="1000" b="0">
            <a:solidFill>
              <a:srgbClr val="002060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9</xdr:col>
      <xdr:colOff>33584</xdr:colOff>
      <xdr:row>7</xdr:row>
      <xdr:rowOff>2393</xdr:rowOff>
    </xdr:from>
    <xdr:to>
      <xdr:col>12</xdr:col>
      <xdr:colOff>157184</xdr:colOff>
      <xdr:row>9</xdr:row>
      <xdr:rowOff>170918</xdr:rowOff>
    </xdr:to>
    <xdr:sp macro="" textlink="">
      <xdr:nvSpPr>
        <xdr:cNvPr id="9" name="Retângulo: Cantos Arredondados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2747F2D-33EC-426F-B00A-1495292B26E6}"/>
            </a:ext>
          </a:extLst>
        </xdr:cNvPr>
        <xdr:cNvSpPr/>
      </xdr:nvSpPr>
      <xdr:spPr>
        <a:xfrm>
          <a:off x="5519984" y="1291443"/>
          <a:ext cx="1952400" cy="53682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EXPORTAÇÃO</a:t>
          </a:r>
        </a:p>
      </xdr:txBody>
    </xdr:sp>
    <xdr:clientData/>
  </xdr:twoCellAnchor>
  <xdr:twoCellAnchor>
    <xdr:from>
      <xdr:col>0</xdr:col>
      <xdr:colOff>120650</xdr:colOff>
      <xdr:row>18</xdr:row>
      <xdr:rowOff>57150</xdr:rowOff>
    </xdr:from>
    <xdr:to>
      <xdr:col>2</xdr:col>
      <xdr:colOff>419100</xdr:colOff>
      <xdr:row>19</xdr:row>
      <xdr:rowOff>180975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223E9E30-A66C-4C85-BD2D-96581952EF06}"/>
            </a:ext>
          </a:extLst>
        </xdr:cNvPr>
        <xdr:cNvGrpSpPr/>
      </xdr:nvGrpSpPr>
      <xdr:grpSpPr>
        <a:xfrm>
          <a:off x="120650" y="3371850"/>
          <a:ext cx="1517650" cy="307975"/>
          <a:chOff x="0" y="0"/>
          <a:chExt cx="1765302" cy="307975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A8212545-8528-12DA-EB39-FABE21C6659A}"/>
              </a:ext>
            </a:extLst>
          </xdr:cNvPr>
          <xdr:cNvGrpSpPr/>
        </xdr:nvGrpSpPr>
        <xdr:grpSpPr>
          <a:xfrm>
            <a:off x="0" y="0"/>
            <a:ext cx="319405" cy="307975"/>
            <a:chOff x="0" y="0"/>
            <a:chExt cx="319405" cy="307975"/>
          </a:xfrm>
        </xdr:grpSpPr>
        <xdr:sp macro="" textlink="">
          <xdr:nvSpPr>
            <xdr:cNvPr id="13" name="Elipse 12">
              <a:extLst>
                <a:ext uri="{FF2B5EF4-FFF2-40B4-BE49-F238E27FC236}">
                  <a16:creationId xmlns:a16="http://schemas.microsoft.com/office/drawing/2014/main" id="{302F095C-FC43-46F6-2404-6D34337B4056}"/>
                </a:ext>
              </a:extLst>
            </xdr:cNvPr>
            <xdr:cNvSpPr/>
          </xdr:nvSpPr>
          <xdr:spPr>
            <a:xfrm>
              <a:off x="105126" y="117027"/>
              <a:ext cx="105410" cy="76200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LID4096" sz="800">
                <a:solidFill>
                  <a:srgbClr val="002060"/>
                </a:solidFill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endParaRPr>
            </a:p>
          </xdr:txBody>
        </xdr:sp>
        <xdr:pic>
          <xdr:nvPicPr>
            <xdr:cNvPr id="14" name="Imagem 13" descr="Uma imagem contendo laranja, monitor, placar, relógio&#10;&#10;Descrição gerada automaticamente">
              <a:extLst>
                <a:ext uri="{FF2B5EF4-FFF2-40B4-BE49-F238E27FC236}">
                  <a16:creationId xmlns:a16="http://schemas.microsoft.com/office/drawing/2014/main" id="{B907F989-C960-B931-0996-75AF1D71C06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319405" cy="307975"/>
            </a:xfrm>
            <a:prstGeom prst="rect">
              <a:avLst/>
            </a:prstGeom>
          </xdr:spPr>
        </xdr:pic>
      </xdr:grpSp>
      <xdr:sp macro="" textlink="">
        <xdr:nvSpPr>
          <xdr:cNvPr id="12" name="Espaço Reservado para Número de Slide 1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8B780CF7-6470-C707-41C5-1DE408A0F3B8}"/>
              </a:ext>
            </a:extLst>
          </xdr:cNvPr>
          <xdr:cNvSpPr txBox="1">
            <a:spLocks/>
          </xdr:cNvSpPr>
        </xdr:nvSpPr>
        <xdr:spPr>
          <a:xfrm>
            <a:off x="235266" y="27039"/>
            <a:ext cx="1530036" cy="255270"/>
          </a:xfrm>
          <a:prstGeom prst="rect">
            <a:avLst/>
          </a:prstGeom>
          <a:ln>
            <a:noFill/>
          </a:ln>
        </xdr:spPr>
        <xdr:txBody>
          <a:bodyPr vert="horz" wrap="square" lIns="91440" tIns="45720" rIns="91440" bIns="45720" rtlCol="0" anchor="ctr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lnSpc>
                <a:spcPct val="107000"/>
              </a:lnSpc>
              <a:spcAft>
                <a:spcPts val="800"/>
              </a:spcAft>
            </a:pPr>
            <a:r>
              <a:rPr lang="pt-BR" sz="800" strike="noStrike" kern="1200">
                <a:solidFill>
                  <a:srgbClr val="002060"/>
                </a:solidFill>
                <a:effectLst/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rPr>
              <a:t>youtube.com/rimdias</a:t>
            </a:r>
            <a:endParaRPr sz="800" kern="100">
              <a:solidFill>
                <a:srgbClr val="002060"/>
              </a:solidFill>
              <a:effectLst/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endParaRPr>
          </a:p>
        </xdr:txBody>
      </xdr:sp>
    </xdr:grpSp>
    <xdr:clientData/>
  </xdr:twoCellAnchor>
  <xdr:twoCellAnchor>
    <xdr:from>
      <xdr:col>0</xdr:col>
      <xdr:colOff>260350</xdr:colOff>
      <xdr:row>8</xdr:row>
      <xdr:rowOff>152400</xdr:rowOff>
    </xdr:from>
    <xdr:to>
      <xdr:col>7</xdr:col>
      <xdr:colOff>494583</xdr:colOff>
      <xdr:row>11</xdr:row>
      <xdr:rowOff>67450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CF5F9CA8-49D1-4684-8CB5-D1013CDF074E}"/>
            </a:ext>
          </a:extLst>
        </xdr:cNvPr>
        <xdr:cNvSpPr/>
      </xdr:nvSpPr>
      <xdr:spPr>
        <a:xfrm>
          <a:off x="260350" y="1625600"/>
          <a:ext cx="4501433" cy="467500"/>
        </a:xfrm>
        <a:prstGeom prst="rect">
          <a:avLst/>
        </a:prstGeom>
      </xdr:spPr>
      <xdr:txBody>
        <a:bodyPr wrap="square" anchor="t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400" b="1" kern="100">
              <a:solidFill>
                <a:srgbClr val="002060"/>
              </a:solidFill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rPr>
            <a:t>Óleo de Palma</a:t>
          </a:r>
        </a:p>
      </xdr:txBody>
    </xdr:sp>
    <xdr:clientData/>
  </xdr:twoCellAnchor>
  <xdr:twoCellAnchor>
    <xdr:from>
      <xdr:col>2</xdr:col>
      <xdr:colOff>406400</xdr:colOff>
      <xdr:row>18</xdr:row>
      <xdr:rowOff>57150</xdr:rowOff>
    </xdr:from>
    <xdr:to>
      <xdr:col>5</xdr:col>
      <xdr:colOff>114300</xdr:colOff>
      <xdr:row>19</xdr:row>
      <xdr:rowOff>151130</xdr:rowOff>
    </xdr:to>
    <xdr:grpSp>
      <xdr:nvGrpSpPr>
        <xdr:cNvPr id="16" name="Agrupar 15">
          <a:extLst>
            <a:ext uri="{FF2B5EF4-FFF2-40B4-BE49-F238E27FC236}">
              <a16:creationId xmlns:a16="http://schemas.microsoft.com/office/drawing/2014/main" id="{4849F235-0BB3-4E41-BE8C-8C0661E5CBA8}"/>
            </a:ext>
          </a:extLst>
        </xdr:cNvPr>
        <xdr:cNvGrpSpPr/>
      </xdr:nvGrpSpPr>
      <xdr:grpSpPr>
        <a:xfrm>
          <a:off x="1625600" y="3371850"/>
          <a:ext cx="1536700" cy="278130"/>
          <a:chOff x="0" y="0"/>
          <a:chExt cx="1795183" cy="278130"/>
        </a:xfrm>
      </xdr:grpSpPr>
      <xdr:sp macro="" textlink="">
        <xdr:nvSpPr>
          <xdr:cNvPr id="17" name="Espaço Reservado para Número de Slide 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46BFCB35-0527-8C49-32CB-38BD71CBA824}"/>
              </a:ext>
            </a:extLst>
          </xdr:cNvPr>
          <xdr:cNvSpPr txBox="1">
            <a:spLocks/>
          </xdr:cNvSpPr>
        </xdr:nvSpPr>
        <xdr:spPr>
          <a:xfrm>
            <a:off x="210858" y="12290"/>
            <a:ext cx="1584325" cy="255270"/>
          </a:xfrm>
          <a:prstGeom prst="rect">
            <a:avLst/>
          </a:prstGeom>
          <a:ln>
            <a:noFill/>
          </a:ln>
        </xdr:spPr>
        <xdr:txBody>
          <a:bodyPr vert="horz" wrap="square" lIns="91440" tIns="45720" rIns="91440" bIns="45720" rtlCol="0" anchor="ctr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lnSpc>
                <a:spcPct val="107000"/>
              </a:lnSpc>
              <a:spcAft>
                <a:spcPts val="800"/>
              </a:spcAft>
            </a:pPr>
            <a:r>
              <a:rPr lang="pt-BR" sz="800" u="none" strike="noStrike" kern="1200">
                <a:solidFill>
                  <a:srgbClr val="002060"/>
                </a:solidFill>
                <a:effectLst/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rPr>
              <a:t>ri.mdiasbranco.com.br</a:t>
            </a:r>
            <a:endParaRPr sz="800" kern="100">
              <a:solidFill>
                <a:srgbClr val="002060"/>
              </a:solidFill>
              <a:effectLst/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endParaRPr>
          </a:p>
        </xdr:txBody>
      </xdr:sp>
      <xdr:pic>
        <xdr:nvPicPr>
          <xdr:cNvPr id="18" name="Gráfico 10" descr="Internet">
            <a:extLst>
              <a:ext uri="{FF2B5EF4-FFF2-40B4-BE49-F238E27FC236}">
                <a16:creationId xmlns:a16="http://schemas.microsoft.com/office/drawing/2014/main" id="{1DFA7093-1C75-EFF6-0CB7-376FA8DA8B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3"/>
              </a:ext>
            </a:extLst>
          </a:blip>
          <a:stretch>
            <a:fillRect/>
          </a:stretch>
        </xdr:blipFill>
        <xdr:spPr>
          <a:xfrm>
            <a:off x="0" y="0"/>
            <a:ext cx="278130" cy="27813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82551</xdr:colOff>
      <xdr:row>18</xdr:row>
      <xdr:rowOff>82550</xdr:rowOff>
    </xdr:from>
    <xdr:to>
      <xdr:col>7</xdr:col>
      <xdr:colOff>488950</xdr:colOff>
      <xdr:row>19</xdr:row>
      <xdr:rowOff>107950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9F98E8FA-F2FD-4F9A-AAFB-2BB50DABE5B0}"/>
            </a:ext>
          </a:extLst>
        </xdr:cNvPr>
        <xdr:cNvGrpSpPr/>
      </xdr:nvGrpSpPr>
      <xdr:grpSpPr>
        <a:xfrm>
          <a:off x="3130551" y="3397250"/>
          <a:ext cx="1625599" cy="209550"/>
          <a:chOff x="1" y="0"/>
          <a:chExt cx="1625869" cy="209550"/>
        </a:xfrm>
      </xdr:grpSpPr>
      <xdr:sp macro="" textlink="">
        <xdr:nvSpPr>
          <xdr:cNvPr id="20" name="Espaço Reservado para Número de Slide 1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6110417D-A1B1-6D04-CB51-D688375C5574}"/>
              </a:ext>
            </a:extLst>
          </xdr:cNvPr>
          <xdr:cNvSpPr txBox="1">
            <a:spLocks/>
          </xdr:cNvSpPr>
        </xdr:nvSpPr>
        <xdr:spPr>
          <a:xfrm>
            <a:off x="198157" y="0"/>
            <a:ext cx="1427713" cy="209550"/>
          </a:xfrm>
          <a:prstGeom prst="rect">
            <a:avLst/>
          </a:prstGeom>
          <a:ln>
            <a:noFill/>
          </a:ln>
        </xdr:spPr>
        <xdr:txBody>
          <a:bodyPr vert="horz" wrap="square" lIns="91440" tIns="45720" rIns="91440" bIns="45720" rtlCol="0" anchor="ctr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lnSpc>
                <a:spcPct val="107000"/>
              </a:lnSpc>
              <a:spcAft>
                <a:spcPts val="800"/>
              </a:spcAft>
            </a:pPr>
            <a:r>
              <a:rPr lang="pt-BR" sz="800" strike="noStrike" kern="1200">
                <a:solidFill>
                  <a:srgbClr val="002060"/>
                </a:solidFill>
                <a:effectLst/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rPr>
              <a:t>ri@mdiasbranco.com.br</a:t>
            </a:r>
            <a:endParaRPr sz="800" kern="100">
              <a:solidFill>
                <a:srgbClr val="002060"/>
              </a:solidFill>
              <a:effectLst/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endParaRPr>
          </a:p>
        </xdr:txBody>
      </xdr:sp>
      <xdr:pic>
        <xdr:nvPicPr>
          <xdr:cNvPr id="21" name="Gráfico 13" descr="Envelope">
            <a:extLst>
              <a:ext uri="{FF2B5EF4-FFF2-40B4-BE49-F238E27FC236}">
                <a16:creationId xmlns:a16="http://schemas.microsoft.com/office/drawing/2014/main" id="{E7CDE092-AFED-09B9-E822-F14E634837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1" y="1"/>
            <a:ext cx="203200" cy="2032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247650</xdr:colOff>
      <xdr:row>13</xdr:row>
      <xdr:rowOff>158750</xdr:rowOff>
    </xdr:from>
    <xdr:to>
      <xdr:col>7</xdr:col>
      <xdr:colOff>481883</xdr:colOff>
      <xdr:row>16</xdr:row>
      <xdr:rowOff>11283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0F47DF07-41CB-428C-AA19-613664EDEBBF}"/>
            </a:ext>
          </a:extLst>
        </xdr:cNvPr>
        <xdr:cNvSpPr/>
      </xdr:nvSpPr>
      <xdr:spPr>
        <a:xfrm>
          <a:off x="247650" y="2552700"/>
          <a:ext cx="4501433" cy="404983"/>
        </a:xfrm>
        <a:prstGeom prst="rect">
          <a:avLst/>
        </a:prstGeom>
      </xdr:spPr>
      <xdr:txBody>
        <a:bodyPr wrap="square" anchor="t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000" b="1" kern="100">
              <a:solidFill>
                <a:srgbClr val="002060"/>
              </a:solidFill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rPr>
            <a:t>MDIA3</a:t>
          </a:r>
        </a:p>
      </xdr:txBody>
    </xdr:sp>
    <xdr:clientData/>
  </xdr:twoCellAnchor>
  <xdr:twoCellAnchor editAs="oneCell">
    <xdr:from>
      <xdr:col>7</xdr:col>
      <xdr:colOff>349250</xdr:colOff>
      <xdr:row>0</xdr:row>
      <xdr:rowOff>0</xdr:rowOff>
    </xdr:from>
    <xdr:to>
      <xdr:col>8</xdr:col>
      <xdr:colOff>577850</xdr:colOff>
      <xdr:row>21</xdr:row>
      <xdr:rowOff>76200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17F4FDF-53D1-45D3-8B6C-4458B2C982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79" r="70443"/>
        <a:stretch/>
      </xdr:blipFill>
      <xdr:spPr>
        <a:xfrm>
          <a:off x="4616450" y="0"/>
          <a:ext cx="838200" cy="3943350"/>
        </a:xfrm>
        <a:prstGeom prst="rect">
          <a:avLst/>
        </a:prstGeom>
      </xdr:spPr>
    </xdr:pic>
    <xdr:clientData/>
  </xdr:twoCellAnchor>
  <xdr:twoCellAnchor>
    <xdr:from>
      <xdr:col>0</xdr:col>
      <xdr:colOff>425450</xdr:colOff>
      <xdr:row>12</xdr:row>
      <xdr:rowOff>107950</xdr:rowOff>
    </xdr:from>
    <xdr:to>
      <xdr:col>7</xdr:col>
      <xdr:colOff>342900</xdr:colOff>
      <xdr:row>12</xdr:row>
      <xdr:rowOff>111550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09118CAA-A7C6-410F-B563-C04314DE1121}"/>
            </a:ext>
          </a:extLst>
        </xdr:cNvPr>
        <xdr:cNvSpPr/>
      </xdr:nvSpPr>
      <xdr:spPr>
        <a:xfrm>
          <a:off x="425450" y="2317750"/>
          <a:ext cx="4184650" cy="3600"/>
        </a:xfrm>
        <a:prstGeom prst="rect">
          <a:avLst/>
        </a:prstGeom>
        <a:solidFill>
          <a:srgbClr val="212A53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419100</xdr:colOff>
      <xdr:row>7</xdr:row>
      <xdr:rowOff>114300</xdr:rowOff>
    </xdr:from>
    <xdr:to>
      <xdr:col>7</xdr:col>
      <xdr:colOff>336550</xdr:colOff>
      <xdr:row>7</xdr:row>
      <xdr:rowOff>117900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1A73AC9D-DAAF-421D-A348-F519883B898E}"/>
            </a:ext>
          </a:extLst>
        </xdr:cNvPr>
        <xdr:cNvSpPr/>
      </xdr:nvSpPr>
      <xdr:spPr>
        <a:xfrm>
          <a:off x="419100" y="1403350"/>
          <a:ext cx="4184650" cy="3600"/>
        </a:xfrm>
        <a:prstGeom prst="rect">
          <a:avLst/>
        </a:prstGeom>
        <a:solidFill>
          <a:srgbClr val="212A53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19050</xdr:rowOff>
    </xdr:from>
    <xdr:to>
      <xdr:col>0</xdr:col>
      <xdr:colOff>601400</xdr:colOff>
      <xdr:row>0</xdr:row>
      <xdr:rowOff>235050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8218F3-8240-E3E4-EDF7-FA40F9570C45}"/>
            </a:ext>
          </a:extLst>
        </xdr:cNvPr>
        <xdr:cNvSpPr/>
      </xdr:nvSpPr>
      <xdr:spPr>
        <a:xfrm>
          <a:off x="25400" y="19050"/>
          <a:ext cx="576000" cy="2160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 kern="1200" baseline="0">
              <a:solidFill>
                <a:sysClr val="windowText" lastClr="000000"/>
              </a:solidFill>
            </a:rPr>
            <a:t>Home</a:t>
          </a:r>
          <a:endParaRPr lang="pt-BR" sz="1100" b="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19050</xdr:rowOff>
    </xdr:from>
    <xdr:to>
      <xdr:col>0</xdr:col>
      <xdr:colOff>601400</xdr:colOff>
      <xdr:row>0</xdr:row>
      <xdr:rowOff>235050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A7BF5D-EE0D-456B-B140-37258C29192E}"/>
            </a:ext>
          </a:extLst>
        </xdr:cNvPr>
        <xdr:cNvSpPr/>
      </xdr:nvSpPr>
      <xdr:spPr>
        <a:xfrm>
          <a:off x="25400" y="19050"/>
          <a:ext cx="576000" cy="2160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 kern="1200" baseline="0">
              <a:solidFill>
                <a:sysClr val="windowText" lastClr="000000"/>
              </a:solidFill>
            </a:rPr>
            <a:t>Home</a:t>
          </a:r>
          <a:endParaRPr lang="pt-BR" sz="1100" b="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19050</xdr:rowOff>
    </xdr:from>
    <xdr:to>
      <xdr:col>0</xdr:col>
      <xdr:colOff>601400</xdr:colOff>
      <xdr:row>0</xdr:row>
      <xdr:rowOff>235050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94A01B-60C1-4218-805E-C59117432CE2}"/>
            </a:ext>
          </a:extLst>
        </xdr:cNvPr>
        <xdr:cNvSpPr/>
      </xdr:nvSpPr>
      <xdr:spPr>
        <a:xfrm>
          <a:off x="25400" y="19050"/>
          <a:ext cx="576000" cy="2160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 kern="1200" baseline="0">
              <a:solidFill>
                <a:sysClr val="windowText" lastClr="000000"/>
              </a:solidFill>
            </a:rPr>
            <a:t>Home</a:t>
          </a:r>
          <a:endParaRPr lang="pt-BR" sz="1100" b="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19050</xdr:rowOff>
    </xdr:from>
    <xdr:to>
      <xdr:col>0</xdr:col>
      <xdr:colOff>601400</xdr:colOff>
      <xdr:row>0</xdr:row>
      <xdr:rowOff>235050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81F948-4512-4005-9BD2-CFAA0A57088D}"/>
            </a:ext>
          </a:extLst>
        </xdr:cNvPr>
        <xdr:cNvSpPr/>
      </xdr:nvSpPr>
      <xdr:spPr>
        <a:xfrm>
          <a:off x="25400" y="19050"/>
          <a:ext cx="576000" cy="2160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 kern="1200" baseline="0">
              <a:solidFill>
                <a:sysClr val="windowText" lastClr="000000"/>
              </a:solidFill>
            </a:rPr>
            <a:t>Home</a:t>
          </a:r>
          <a:endParaRPr lang="pt-BR" sz="1100" b="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19050</xdr:rowOff>
    </xdr:from>
    <xdr:to>
      <xdr:col>0</xdr:col>
      <xdr:colOff>601400</xdr:colOff>
      <xdr:row>0</xdr:row>
      <xdr:rowOff>235050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10A452-0F95-4875-8206-F71606E42053}"/>
            </a:ext>
          </a:extLst>
        </xdr:cNvPr>
        <xdr:cNvSpPr/>
      </xdr:nvSpPr>
      <xdr:spPr>
        <a:xfrm>
          <a:off x="25400" y="19050"/>
          <a:ext cx="576000" cy="2160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 kern="1200" baseline="0">
              <a:solidFill>
                <a:sysClr val="windowText" lastClr="000000"/>
              </a:solidFill>
            </a:rPr>
            <a:t>Home</a:t>
          </a:r>
          <a:endParaRPr lang="pt-BR" sz="1100" b="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23814</xdr:colOff>
      <xdr:row>0</xdr:row>
      <xdr:rowOff>23814</xdr:rowOff>
    </xdr:from>
    <xdr:to>
      <xdr:col>0</xdr:col>
      <xdr:colOff>599814</xdr:colOff>
      <xdr:row>0</xdr:row>
      <xdr:rowOff>239814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5B545D-7645-454C-BEA8-7D6D96200A5C}"/>
            </a:ext>
          </a:extLst>
        </xdr:cNvPr>
        <xdr:cNvSpPr/>
      </xdr:nvSpPr>
      <xdr:spPr>
        <a:xfrm>
          <a:off x="23814" y="23814"/>
          <a:ext cx="576000" cy="2160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 kern="1200" baseline="0">
              <a:solidFill>
                <a:sysClr val="windowText" lastClr="000000"/>
              </a:solidFill>
            </a:rPr>
            <a:t>Home</a:t>
          </a:r>
          <a:endParaRPr lang="pt-BR" sz="1100" b="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19050</xdr:rowOff>
    </xdr:from>
    <xdr:to>
      <xdr:col>0</xdr:col>
      <xdr:colOff>601400</xdr:colOff>
      <xdr:row>0</xdr:row>
      <xdr:rowOff>235050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E0FE5F-D651-41BF-80FB-E3B752390E3B}"/>
            </a:ext>
          </a:extLst>
        </xdr:cNvPr>
        <xdr:cNvSpPr/>
      </xdr:nvSpPr>
      <xdr:spPr>
        <a:xfrm>
          <a:off x="25400" y="19050"/>
          <a:ext cx="576000" cy="2160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 kern="1200" baseline="0">
              <a:solidFill>
                <a:sysClr val="windowText" lastClr="000000"/>
              </a:solidFill>
            </a:rPr>
            <a:t>Home</a:t>
          </a:r>
          <a:endParaRPr lang="pt-BR" sz="1100" b="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apps.fas.usda.gov/psdonline/app/index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apps.fas.usda.gov/psdonline/app/index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apps.fas.usda.gov/psdonline/app/index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apps.fas.usda.gov/psdonline/app/index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apps.fas.usda.gov/psdonline/app/index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C113D-B992-4DC6-9739-5017EE1205A1}">
  <sheetPr>
    <tabColor rgb="FF212A53"/>
  </sheetPr>
  <dimension ref="A1:Q22"/>
  <sheetViews>
    <sheetView showGridLines="0" tabSelected="1" zoomScaleNormal="100" workbookViewId="0"/>
  </sheetViews>
  <sheetFormatPr defaultColWidth="0" defaultRowHeight="14.5" customHeight="1" zeroHeight="1" x14ac:dyDescent="0.35"/>
  <cols>
    <col min="1" max="16" width="8.7265625" customWidth="1"/>
    <col min="17" max="17" width="0" hidden="1" customWidth="1"/>
    <col min="18" max="16384" width="8.7265625" hidden="1"/>
  </cols>
  <sheetData>
    <row r="1" spans="1:17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5"/>
  </sheetData>
  <pageMargins left="0.511811024" right="0.511811024" top="0.78740157499999996" bottom="0.78740157499999996" header="0.31496062000000002" footer="0.31496062000000002"/>
  <headerFooter>
    <oddFooter>&amp;C_x000D_&amp;1#&amp;"Calibri"&amp;9&amp;K000000 [M. Dias Branco - Público]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1952-FB1B-47B0-B888-425BBAD90564}">
  <dimension ref="A1:N22"/>
  <sheetViews>
    <sheetView showGridLines="0" workbookViewId="0">
      <selection activeCell="G4" sqref="G4"/>
    </sheetView>
  </sheetViews>
  <sheetFormatPr defaultRowHeight="14.5" x14ac:dyDescent="0.35"/>
  <cols>
    <col min="1" max="1" width="14.7265625" customWidth="1"/>
    <col min="2" max="6" width="11.6328125" customWidth="1"/>
    <col min="7" max="8" width="10.6328125" customWidth="1"/>
    <col min="9" max="9" width="14.7265625" customWidth="1"/>
    <col min="10" max="15" width="11.6328125" customWidth="1"/>
  </cols>
  <sheetData>
    <row r="1" spans="1:14" ht="20" customHeight="1" x14ac:dyDescent="0.35">
      <c r="A1" s="24" t="s">
        <v>72</v>
      </c>
      <c r="B1" s="24"/>
      <c r="C1" s="24"/>
      <c r="D1" s="24"/>
      <c r="E1" s="24"/>
      <c r="F1" s="24"/>
      <c r="G1" s="12"/>
      <c r="I1" s="24" t="s">
        <v>73</v>
      </c>
      <c r="J1" s="24"/>
      <c r="K1" s="24"/>
      <c r="L1" s="24"/>
      <c r="M1" s="24"/>
      <c r="N1" s="24"/>
    </row>
    <row r="2" spans="1:14" ht="25" customHeight="1" x14ac:dyDescent="0.35">
      <c r="A2" s="7" t="s">
        <v>49</v>
      </c>
      <c r="B2" s="7" t="s">
        <v>0</v>
      </c>
      <c r="C2" s="7" t="s">
        <v>1</v>
      </c>
      <c r="D2" s="7" t="s">
        <v>54</v>
      </c>
      <c r="E2" s="7" t="s">
        <v>55</v>
      </c>
      <c r="F2" s="7" t="s">
        <v>56</v>
      </c>
      <c r="I2" s="7" t="s">
        <v>49</v>
      </c>
      <c r="J2" s="7" t="s">
        <v>0</v>
      </c>
      <c r="K2" s="7" t="s">
        <v>1</v>
      </c>
      <c r="L2" s="7" t="s">
        <v>54</v>
      </c>
      <c r="M2" s="7" t="s">
        <v>55</v>
      </c>
      <c r="N2" s="7" t="s">
        <v>56</v>
      </c>
    </row>
    <row r="3" spans="1:14" ht="16" customHeight="1" x14ac:dyDescent="0.35">
      <c r="A3" s="17" t="s">
        <v>44</v>
      </c>
      <c r="B3" s="9">
        <v>550</v>
      </c>
      <c r="C3" s="9">
        <v>570</v>
      </c>
      <c r="D3" s="9">
        <v>585</v>
      </c>
      <c r="E3" s="9">
        <v>600</v>
      </c>
      <c r="F3" s="9">
        <v>660</v>
      </c>
      <c r="I3" s="17" t="s">
        <v>44</v>
      </c>
      <c r="J3" s="13">
        <f t="shared" ref="J3:J12" si="0">B3/B$17</f>
        <v>7.5013638843426074E-3</v>
      </c>
      <c r="K3" s="13">
        <f t="shared" ref="K3:K12" si="1">C3/C$17</f>
        <v>7.4299047147307635E-3</v>
      </c>
      <c r="L3" s="13">
        <f t="shared" ref="L3:L12" si="2">D3/D$17</f>
        <v>7.6878597524114908E-3</v>
      </c>
      <c r="M3" s="13">
        <f t="shared" ref="M3:M12" si="3">E3/E$17</f>
        <v>7.6100604999809751E-3</v>
      </c>
      <c r="N3" s="13">
        <f t="shared" ref="N3:N12" si="4">F3/F$17</f>
        <v>8.1209779626188923E-3</v>
      </c>
    </row>
    <row r="4" spans="1:14" ht="16" customHeight="1" x14ac:dyDescent="0.35">
      <c r="A4" s="17" t="s">
        <v>62</v>
      </c>
      <c r="B4" s="9">
        <v>1762</v>
      </c>
      <c r="C4" s="9">
        <v>1853</v>
      </c>
      <c r="D4" s="9">
        <v>1875</v>
      </c>
      <c r="E4" s="9">
        <v>1900</v>
      </c>
      <c r="F4" s="9">
        <v>2000</v>
      </c>
      <c r="I4" s="17" t="s">
        <v>62</v>
      </c>
      <c r="J4" s="13">
        <f t="shared" si="0"/>
        <v>2.4031642116748499E-2</v>
      </c>
      <c r="K4" s="13">
        <f t="shared" si="1"/>
        <v>2.4153707783151061E-2</v>
      </c>
      <c r="L4" s="13">
        <f t="shared" si="2"/>
        <v>2.464057612952401E-2</v>
      </c>
      <c r="M4" s="13">
        <f t="shared" si="3"/>
        <v>2.4098524916606419E-2</v>
      </c>
      <c r="N4" s="13">
        <f t="shared" si="4"/>
        <v>2.4609024129148158E-2</v>
      </c>
    </row>
    <row r="5" spans="1:14" ht="16" customHeight="1" x14ac:dyDescent="0.35">
      <c r="A5" s="17" t="s">
        <v>63</v>
      </c>
      <c r="B5" s="9">
        <v>575</v>
      </c>
      <c r="C5" s="9">
        <v>600</v>
      </c>
      <c r="D5" s="9">
        <v>615</v>
      </c>
      <c r="E5" s="9">
        <v>625</v>
      </c>
      <c r="F5" s="9">
        <v>630</v>
      </c>
      <c r="I5" s="17" t="s">
        <v>63</v>
      </c>
      <c r="J5" s="13">
        <f t="shared" si="0"/>
        <v>7.8423349699945442E-3</v>
      </c>
      <c r="K5" s="13">
        <f t="shared" si="1"/>
        <v>7.8209523312955404E-3</v>
      </c>
      <c r="L5" s="13">
        <f t="shared" si="2"/>
        <v>8.0821089704838749E-3</v>
      </c>
      <c r="M5" s="13">
        <f t="shared" si="3"/>
        <v>7.9271463541468485E-3</v>
      </c>
      <c r="N5" s="13">
        <f t="shared" si="4"/>
        <v>7.7518426006816703E-3</v>
      </c>
    </row>
    <row r="6" spans="1:14" ht="16" customHeight="1" x14ac:dyDescent="0.35">
      <c r="A6" s="17" t="s">
        <v>60</v>
      </c>
      <c r="B6" s="9">
        <v>960</v>
      </c>
      <c r="C6" s="9">
        <v>1010</v>
      </c>
      <c r="D6" s="9">
        <v>890</v>
      </c>
      <c r="E6" s="9">
        <v>990</v>
      </c>
      <c r="F6" s="9">
        <v>995</v>
      </c>
      <c r="I6" s="17" t="s">
        <v>60</v>
      </c>
      <c r="J6" s="13">
        <f t="shared" si="0"/>
        <v>1.3093289689034371E-2</v>
      </c>
      <c r="K6" s="13">
        <f t="shared" si="1"/>
        <v>1.3165269757680826E-2</v>
      </c>
      <c r="L6" s="13">
        <f t="shared" si="2"/>
        <v>1.1696060136147397E-2</v>
      </c>
      <c r="M6" s="13">
        <f t="shared" si="3"/>
        <v>1.2556599824968609E-2</v>
      </c>
      <c r="N6" s="13">
        <f t="shared" si="4"/>
        <v>1.2242989504251209E-2</v>
      </c>
    </row>
    <row r="7" spans="1:14" ht="16" customHeight="1" x14ac:dyDescent="0.35">
      <c r="A7" s="17" t="s">
        <v>61</v>
      </c>
      <c r="B7" s="9">
        <v>650</v>
      </c>
      <c r="C7" s="9">
        <v>650</v>
      </c>
      <c r="D7" s="9">
        <v>654</v>
      </c>
      <c r="E7" s="9">
        <v>556</v>
      </c>
      <c r="F7" s="9">
        <v>620</v>
      </c>
      <c r="I7" s="17" t="s">
        <v>61</v>
      </c>
      <c r="J7" s="13">
        <f t="shared" si="0"/>
        <v>8.8652482269503553E-3</v>
      </c>
      <c r="K7" s="13">
        <f t="shared" si="1"/>
        <v>8.4726983589035031E-3</v>
      </c>
      <c r="L7" s="13">
        <f t="shared" si="2"/>
        <v>8.5946329539779744E-3</v>
      </c>
      <c r="M7" s="13">
        <f t="shared" si="3"/>
        <v>7.0519893966490364E-3</v>
      </c>
      <c r="N7" s="13">
        <f t="shared" si="4"/>
        <v>7.6287974800359291E-3</v>
      </c>
    </row>
    <row r="8" spans="1:14" ht="16" customHeight="1" x14ac:dyDescent="0.35">
      <c r="A8" s="17" t="s">
        <v>64</v>
      </c>
      <c r="B8" s="9">
        <v>42000</v>
      </c>
      <c r="C8" s="9">
        <v>45000</v>
      </c>
      <c r="D8" s="9">
        <v>43000</v>
      </c>
      <c r="E8" s="9">
        <v>45500</v>
      </c>
      <c r="F8" s="9">
        <v>46700</v>
      </c>
      <c r="I8" s="17" t="s">
        <v>64</v>
      </c>
      <c r="J8" s="13">
        <f t="shared" si="0"/>
        <v>0.57283142389525366</v>
      </c>
      <c r="K8" s="13">
        <f t="shared" si="1"/>
        <v>0.58657142484716551</v>
      </c>
      <c r="L8" s="13">
        <f t="shared" si="2"/>
        <v>0.56509054590375063</v>
      </c>
      <c r="M8" s="13">
        <f t="shared" si="3"/>
        <v>0.57709625458189062</v>
      </c>
      <c r="N8" s="13">
        <f t="shared" si="4"/>
        <v>0.5746207134156095</v>
      </c>
    </row>
    <row r="9" spans="1:14" ht="16" customHeight="1" x14ac:dyDescent="0.35">
      <c r="A9" s="17" t="s">
        <v>65</v>
      </c>
      <c r="B9" s="9">
        <v>18152</v>
      </c>
      <c r="C9" s="9">
        <v>18389</v>
      </c>
      <c r="D9" s="9">
        <v>19710</v>
      </c>
      <c r="E9" s="9">
        <v>19380</v>
      </c>
      <c r="F9" s="9">
        <v>20200</v>
      </c>
      <c r="I9" s="17" t="s">
        <v>65</v>
      </c>
      <c r="J9" s="13">
        <f t="shared" si="0"/>
        <v>0.2475722858701582</v>
      </c>
      <c r="K9" s="13">
        <f t="shared" si="1"/>
        <v>0.23969915403365616</v>
      </c>
      <c r="L9" s="13">
        <f t="shared" si="2"/>
        <v>0.2590217362735564</v>
      </c>
      <c r="M9" s="13">
        <f t="shared" si="3"/>
        <v>0.2458049541493855</v>
      </c>
      <c r="N9" s="13">
        <f t="shared" si="4"/>
        <v>0.2485511437043964</v>
      </c>
    </row>
    <row r="10" spans="1:14" ht="16" customHeight="1" x14ac:dyDescent="0.35">
      <c r="A10" s="17" t="s">
        <v>66</v>
      </c>
      <c r="B10" s="9">
        <v>1400</v>
      </c>
      <c r="C10" s="9">
        <v>1400</v>
      </c>
      <c r="D10" s="9">
        <v>1500</v>
      </c>
      <c r="E10" s="9">
        <v>1500</v>
      </c>
      <c r="F10" s="9">
        <v>1500</v>
      </c>
      <c r="I10" s="17" t="s">
        <v>66</v>
      </c>
      <c r="J10" s="13">
        <f t="shared" si="0"/>
        <v>1.9094380796508457E-2</v>
      </c>
      <c r="K10" s="13">
        <f t="shared" si="1"/>
        <v>1.8248888773022928E-2</v>
      </c>
      <c r="L10" s="13">
        <f t="shared" si="2"/>
        <v>1.9712460903619208E-2</v>
      </c>
      <c r="M10" s="13">
        <f t="shared" si="3"/>
        <v>1.9025151249952438E-2</v>
      </c>
      <c r="N10" s="13">
        <f t="shared" si="4"/>
        <v>1.8456768096861118E-2</v>
      </c>
    </row>
    <row r="11" spans="1:14" ht="16" customHeight="1" x14ac:dyDescent="0.35">
      <c r="A11" s="14" t="s">
        <v>68</v>
      </c>
      <c r="B11" s="9">
        <v>810</v>
      </c>
      <c r="C11" s="9">
        <v>770</v>
      </c>
      <c r="D11" s="9">
        <v>820</v>
      </c>
      <c r="E11" s="9">
        <v>830</v>
      </c>
      <c r="F11" s="9">
        <v>830</v>
      </c>
      <c r="I11" s="14" t="s">
        <v>68</v>
      </c>
      <c r="J11" s="13">
        <f t="shared" si="0"/>
        <v>1.104746317512275E-2</v>
      </c>
      <c r="K11" s="13">
        <f t="shared" si="1"/>
        <v>1.0036888825162611E-2</v>
      </c>
      <c r="L11" s="13">
        <f t="shared" si="2"/>
        <v>1.07761452939785E-2</v>
      </c>
      <c r="M11" s="13">
        <f t="shared" si="3"/>
        <v>1.0527250358307014E-2</v>
      </c>
      <c r="N11" s="13">
        <f t="shared" si="4"/>
        <v>1.0212745013596486E-2</v>
      </c>
    </row>
    <row r="12" spans="1:14" ht="16" customHeight="1" x14ac:dyDescent="0.35">
      <c r="A12" s="17" t="s">
        <v>67</v>
      </c>
      <c r="B12" s="9">
        <v>3376</v>
      </c>
      <c r="C12" s="9">
        <v>3321</v>
      </c>
      <c r="D12" s="9">
        <v>3274</v>
      </c>
      <c r="E12" s="9">
        <v>3740</v>
      </c>
      <c r="F12" s="9">
        <v>3900</v>
      </c>
      <c r="I12" s="17" t="s">
        <v>67</v>
      </c>
      <c r="J12" s="13">
        <f t="shared" si="0"/>
        <v>4.6044735406437533E-2</v>
      </c>
      <c r="K12" s="13">
        <f t="shared" si="1"/>
        <v>4.3288971153720816E-2</v>
      </c>
      <c r="L12" s="13">
        <f t="shared" si="2"/>
        <v>4.3025731332299526E-2</v>
      </c>
      <c r="M12" s="13">
        <f t="shared" si="3"/>
        <v>4.743604378321474E-2</v>
      </c>
      <c r="N12" s="13">
        <f t="shared" si="4"/>
        <v>4.7987597051838908E-2</v>
      </c>
    </row>
    <row r="13" spans="1:14" ht="16" customHeight="1" x14ac:dyDescent="0.35">
      <c r="B13" s="19"/>
      <c r="C13" s="19"/>
      <c r="D13" s="19"/>
      <c r="E13" s="19"/>
      <c r="F13" s="19"/>
      <c r="I13" s="6"/>
    </row>
    <row r="14" spans="1:14" ht="16" customHeight="1" x14ac:dyDescent="0.35">
      <c r="A14" s="6"/>
      <c r="B14" s="8"/>
      <c r="C14" s="8"/>
      <c r="D14" s="8"/>
      <c r="E14" s="8"/>
      <c r="F14" s="8"/>
      <c r="G14" s="6"/>
      <c r="I14" s="6"/>
      <c r="J14" s="13"/>
      <c r="K14" s="13"/>
      <c r="L14" s="13"/>
      <c r="M14" s="13"/>
      <c r="N14" s="13"/>
    </row>
    <row r="15" spans="1:14" ht="16" customHeight="1" x14ac:dyDescent="0.35">
      <c r="A15" s="6" t="s">
        <v>3</v>
      </c>
      <c r="B15" s="8">
        <f>SUM(B3:B12)</f>
        <v>70235</v>
      </c>
      <c r="C15" s="8">
        <f>SUM(C3:C12)</f>
        <v>73563</v>
      </c>
      <c r="D15" s="8">
        <f>SUM(D3:D12)</f>
        <v>72923</v>
      </c>
      <c r="E15" s="8">
        <f>SUM(E3:E12)</f>
        <v>75621</v>
      </c>
      <c r="F15" s="8">
        <f>SUM(F3:F12)</f>
        <v>78035</v>
      </c>
      <c r="G15" s="16"/>
      <c r="I15" s="6" t="s">
        <v>3</v>
      </c>
      <c r="J15" s="13">
        <f>B15/B17</f>
        <v>0.95792416803055103</v>
      </c>
      <c r="K15" s="13">
        <f>C15/C17</f>
        <v>0.95888786057848974</v>
      </c>
      <c r="L15" s="13">
        <f t="shared" ref="L15:N15" si="5">D15/D17</f>
        <v>0.95832785764974904</v>
      </c>
      <c r="M15" s="13">
        <f t="shared" si="5"/>
        <v>0.95913397511510212</v>
      </c>
      <c r="N15" s="13">
        <f t="shared" si="5"/>
        <v>0.96018259895903824</v>
      </c>
    </row>
    <row r="16" spans="1:14" ht="16" customHeight="1" x14ac:dyDescent="0.35">
      <c r="A16" s="6" t="s">
        <v>57</v>
      </c>
      <c r="B16" s="9">
        <f>B17-B15</f>
        <v>3085</v>
      </c>
      <c r="C16" s="9">
        <f t="shared" ref="C16:F16" si="6">C17-C15</f>
        <v>3154</v>
      </c>
      <c r="D16" s="9">
        <f t="shared" si="6"/>
        <v>3171</v>
      </c>
      <c r="E16" s="9">
        <f t="shared" si="6"/>
        <v>3222</v>
      </c>
      <c r="F16" s="9">
        <f t="shared" si="6"/>
        <v>3236</v>
      </c>
      <c r="G16" s="16"/>
      <c r="I16" s="6" t="s">
        <v>57</v>
      </c>
      <c r="J16" s="13">
        <f>B16/B17</f>
        <v>4.2075831969448987E-2</v>
      </c>
      <c r="K16" s="13">
        <f t="shared" ref="K16:N16" si="7">C16/C17</f>
        <v>4.1112139421510228E-2</v>
      </c>
      <c r="L16" s="13">
        <f t="shared" si="7"/>
        <v>4.1672142350251004E-2</v>
      </c>
      <c r="M16" s="13">
        <f t="shared" si="7"/>
        <v>4.0866024884897836E-2</v>
      </c>
      <c r="N16" s="13">
        <f t="shared" si="7"/>
        <v>3.9817401040961722E-2</v>
      </c>
    </row>
    <row r="17" spans="1:14" ht="16" customHeight="1" x14ac:dyDescent="0.35">
      <c r="A17" s="6" t="s">
        <v>4</v>
      </c>
      <c r="B17" s="9">
        <v>73320</v>
      </c>
      <c r="C17" s="9">
        <v>76717</v>
      </c>
      <c r="D17" s="9">
        <v>76094</v>
      </c>
      <c r="E17" s="9">
        <v>78843</v>
      </c>
      <c r="F17" s="9">
        <v>81271</v>
      </c>
      <c r="G17" s="17"/>
      <c r="I17" s="6" t="s">
        <v>4</v>
      </c>
      <c r="J17" s="13">
        <f>B17/B17</f>
        <v>1</v>
      </c>
      <c r="K17" s="13">
        <v>1</v>
      </c>
      <c r="L17" s="13">
        <v>1</v>
      </c>
      <c r="M17" s="13">
        <v>1</v>
      </c>
      <c r="N17" s="13">
        <v>1</v>
      </c>
    </row>
    <row r="20" spans="1:14" x14ac:dyDescent="0.35">
      <c r="A20" s="6" t="s">
        <v>69</v>
      </c>
    </row>
    <row r="21" spans="1:14" x14ac:dyDescent="0.35">
      <c r="A21" s="6" t="s">
        <v>5</v>
      </c>
    </row>
    <row r="22" spans="1:14" x14ac:dyDescent="0.35">
      <c r="A22" s="18" t="s">
        <v>6</v>
      </c>
    </row>
  </sheetData>
  <mergeCells count="2">
    <mergeCell ref="A1:F1"/>
    <mergeCell ref="I1:N1"/>
  </mergeCells>
  <hyperlinks>
    <hyperlink ref="A22" r:id="rId1" location="/app/home" xr:uid="{210A5814-4F4A-4D74-9D5F-804F430DEA72}"/>
  </hyperlinks>
  <pageMargins left="0.511811024" right="0.511811024" top="0.78740157499999996" bottom="0.78740157499999996" header="0.31496062000000002" footer="0.31496062000000002"/>
  <headerFooter>
    <oddFooter>&amp;C_x000D_&amp;1#&amp;"Calibri"&amp;9&amp;K000000 [M. Dias Branco - Público]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2C721-13EA-42C5-9ABD-18C892220D08}">
  <dimension ref="A1:N23"/>
  <sheetViews>
    <sheetView showGridLines="0" workbookViewId="0">
      <selection activeCell="I5" sqref="I5"/>
    </sheetView>
  </sheetViews>
  <sheetFormatPr defaultRowHeight="14.5" x14ac:dyDescent="0.35"/>
  <cols>
    <col min="1" max="1" width="14.7265625" customWidth="1"/>
    <col min="2" max="6" width="11.6328125" customWidth="1"/>
    <col min="7" max="8" width="10.6328125" customWidth="1"/>
    <col min="9" max="9" width="14.7265625" customWidth="1"/>
    <col min="10" max="15" width="11.6328125" customWidth="1"/>
  </cols>
  <sheetData>
    <row r="1" spans="1:14" ht="20" customHeight="1" x14ac:dyDescent="0.35">
      <c r="A1" s="24" t="s">
        <v>70</v>
      </c>
      <c r="B1" s="24"/>
      <c r="C1" s="24"/>
      <c r="D1" s="24"/>
      <c r="E1" s="24"/>
      <c r="F1" s="24"/>
      <c r="G1" s="12"/>
      <c r="I1" s="24" t="s">
        <v>74</v>
      </c>
      <c r="J1" s="24"/>
      <c r="K1" s="24"/>
      <c r="L1" s="24"/>
      <c r="M1" s="24"/>
      <c r="N1" s="24"/>
    </row>
    <row r="2" spans="1:14" ht="25" customHeight="1" x14ac:dyDescent="0.35">
      <c r="A2" s="7" t="s">
        <v>49</v>
      </c>
      <c r="B2" s="7" t="s">
        <v>0</v>
      </c>
      <c r="C2" s="7" t="s">
        <v>1</v>
      </c>
      <c r="D2" s="7" t="s">
        <v>54</v>
      </c>
      <c r="E2" s="7" t="s">
        <v>55</v>
      </c>
      <c r="F2" s="7" t="s">
        <v>56</v>
      </c>
      <c r="I2" s="7" t="s">
        <v>49</v>
      </c>
      <c r="J2" s="7" t="s">
        <v>0</v>
      </c>
      <c r="K2" s="7" t="s">
        <v>1</v>
      </c>
      <c r="L2" s="7" t="s">
        <v>54</v>
      </c>
      <c r="M2" s="7" t="s">
        <v>55</v>
      </c>
      <c r="N2" s="7" t="s">
        <v>56</v>
      </c>
    </row>
    <row r="3" spans="1:14" ht="16" customHeight="1" x14ac:dyDescent="0.35">
      <c r="A3" s="17" t="s">
        <v>75</v>
      </c>
      <c r="B3" s="9">
        <v>1470</v>
      </c>
      <c r="C3" s="9">
        <v>1600</v>
      </c>
      <c r="D3" s="9">
        <v>1575</v>
      </c>
      <c r="E3" s="9">
        <v>1540</v>
      </c>
      <c r="F3" s="9">
        <v>1725</v>
      </c>
      <c r="I3" s="17" t="s">
        <v>75</v>
      </c>
      <c r="J3" s="13">
        <f>B3/B$18</f>
        <v>2.1095532626322057E-2</v>
      </c>
      <c r="K3" s="13">
        <f t="shared" ref="K3:N13" si="0">C3/C$18</f>
        <v>2.1673462200127332E-2</v>
      </c>
      <c r="L3" s="13">
        <f t="shared" si="0"/>
        <v>2.0984890878567433E-2</v>
      </c>
      <c r="M3" s="13">
        <f t="shared" si="0"/>
        <v>2.0215014242396398E-2</v>
      </c>
      <c r="N3" s="13">
        <f t="shared" si="0"/>
        <v>2.1991891685152604E-2</v>
      </c>
    </row>
    <row r="4" spans="1:14" ht="16" customHeight="1" x14ac:dyDescent="0.35">
      <c r="A4" s="17" t="s">
        <v>44</v>
      </c>
      <c r="B4" s="9">
        <v>840</v>
      </c>
      <c r="C4" s="9">
        <v>825</v>
      </c>
      <c r="D4" s="9">
        <v>920</v>
      </c>
      <c r="E4" s="9">
        <v>950</v>
      </c>
      <c r="F4" s="9">
        <v>990</v>
      </c>
      <c r="I4" s="17" t="s">
        <v>44</v>
      </c>
      <c r="J4" s="13">
        <f t="shared" ref="J4:J13" si="1">B4/B$18</f>
        <v>1.2054590072184034E-2</v>
      </c>
      <c r="K4" s="13">
        <f t="shared" si="0"/>
        <v>1.1175378946940656E-2</v>
      </c>
      <c r="L4" s="13">
        <f t="shared" si="0"/>
        <v>1.2257841021131453E-2</v>
      </c>
      <c r="M4" s="13">
        <f t="shared" si="0"/>
        <v>1.247030099368609E-2</v>
      </c>
      <c r="N4" s="13">
        <f t="shared" si="0"/>
        <v>1.262143348887019E-2</v>
      </c>
    </row>
    <row r="5" spans="1:14" ht="16" customHeight="1" x14ac:dyDescent="0.35">
      <c r="A5" s="17" t="s">
        <v>2</v>
      </c>
      <c r="B5" s="9">
        <v>5100</v>
      </c>
      <c r="C5" s="9">
        <v>5400</v>
      </c>
      <c r="D5" s="9">
        <v>5000</v>
      </c>
      <c r="E5" s="9">
        <v>3300</v>
      </c>
      <c r="F5" s="9">
        <v>4125</v>
      </c>
      <c r="I5" s="17" t="s">
        <v>2</v>
      </c>
      <c r="J5" s="13">
        <f t="shared" si="1"/>
        <v>7.3188582581117351E-2</v>
      </c>
      <c r="K5" s="13">
        <f>C5/C$18</f>
        <v>7.3147934925429745E-2</v>
      </c>
      <c r="L5" s="13">
        <f t="shared" si="0"/>
        <v>6.661870120180137E-2</v>
      </c>
      <c r="M5" s="13">
        <f t="shared" si="0"/>
        <v>4.3317887662277996E-2</v>
      </c>
      <c r="N5" s="13">
        <f t="shared" si="0"/>
        <v>5.2589306203625792E-2</v>
      </c>
    </row>
    <row r="6" spans="1:14" ht="16" customHeight="1" x14ac:dyDescent="0.35">
      <c r="A6" s="17" t="s">
        <v>62</v>
      </c>
      <c r="B6" s="9">
        <v>1380</v>
      </c>
      <c r="C6" s="9">
        <v>1500</v>
      </c>
      <c r="D6" s="9">
        <v>1555</v>
      </c>
      <c r="E6" s="9">
        <v>1530</v>
      </c>
      <c r="F6" s="9">
        <v>1615</v>
      </c>
      <c r="I6" s="17" t="s">
        <v>62</v>
      </c>
      <c r="J6" s="13">
        <f t="shared" si="1"/>
        <v>1.9803969404302339E-2</v>
      </c>
      <c r="K6" s="13">
        <f t="shared" si="0"/>
        <v>2.0318870812619374E-2</v>
      </c>
      <c r="L6" s="13">
        <f t="shared" si="0"/>
        <v>2.0718416073760227E-2</v>
      </c>
      <c r="M6" s="13">
        <f>E6/E$18</f>
        <v>2.008374791614707E-2</v>
      </c>
      <c r="N6" s="13">
        <f t="shared" si="0"/>
        <v>2.058951018638925E-2</v>
      </c>
    </row>
    <row r="7" spans="1:14" ht="16" customHeight="1" x14ac:dyDescent="0.35">
      <c r="A7" s="17" t="s">
        <v>46</v>
      </c>
      <c r="B7" s="9">
        <v>8150</v>
      </c>
      <c r="C7" s="9">
        <v>8900</v>
      </c>
      <c r="D7" s="9">
        <v>8990</v>
      </c>
      <c r="E7" s="9">
        <v>8800</v>
      </c>
      <c r="F7" s="9">
        <v>9105</v>
      </c>
      <c r="I7" s="17" t="s">
        <v>46</v>
      </c>
      <c r="J7" s="13">
        <f t="shared" si="1"/>
        <v>0.1169582251051189</v>
      </c>
      <c r="K7" s="13">
        <f t="shared" si="0"/>
        <v>0.12055863348820828</v>
      </c>
      <c r="L7" s="13">
        <f t="shared" si="0"/>
        <v>0.11978042476083886</v>
      </c>
      <c r="M7" s="13">
        <f t="shared" si="0"/>
        <v>0.11551436709940799</v>
      </c>
      <c r="N7" s="13">
        <f t="shared" si="0"/>
        <v>0.11607894132945766</v>
      </c>
    </row>
    <row r="8" spans="1:14" ht="16" customHeight="1" x14ac:dyDescent="0.35">
      <c r="A8" s="17" t="s">
        <v>64</v>
      </c>
      <c r="B8" s="9">
        <v>17425</v>
      </c>
      <c r="C8" s="9">
        <v>19125</v>
      </c>
      <c r="D8" s="9">
        <v>21075</v>
      </c>
      <c r="E8" s="9">
        <v>22375</v>
      </c>
      <c r="F8" s="9">
        <v>22925</v>
      </c>
      <c r="I8" s="17" t="s">
        <v>64</v>
      </c>
      <c r="J8" s="13">
        <f t="shared" si="1"/>
        <v>0.25006099048548425</v>
      </c>
      <c r="K8" s="13">
        <f t="shared" si="0"/>
        <v>0.25906560286089703</v>
      </c>
      <c r="L8" s="13">
        <f>D8/D$18</f>
        <v>0.2807978255655928</v>
      </c>
      <c r="M8" s="13">
        <f t="shared" si="0"/>
        <v>0.29370840498286976</v>
      </c>
      <c r="N8" s="13">
        <f t="shared" si="0"/>
        <v>0.29226905326499913</v>
      </c>
    </row>
    <row r="9" spans="1:14" ht="16" customHeight="1" x14ac:dyDescent="0.35">
      <c r="A9" s="17" t="s">
        <v>65</v>
      </c>
      <c r="B9" s="9">
        <v>3300</v>
      </c>
      <c r="C9" s="9">
        <v>3975</v>
      </c>
      <c r="D9" s="9">
        <v>3667</v>
      </c>
      <c r="E9" s="9">
        <v>4165</v>
      </c>
      <c r="F9" s="9">
        <v>4235</v>
      </c>
      <c r="I9" s="17" t="s">
        <v>65</v>
      </c>
      <c r="J9" s="13">
        <f t="shared" si="1"/>
        <v>4.7357318140722991E-2</v>
      </c>
      <c r="K9" s="13">
        <f t="shared" si="0"/>
        <v>5.3845007653441336E-2</v>
      </c>
      <c r="L9" s="13">
        <f t="shared" si="0"/>
        <v>4.8858155461401126E-2</v>
      </c>
      <c r="M9" s="13">
        <f t="shared" si="0"/>
        <v>5.4672424882844801E-2</v>
      </c>
      <c r="N9" s="13">
        <f t="shared" si="0"/>
        <v>5.399168770238915E-2</v>
      </c>
    </row>
    <row r="10" spans="1:14" ht="16" customHeight="1" x14ac:dyDescent="0.35">
      <c r="A10" s="17" t="s">
        <v>66</v>
      </c>
      <c r="B10" s="9">
        <v>1715</v>
      </c>
      <c r="C10" s="9">
        <v>1790</v>
      </c>
      <c r="D10" s="9">
        <v>1840</v>
      </c>
      <c r="E10" s="9">
        <v>1940</v>
      </c>
      <c r="F10" s="9">
        <v>1940</v>
      </c>
      <c r="I10" s="17" t="s">
        <v>66</v>
      </c>
      <c r="J10" s="13">
        <f t="shared" si="1"/>
        <v>2.4611454730709068E-2</v>
      </c>
      <c r="K10" s="13">
        <f t="shared" si="0"/>
        <v>2.4247185836392453E-2</v>
      </c>
      <c r="L10" s="13">
        <f t="shared" si="0"/>
        <v>2.4515682042262905E-2</v>
      </c>
      <c r="M10" s="13">
        <f t="shared" si="0"/>
        <v>2.5465667292369487E-2</v>
      </c>
      <c r="N10" s="13">
        <f t="shared" si="0"/>
        <v>2.4732910069099161E-2</v>
      </c>
    </row>
    <row r="11" spans="1:14" ht="16" customHeight="1" x14ac:dyDescent="0.35">
      <c r="A11" s="17" t="s">
        <v>48</v>
      </c>
      <c r="B11" s="9">
        <v>2845</v>
      </c>
      <c r="C11" s="9">
        <v>2995</v>
      </c>
      <c r="D11" s="9">
        <v>3070</v>
      </c>
      <c r="E11" s="9">
        <v>3250</v>
      </c>
      <c r="F11" s="9">
        <v>3600</v>
      </c>
      <c r="I11" s="17" t="s">
        <v>48</v>
      </c>
      <c r="J11" s="13">
        <f t="shared" si="1"/>
        <v>4.082774851828997E-2</v>
      </c>
      <c r="K11" s="13">
        <f t="shared" si="0"/>
        <v>4.0570012055863351E-2</v>
      </c>
      <c r="L11" s="13">
        <f t="shared" si="0"/>
        <v>4.0903882537906042E-2</v>
      </c>
      <c r="M11" s="13">
        <f t="shared" si="0"/>
        <v>4.2661556031031361E-2</v>
      </c>
      <c r="N11" s="13">
        <f t="shared" si="0"/>
        <v>4.5896121777709784E-2</v>
      </c>
    </row>
    <row r="12" spans="1:14" ht="16" customHeight="1" x14ac:dyDescent="0.35">
      <c r="A12" s="17" t="s">
        <v>67</v>
      </c>
      <c r="B12" s="9">
        <v>2335</v>
      </c>
      <c r="C12" s="9">
        <v>2485</v>
      </c>
      <c r="D12" s="9">
        <v>2485</v>
      </c>
      <c r="E12" s="9">
        <v>2445</v>
      </c>
      <c r="F12" s="9">
        <v>2735</v>
      </c>
      <c r="I12" s="17" t="s">
        <v>67</v>
      </c>
      <c r="J12" s="13">
        <f>B12/B$18</f>
        <v>3.3508890260178233E-2</v>
      </c>
      <c r="K12" s="13">
        <f t="shared" si="0"/>
        <v>3.3661595979572759E-2</v>
      </c>
      <c r="L12" s="13">
        <f t="shared" si="0"/>
        <v>3.3109494497295278E-2</v>
      </c>
      <c r="M12" s="13">
        <f t="shared" si="0"/>
        <v>3.2094616767960514E-2</v>
      </c>
      <c r="N12" s="13">
        <f t="shared" si="0"/>
        <v>3.4868303628343408E-2</v>
      </c>
    </row>
    <row r="13" spans="1:14" ht="16" customHeight="1" x14ac:dyDescent="0.35">
      <c r="A13" s="17" t="s">
        <v>45</v>
      </c>
      <c r="B13" s="9">
        <v>5000</v>
      </c>
      <c r="C13" s="9">
        <v>4500</v>
      </c>
      <c r="D13" s="9">
        <v>3890</v>
      </c>
      <c r="E13" s="9">
        <v>3200</v>
      </c>
      <c r="F13" s="9">
        <v>3350</v>
      </c>
      <c r="I13" s="17" t="s">
        <v>45</v>
      </c>
      <c r="J13" s="13">
        <f t="shared" si="1"/>
        <v>7.1753512334428768E-2</v>
      </c>
      <c r="K13" s="13">
        <f t="shared" si="0"/>
        <v>6.0956612437858118E-2</v>
      </c>
      <c r="L13" s="13">
        <f t="shared" si="0"/>
        <v>5.1829349535001464E-2</v>
      </c>
      <c r="M13" s="13">
        <f t="shared" si="0"/>
        <v>4.200522439978472E-2</v>
      </c>
      <c r="N13" s="13">
        <f t="shared" si="0"/>
        <v>4.2708891098702156E-2</v>
      </c>
    </row>
    <row r="14" spans="1:14" ht="16" customHeight="1" x14ac:dyDescent="0.35">
      <c r="A14" s="14"/>
      <c r="B14" s="20"/>
      <c r="C14" s="20"/>
      <c r="D14" s="20"/>
      <c r="E14" s="20"/>
      <c r="F14" s="20"/>
      <c r="G14" s="15"/>
      <c r="I14" s="6"/>
      <c r="J14" s="13"/>
      <c r="K14" s="13"/>
      <c r="L14" s="13"/>
      <c r="M14" s="13"/>
      <c r="N14" s="13"/>
    </row>
    <row r="15" spans="1:14" ht="16" customHeight="1" x14ac:dyDescent="0.35">
      <c r="A15" s="6"/>
      <c r="B15" s="8"/>
      <c r="C15" s="8"/>
      <c r="D15" s="8"/>
      <c r="E15" s="8"/>
      <c r="F15" s="8"/>
      <c r="G15" s="6"/>
      <c r="I15" s="6"/>
      <c r="J15" s="13"/>
      <c r="K15" s="13"/>
      <c r="L15" s="13"/>
      <c r="M15" s="13"/>
      <c r="N15" s="13"/>
    </row>
    <row r="16" spans="1:14" ht="16" customHeight="1" x14ac:dyDescent="0.35">
      <c r="A16" s="6" t="s">
        <v>3</v>
      </c>
      <c r="B16" s="8">
        <f>SUM(B3:B13)</f>
        <v>49560</v>
      </c>
      <c r="C16" s="8">
        <f t="shared" ref="C16:F16" si="2">SUM(C3:C13)</f>
        <v>53095</v>
      </c>
      <c r="D16" s="8">
        <f t="shared" si="2"/>
        <v>54067</v>
      </c>
      <c r="E16" s="8">
        <f t="shared" si="2"/>
        <v>53495</v>
      </c>
      <c r="F16" s="8">
        <f t="shared" si="2"/>
        <v>56345</v>
      </c>
      <c r="G16" s="16"/>
      <c r="I16" s="6" t="s">
        <v>3</v>
      </c>
      <c r="J16" s="13">
        <f>B16/B18</f>
        <v>0.71122081425885797</v>
      </c>
      <c r="K16" s="13">
        <f>C16/C18</f>
        <v>0.71922029719735037</v>
      </c>
      <c r="L16" s="13">
        <f t="shared" ref="L16:N16" si="3">D16/D18</f>
        <v>0.7203746635755589</v>
      </c>
      <c r="M16" s="13">
        <f t="shared" si="3"/>
        <v>0.70220921227077615</v>
      </c>
      <c r="N16" s="13">
        <f t="shared" si="3"/>
        <v>0.71833805043473831</v>
      </c>
    </row>
    <row r="17" spans="1:14" ht="16" customHeight="1" x14ac:dyDescent="0.35">
      <c r="A17" s="6" t="s">
        <v>57</v>
      </c>
      <c r="B17" s="9">
        <f>B18-B16</f>
        <v>20123</v>
      </c>
      <c r="C17" s="9">
        <f t="shared" ref="C17:F17" si="4">C18-C16</f>
        <v>20728</v>
      </c>
      <c r="D17" s="9">
        <f t="shared" si="4"/>
        <v>20987</v>
      </c>
      <c r="E17" s="9">
        <f t="shared" si="4"/>
        <v>22686</v>
      </c>
      <c r="F17" s="9">
        <f t="shared" si="4"/>
        <v>22093</v>
      </c>
      <c r="G17" s="16"/>
      <c r="I17" s="6" t="s">
        <v>57</v>
      </c>
      <c r="J17" s="13">
        <f>B17/B18</f>
        <v>0.28877918574114203</v>
      </c>
      <c r="K17" s="13">
        <f>C17/C18</f>
        <v>0.28077970280264958</v>
      </c>
      <c r="L17" s="13">
        <f t="shared" ref="L17:N17" si="5">D17/D18</f>
        <v>0.2796253364244411</v>
      </c>
      <c r="M17" s="13">
        <f t="shared" si="5"/>
        <v>0.29779078772922385</v>
      </c>
      <c r="N17" s="13">
        <f t="shared" si="5"/>
        <v>0.28166194956526175</v>
      </c>
    </row>
    <row r="18" spans="1:14" ht="16" customHeight="1" x14ac:dyDescent="0.35">
      <c r="A18" s="6" t="s">
        <v>4</v>
      </c>
      <c r="B18" s="9">
        <v>69683</v>
      </c>
      <c r="C18" s="9">
        <v>73823</v>
      </c>
      <c r="D18" s="9">
        <v>75054</v>
      </c>
      <c r="E18" s="9">
        <v>76181</v>
      </c>
      <c r="F18" s="9">
        <v>78438</v>
      </c>
      <c r="G18" s="17"/>
      <c r="I18" s="6" t="s">
        <v>4</v>
      </c>
      <c r="J18" s="13">
        <f>B18/B18</f>
        <v>1</v>
      </c>
      <c r="K18" s="13">
        <v>1</v>
      </c>
      <c r="L18" s="13">
        <v>1</v>
      </c>
      <c r="M18" s="13">
        <v>1</v>
      </c>
      <c r="N18" s="13">
        <v>1</v>
      </c>
    </row>
    <row r="21" spans="1:14" x14ac:dyDescent="0.35">
      <c r="A21" s="6" t="s">
        <v>58</v>
      </c>
    </row>
    <row r="22" spans="1:14" x14ac:dyDescent="0.35">
      <c r="A22" s="6" t="s">
        <v>5</v>
      </c>
    </row>
    <row r="23" spans="1:14" x14ac:dyDescent="0.35">
      <c r="A23" s="18" t="s">
        <v>6</v>
      </c>
    </row>
  </sheetData>
  <mergeCells count="2">
    <mergeCell ref="A1:F1"/>
    <mergeCell ref="I1:N1"/>
  </mergeCells>
  <hyperlinks>
    <hyperlink ref="A23" r:id="rId1" location="/app/home" xr:uid="{F8DF997F-4EA1-43B2-9426-2092A1C9A27F}"/>
  </hyperlinks>
  <pageMargins left="0.511811024" right="0.511811024" top="0.78740157499999996" bottom="0.78740157499999996" header="0.31496062000000002" footer="0.31496062000000002"/>
  <headerFooter>
    <oddFooter>&amp;C_x000D_&amp;1#&amp;"Calibri"&amp;9&amp;K000000 [M. Dias Branco - Público]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CB3F-9FA6-42DA-BC4E-6495B46D6C28}">
  <dimension ref="A1:N23"/>
  <sheetViews>
    <sheetView showGridLines="0" workbookViewId="0">
      <selection activeCell="G2" sqref="G2"/>
    </sheetView>
  </sheetViews>
  <sheetFormatPr defaultRowHeight="14.5" x14ac:dyDescent="0.35"/>
  <cols>
    <col min="1" max="1" width="14.7265625" customWidth="1"/>
    <col min="2" max="6" width="11.6328125" customWidth="1"/>
    <col min="7" max="8" width="10.6328125" customWidth="1"/>
    <col min="9" max="9" width="14.7265625" customWidth="1"/>
    <col min="10" max="15" width="11.6328125" customWidth="1"/>
  </cols>
  <sheetData>
    <row r="1" spans="1:14" ht="20" customHeight="1" x14ac:dyDescent="0.35">
      <c r="A1" s="24" t="s">
        <v>71</v>
      </c>
      <c r="B1" s="24"/>
      <c r="C1" s="24"/>
      <c r="D1" s="24"/>
      <c r="E1" s="24"/>
      <c r="F1" s="24"/>
      <c r="G1" s="12"/>
      <c r="I1" s="24" t="s">
        <v>76</v>
      </c>
      <c r="J1" s="24"/>
      <c r="K1" s="24"/>
      <c r="L1" s="24"/>
      <c r="M1" s="24"/>
      <c r="N1" s="24"/>
    </row>
    <row r="2" spans="1:14" ht="25" customHeight="1" x14ac:dyDescent="0.35">
      <c r="A2" s="7" t="s">
        <v>49</v>
      </c>
      <c r="B2" s="7" t="s">
        <v>0</v>
      </c>
      <c r="C2" s="7" t="s">
        <v>1</v>
      </c>
      <c r="D2" s="7" t="s">
        <v>54</v>
      </c>
      <c r="E2" s="7" t="s">
        <v>55</v>
      </c>
      <c r="F2" s="7" t="s">
        <v>56</v>
      </c>
      <c r="I2" s="7" t="s">
        <v>49</v>
      </c>
      <c r="J2" s="7" t="s">
        <v>0</v>
      </c>
      <c r="K2" s="7" t="s">
        <v>1</v>
      </c>
      <c r="L2" s="7" t="s">
        <v>54</v>
      </c>
      <c r="M2" s="7" t="s">
        <v>55</v>
      </c>
      <c r="N2" s="7" t="s">
        <v>56</v>
      </c>
    </row>
    <row r="3" spans="1:14" ht="16" customHeight="1" x14ac:dyDescent="0.35">
      <c r="A3" s="17" t="s">
        <v>44</v>
      </c>
      <c r="B3" s="9">
        <v>18</v>
      </c>
      <c r="C3" s="9">
        <v>14</v>
      </c>
      <c r="D3" s="9">
        <v>9</v>
      </c>
      <c r="E3" s="9">
        <v>6</v>
      </c>
      <c r="F3" s="9">
        <v>10</v>
      </c>
      <c r="I3" s="17" t="s">
        <v>44</v>
      </c>
      <c r="J3" s="13">
        <f>B3/B$18</f>
        <v>4.1022836045398605E-4</v>
      </c>
      <c r="K3" s="13">
        <f t="shared" ref="K3:N13" si="0">C3/C$18</f>
        <v>2.8359025259788929E-4</v>
      </c>
      <c r="L3" s="13">
        <f t="shared" si="0"/>
        <v>2.0265705922089619E-4</v>
      </c>
      <c r="M3" s="13">
        <f t="shared" si="0"/>
        <v>1.3328002132480341E-4</v>
      </c>
      <c r="N3" s="13">
        <f t="shared" si="0"/>
        <v>2.1852191774835017E-4</v>
      </c>
    </row>
    <row r="4" spans="1:14" ht="16" customHeight="1" x14ac:dyDescent="0.35">
      <c r="A4" s="17" t="s">
        <v>62</v>
      </c>
      <c r="B4" s="9">
        <v>449</v>
      </c>
      <c r="C4" s="9">
        <v>425</v>
      </c>
      <c r="D4" s="9">
        <v>422</v>
      </c>
      <c r="E4" s="9">
        <v>624</v>
      </c>
      <c r="F4" s="9">
        <v>475</v>
      </c>
      <c r="I4" s="17" t="s">
        <v>62</v>
      </c>
      <c r="J4" s="13">
        <f t="shared" ref="J4:J13" si="1">B4/B$18</f>
        <v>1.0232918546879985E-2</v>
      </c>
      <c r="K4" s="13">
        <f t="shared" si="0"/>
        <v>8.6089898110073525E-3</v>
      </c>
      <c r="L4" s="13">
        <f t="shared" si="0"/>
        <v>9.5023643323575765E-3</v>
      </c>
      <c r="M4" s="13">
        <f t="shared" si="0"/>
        <v>1.3861122217779555E-2</v>
      </c>
      <c r="N4" s="13">
        <f t="shared" si="0"/>
        <v>1.0379791093046632E-2</v>
      </c>
    </row>
    <row r="5" spans="1:14" ht="16" customHeight="1" x14ac:dyDescent="0.35">
      <c r="A5" s="17" t="s">
        <v>63</v>
      </c>
      <c r="B5" s="9">
        <v>461</v>
      </c>
      <c r="C5" s="9">
        <v>234</v>
      </c>
      <c r="D5" s="9">
        <v>382</v>
      </c>
      <c r="E5" s="9">
        <v>175</v>
      </c>
      <c r="F5" s="9">
        <v>250</v>
      </c>
      <c r="I5" s="17" t="s">
        <v>63</v>
      </c>
      <c r="J5" s="13">
        <f t="shared" si="1"/>
        <v>1.0506404120515976E-2</v>
      </c>
      <c r="K5" s="13">
        <f>C5/C$18</f>
        <v>4.7400085077075778E-3</v>
      </c>
      <c r="L5" s="13">
        <f t="shared" si="0"/>
        <v>8.6016662913758167E-3</v>
      </c>
      <c r="M5" s="13">
        <f t="shared" si="0"/>
        <v>3.8873339553067662E-3</v>
      </c>
      <c r="N5" s="13">
        <f t="shared" si="0"/>
        <v>5.4630479437087539E-3</v>
      </c>
    </row>
    <row r="6" spans="1:14" ht="16" customHeight="1" x14ac:dyDescent="0.35">
      <c r="A6" s="17" t="s">
        <v>77</v>
      </c>
      <c r="B6" s="9">
        <v>187</v>
      </c>
      <c r="C6" s="9">
        <v>236</v>
      </c>
      <c r="D6" s="9">
        <v>211</v>
      </c>
      <c r="E6" s="9">
        <v>205</v>
      </c>
      <c r="F6" s="9">
        <v>220</v>
      </c>
      <c r="I6" s="17" t="s">
        <v>77</v>
      </c>
      <c r="J6" s="13">
        <f t="shared" si="1"/>
        <v>4.2618168558275216E-3</v>
      </c>
      <c r="K6" s="13">
        <f t="shared" si="0"/>
        <v>4.7805214009358481E-3</v>
      </c>
      <c r="L6" s="13">
        <f t="shared" si="0"/>
        <v>4.7511821661787882E-3</v>
      </c>
      <c r="M6" s="13">
        <f>E6/E$18</f>
        <v>4.5537340619307837E-3</v>
      </c>
      <c r="N6" s="13">
        <f t="shared" si="0"/>
        <v>4.8074821904637039E-3</v>
      </c>
    </row>
    <row r="7" spans="1:14" ht="16" customHeight="1" x14ac:dyDescent="0.35">
      <c r="A7" s="17" t="s">
        <v>78</v>
      </c>
      <c r="B7" s="9">
        <v>185</v>
      </c>
      <c r="C7" s="9">
        <v>157</v>
      </c>
      <c r="D7" s="9">
        <v>204</v>
      </c>
      <c r="E7" s="9">
        <v>241</v>
      </c>
      <c r="F7" s="9">
        <v>225</v>
      </c>
      <c r="I7" s="17" t="s">
        <v>78</v>
      </c>
      <c r="J7" s="13">
        <f t="shared" si="1"/>
        <v>4.2162359268881899E-3</v>
      </c>
      <c r="K7" s="13">
        <f t="shared" si="0"/>
        <v>3.1802621184191869E-3</v>
      </c>
      <c r="L7" s="13">
        <f t="shared" si="0"/>
        <v>4.5935600090069801E-3</v>
      </c>
      <c r="M7" s="13">
        <f t="shared" si="0"/>
        <v>5.3534141898796041E-3</v>
      </c>
      <c r="N7" s="13">
        <f t="shared" si="0"/>
        <v>4.9167431493378783E-3</v>
      </c>
    </row>
    <row r="8" spans="1:14" ht="16" customHeight="1" x14ac:dyDescent="0.35">
      <c r="A8" s="17" t="s">
        <v>60</v>
      </c>
      <c r="B8" s="9">
        <v>792</v>
      </c>
      <c r="C8" s="9">
        <v>883</v>
      </c>
      <c r="D8" s="9">
        <v>620</v>
      </c>
      <c r="E8" s="9">
        <v>566</v>
      </c>
      <c r="F8" s="9">
        <v>650</v>
      </c>
      <c r="I8" s="17" t="s">
        <v>60</v>
      </c>
      <c r="J8" s="13">
        <f t="shared" si="1"/>
        <v>1.8050047859975386E-2</v>
      </c>
      <c r="K8" s="13">
        <f t="shared" si="0"/>
        <v>1.7886442360281158E-2</v>
      </c>
      <c r="L8" s="13">
        <f t="shared" si="0"/>
        <v>1.3960819635217293E-2</v>
      </c>
      <c r="M8" s="13">
        <f t="shared" si="0"/>
        <v>1.2572748678306456E-2</v>
      </c>
      <c r="N8" s="13">
        <f t="shared" si="0"/>
        <v>1.4203924653642761E-2</v>
      </c>
    </row>
    <row r="9" spans="1:14" ht="16" customHeight="1" x14ac:dyDescent="0.35">
      <c r="A9" s="17" t="s">
        <v>61</v>
      </c>
      <c r="B9" s="9">
        <v>424</v>
      </c>
      <c r="C9" s="9">
        <v>458</v>
      </c>
      <c r="D9" s="9">
        <v>350</v>
      </c>
      <c r="E9" s="9">
        <v>320</v>
      </c>
      <c r="F9" s="9">
        <v>400</v>
      </c>
      <c r="I9" s="17" t="s">
        <v>61</v>
      </c>
      <c r="J9" s="13">
        <f t="shared" si="1"/>
        <v>9.6631569351383374E-3</v>
      </c>
      <c r="K9" s="13">
        <f t="shared" si="0"/>
        <v>9.2774525492738055E-3</v>
      </c>
      <c r="L9" s="13">
        <f t="shared" si="0"/>
        <v>7.8811078585904071E-3</v>
      </c>
      <c r="M9" s="13">
        <f t="shared" si="0"/>
        <v>7.1082678039895153E-3</v>
      </c>
      <c r="N9" s="13">
        <f t="shared" si="0"/>
        <v>8.7408767099340055E-3</v>
      </c>
    </row>
    <row r="10" spans="1:14" ht="16" customHeight="1" x14ac:dyDescent="0.35">
      <c r="A10" s="17" t="s">
        <v>64</v>
      </c>
      <c r="B10" s="9">
        <v>22321</v>
      </c>
      <c r="C10" s="9">
        <v>28077</v>
      </c>
      <c r="D10" s="9">
        <v>22273</v>
      </c>
      <c r="E10" s="9">
        <v>23471</v>
      </c>
      <c r="F10" s="9">
        <v>23700</v>
      </c>
      <c r="I10" s="17" t="s">
        <v>64</v>
      </c>
      <c r="J10" s="13">
        <f t="shared" si="1"/>
        <v>0.50870595742741243</v>
      </c>
      <c r="K10" s="13">
        <f t="shared" si="0"/>
        <v>0.56874025158506691</v>
      </c>
      <c r="L10" s="13">
        <f t="shared" si="0"/>
        <v>0.501531186669669</v>
      </c>
      <c r="M10" s="13">
        <f t="shared" si="0"/>
        <v>0.52136923008574343</v>
      </c>
      <c r="N10" s="13">
        <f t="shared" si="0"/>
        <v>0.51789694506358985</v>
      </c>
    </row>
    <row r="11" spans="1:14" ht="16" customHeight="1" x14ac:dyDescent="0.35">
      <c r="A11" s="17" t="s">
        <v>65</v>
      </c>
      <c r="B11" s="9">
        <v>15527</v>
      </c>
      <c r="C11" s="9">
        <v>15355</v>
      </c>
      <c r="D11" s="9">
        <v>16530</v>
      </c>
      <c r="E11" s="9">
        <v>15617</v>
      </c>
      <c r="F11" s="9">
        <v>16350</v>
      </c>
      <c r="I11" s="17" t="s">
        <v>65</v>
      </c>
      <c r="J11" s="13">
        <f t="shared" si="1"/>
        <v>0.35386754182050228</v>
      </c>
      <c r="K11" s="13">
        <f t="shared" si="0"/>
        <v>0.31103773776004212</v>
      </c>
      <c r="L11" s="13">
        <f>D11/D$18</f>
        <v>0.37221346543571265</v>
      </c>
      <c r="M11" s="13">
        <f t="shared" si="0"/>
        <v>0.3469056821715758</v>
      </c>
      <c r="N11" s="13">
        <f t="shared" si="0"/>
        <v>0.35728333551855251</v>
      </c>
    </row>
    <row r="12" spans="1:14" ht="16" customHeight="1" x14ac:dyDescent="0.35">
      <c r="A12" s="21" t="s">
        <v>68</v>
      </c>
      <c r="B12" s="9">
        <v>834</v>
      </c>
      <c r="C12" s="9">
        <v>813</v>
      </c>
      <c r="D12" s="9">
        <v>669</v>
      </c>
      <c r="E12" s="9">
        <v>740</v>
      </c>
      <c r="F12" s="9">
        <v>830</v>
      </c>
      <c r="I12" s="21" t="s">
        <v>68</v>
      </c>
      <c r="J12" s="13">
        <f t="shared" si="1"/>
        <v>1.9007247367701353E-2</v>
      </c>
      <c r="K12" s="13">
        <f t="shared" si="0"/>
        <v>1.6468491097291715E-2</v>
      </c>
      <c r="L12" s="13">
        <f t="shared" si="0"/>
        <v>1.506417473541995E-2</v>
      </c>
      <c r="M12" s="13">
        <f t="shared" si="0"/>
        <v>1.6437869296725756E-2</v>
      </c>
      <c r="N12" s="13">
        <f t="shared" si="0"/>
        <v>1.8137319173113065E-2</v>
      </c>
    </row>
    <row r="13" spans="1:14" ht="16" customHeight="1" x14ac:dyDescent="0.35">
      <c r="A13" s="17" t="s">
        <v>67</v>
      </c>
      <c r="B13" s="9">
        <v>971</v>
      </c>
      <c r="C13" s="9">
        <v>902</v>
      </c>
      <c r="D13" s="9">
        <v>878</v>
      </c>
      <c r="E13" s="9">
        <v>1302</v>
      </c>
      <c r="F13" s="9">
        <v>1000</v>
      </c>
      <c r="I13" s="17" t="s">
        <v>67</v>
      </c>
      <c r="J13" s="13">
        <f t="shared" si="1"/>
        <v>2.2129541000045581E-2</v>
      </c>
      <c r="K13" s="13">
        <f t="shared" si="0"/>
        <v>1.8271314845949724E-2</v>
      </c>
      <c r="L13" s="13">
        <f t="shared" si="0"/>
        <v>1.9770321999549652E-2</v>
      </c>
      <c r="M13" s="13">
        <f t="shared" si="0"/>
        <v>2.892176462748234E-2</v>
      </c>
      <c r="N13" s="13">
        <f t="shared" si="0"/>
        <v>2.1852191774835016E-2</v>
      </c>
    </row>
    <row r="14" spans="1:14" ht="16" customHeight="1" x14ac:dyDescent="0.35">
      <c r="A14" s="14"/>
      <c r="B14" s="20"/>
      <c r="C14" s="20"/>
      <c r="D14" s="20"/>
      <c r="E14" s="20"/>
      <c r="F14" s="20"/>
      <c r="G14" s="15"/>
      <c r="I14" s="6"/>
      <c r="J14" s="13"/>
      <c r="K14" s="13"/>
      <c r="L14" s="13"/>
      <c r="M14" s="13"/>
      <c r="N14" s="13"/>
    </row>
    <row r="15" spans="1:14" ht="16" customHeight="1" x14ac:dyDescent="0.35">
      <c r="A15" s="6"/>
      <c r="B15" s="8"/>
      <c r="C15" s="8"/>
      <c r="D15" s="8"/>
      <c r="E15" s="8"/>
      <c r="F15" s="8"/>
      <c r="G15" s="6"/>
      <c r="I15" s="6"/>
      <c r="J15" s="13"/>
      <c r="K15" s="13"/>
      <c r="L15" s="13"/>
      <c r="M15" s="13"/>
      <c r="N15" s="13"/>
    </row>
    <row r="16" spans="1:14" ht="16" customHeight="1" x14ac:dyDescent="0.35">
      <c r="A16" s="6" t="s">
        <v>3</v>
      </c>
      <c r="B16" s="8">
        <f>SUM(B3:B13)</f>
        <v>42169</v>
      </c>
      <c r="C16" s="8">
        <f t="shared" ref="C16:F16" si="2">SUM(C3:C13)</f>
        <v>47554</v>
      </c>
      <c r="D16" s="8">
        <f t="shared" si="2"/>
        <v>42548</v>
      </c>
      <c r="E16" s="8">
        <f t="shared" si="2"/>
        <v>43267</v>
      </c>
      <c r="F16" s="8">
        <f t="shared" si="2"/>
        <v>44110</v>
      </c>
      <c r="G16" s="16"/>
      <c r="I16" s="6" t="s">
        <v>3</v>
      </c>
      <c r="J16" s="13">
        <f>B16/B18</f>
        <v>0.96105109622134099</v>
      </c>
      <c r="K16" s="13">
        <f>C16/C18</f>
        <v>0.96327506228857329</v>
      </c>
      <c r="L16" s="13">
        <f t="shared" ref="L16:N16" si="3">D16/D18</f>
        <v>0.958072506192299</v>
      </c>
      <c r="M16" s="13">
        <f t="shared" si="3"/>
        <v>0.96110444711004483</v>
      </c>
      <c r="N16" s="13">
        <f t="shared" si="3"/>
        <v>0.96390017918797255</v>
      </c>
    </row>
    <row r="17" spans="1:14" ht="16" customHeight="1" x14ac:dyDescent="0.35">
      <c r="A17" s="6" t="s">
        <v>57</v>
      </c>
      <c r="B17" s="9">
        <f>B18-B16</f>
        <v>1709</v>
      </c>
      <c r="C17" s="9">
        <f t="shared" ref="C17:F17" si="4">C18-C16</f>
        <v>1813</v>
      </c>
      <c r="D17" s="9">
        <f t="shared" si="4"/>
        <v>1862</v>
      </c>
      <c r="E17" s="9">
        <f t="shared" si="4"/>
        <v>1751</v>
      </c>
      <c r="F17" s="9">
        <f t="shared" si="4"/>
        <v>1652</v>
      </c>
      <c r="G17" s="16"/>
      <c r="I17" s="6" t="s">
        <v>57</v>
      </c>
      <c r="J17" s="13">
        <f>B17/B18</f>
        <v>3.8948903778659012E-2</v>
      </c>
      <c r="K17" s="13">
        <f t="shared" ref="K17:N17" si="5">C17/C18</f>
        <v>3.672493771142666E-2</v>
      </c>
      <c r="L17" s="13">
        <f t="shared" si="5"/>
        <v>4.1927493807700965E-2</v>
      </c>
      <c r="M17" s="13">
        <f t="shared" si="5"/>
        <v>3.889555288995513E-2</v>
      </c>
      <c r="N17" s="13">
        <f t="shared" si="5"/>
        <v>3.6099820812027443E-2</v>
      </c>
    </row>
    <row r="18" spans="1:14" ht="16" customHeight="1" x14ac:dyDescent="0.35">
      <c r="A18" s="6" t="s">
        <v>4</v>
      </c>
      <c r="B18" s="9">
        <v>43878</v>
      </c>
      <c r="C18" s="9">
        <v>49367</v>
      </c>
      <c r="D18" s="9">
        <v>44410</v>
      </c>
      <c r="E18" s="9">
        <v>45018</v>
      </c>
      <c r="F18" s="9">
        <v>45762</v>
      </c>
      <c r="G18" s="17"/>
      <c r="I18" s="6" t="s">
        <v>4</v>
      </c>
      <c r="J18" s="13">
        <f>B18/B18</f>
        <v>1</v>
      </c>
      <c r="K18" s="13">
        <v>1</v>
      </c>
      <c r="L18" s="13">
        <v>1</v>
      </c>
      <c r="M18" s="13">
        <v>1</v>
      </c>
      <c r="N18" s="13">
        <v>1</v>
      </c>
    </row>
    <row r="21" spans="1:14" x14ac:dyDescent="0.35">
      <c r="A21" s="6" t="s">
        <v>58</v>
      </c>
    </row>
    <row r="22" spans="1:14" x14ac:dyDescent="0.35">
      <c r="A22" s="6" t="s">
        <v>5</v>
      </c>
    </row>
    <row r="23" spans="1:14" x14ac:dyDescent="0.35">
      <c r="A23" s="18" t="s">
        <v>6</v>
      </c>
    </row>
  </sheetData>
  <mergeCells count="2">
    <mergeCell ref="A1:F1"/>
    <mergeCell ref="I1:N1"/>
  </mergeCells>
  <hyperlinks>
    <hyperlink ref="A23" r:id="rId1" location="/app/home" xr:uid="{AC900090-2158-41BE-8EAB-0DC8B45AC6AD}"/>
  </hyperlinks>
  <pageMargins left="0.511811024" right="0.511811024" top="0.78740157499999996" bottom="0.78740157499999996" header="0.31496062000000002" footer="0.31496062000000002"/>
  <headerFooter>
    <oddFooter>&amp;C_x000D_&amp;1#&amp;"Calibri"&amp;9&amp;K000000 [M. Dias Branco - Público]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199E3-0BF8-4B38-BD20-06A3C70B08EA}">
  <dimension ref="A1:N22"/>
  <sheetViews>
    <sheetView showGridLines="0" workbookViewId="0">
      <selection activeCell="H4" sqref="H4"/>
    </sheetView>
  </sheetViews>
  <sheetFormatPr defaultRowHeight="14.5" x14ac:dyDescent="0.35"/>
  <cols>
    <col min="1" max="1" width="14.7265625" customWidth="1"/>
    <col min="2" max="6" width="11.6328125" customWidth="1"/>
    <col min="7" max="8" width="10.6328125" customWidth="1"/>
    <col min="9" max="9" width="14.7265625" customWidth="1"/>
    <col min="10" max="15" width="11.6328125" customWidth="1"/>
  </cols>
  <sheetData>
    <row r="1" spans="1:14" ht="20" customHeight="1" x14ac:dyDescent="0.35">
      <c r="A1" s="24" t="s">
        <v>79</v>
      </c>
      <c r="B1" s="24"/>
      <c r="C1" s="24"/>
      <c r="D1" s="24"/>
      <c r="E1" s="24"/>
      <c r="F1" s="24"/>
      <c r="G1" s="12"/>
      <c r="I1" s="24" t="s">
        <v>80</v>
      </c>
      <c r="J1" s="24"/>
      <c r="K1" s="24"/>
      <c r="L1" s="24"/>
      <c r="M1" s="24"/>
      <c r="N1" s="24"/>
    </row>
    <row r="2" spans="1:14" ht="25" customHeight="1" x14ac:dyDescent="0.35">
      <c r="A2" s="7" t="s">
        <v>49</v>
      </c>
      <c r="B2" s="7" t="s">
        <v>0</v>
      </c>
      <c r="C2" s="7" t="s">
        <v>1</v>
      </c>
      <c r="D2" s="7" t="s">
        <v>54</v>
      </c>
      <c r="E2" s="7" t="s">
        <v>55</v>
      </c>
      <c r="F2" s="7" t="s">
        <v>56</v>
      </c>
      <c r="I2" s="7" t="s">
        <v>49</v>
      </c>
      <c r="J2" s="7" t="s">
        <v>0</v>
      </c>
      <c r="K2" s="7" t="s">
        <v>1</v>
      </c>
      <c r="L2" s="7" t="s">
        <v>54</v>
      </c>
      <c r="M2" s="7" t="s">
        <v>55</v>
      </c>
      <c r="N2" s="7" t="s">
        <v>56</v>
      </c>
    </row>
    <row r="3" spans="1:14" ht="16" customHeight="1" x14ac:dyDescent="0.35">
      <c r="A3" s="17" t="s">
        <v>75</v>
      </c>
      <c r="B3" s="9">
        <v>1339</v>
      </c>
      <c r="C3" s="9">
        <v>1610</v>
      </c>
      <c r="D3" s="9">
        <v>1676</v>
      </c>
      <c r="E3" s="9">
        <v>1540</v>
      </c>
      <c r="F3" s="9">
        <v>1700</v>
      </c>
      <c r="I3" s="17" t="s">
        <v>75</v>
      </c>
      <c r="J3" s="13">
        <f t="shared" ref="J3:J12" si="0">B3/B$17</f>
        <v>3.1948653098231965E-2</v>
      </c>
      <c r="K3" s="13">
        <f t="shared" ref="K3:K12" si="1">C3/C$17</f>
        <v>3.4518985441993097E-2</v>
      </c>
      <c r="L3" s="13">
        <f t="shared" ref="L3:L12" si="2">D3/D$17</f>
        <v>3.9566562005713068E-2</v>
      </c>
      <c r="M3" s="13">
        <f t="shared" ref="M3:M12" si="3">E3/E$17</f>
        <v>3.7235843125876494E-2</v>
      </c>
      <c r="N3" s="13">
        <f t="shared" ref="N3:N12" si="4">F3/F$17</f>
        <v>3.9203025551148421E-2</v>
      </c>
    </row>
    <row r="4" spans="1:14" ht="16" customHeight="1" x14ac:dyDescent="0.35">
      <c r="A4" s="17" t="s">
        <v>44</v>
      </c>
      <c r="B4" s="9">
        <v>278</v>
      </c>
      <c r="C4" s="9">
        <v>261</v>
      </c>
      <c r="D4" s="9">
        <v>356</v>
      </c>
      <c r="E4" s="9">
        <v>355</v>
      </c>
      <c r="F4" s="9">
        <v>360</v>
      </c>
      <c r="I4" s="17" t="s">
        <v>44</v>
      </c>
      <c r="J4" s="13">
        <f t="shared" si="0"/>
        <v>6.633103481186323E-3</v>
      </c>
      <c r="K4" s="13">
        <f t="shared" si="1"/>
        <v>5.5959349070560235E-3</v>
      </c>
      <c r="L4" s="13">
        <f t="shared" si="2"/>
        <v>8.4043532661299842E-3</v>
      </c>
      <c r="M4" s="13">
        <f t="shared" si="3"/>
        <v>8.583587214081919E-3</v>
      </c>
      <c r="N4" s="13">
        <f t="shared" si="4"/>
        <v>8.3018171755373116E-3</v>
      </c>
    </row>
    <row r="5" spans="1:14" ht="16" customHeight="1" x14ac:dyDescent="0.35">
      <c r="A5" s="17" t="s">
        <v>2</v>
      </c>
      <c r="B5" s="9">
        <v>4387</v>
      </c>
      <c r="C5" s="9">
        <v>6190</v>
      </c>
      <c r="D5" s="9">
        <v>4377</v>
      </c>
      <c r="E5" s="9">
        <v>3203</v>
      </c>
      <c r="F5" s="9">
        <v>4175</v>
      </c>
      <c r="I5" s="17" t="s">
        <v>2</v>
      </c>
      <c r="J5" s="13">
        <f t="shared" si="0"/>
        <v>0.10467419054663453</v>
      </c>
      <c r="K5" s="13">
        <f t="shared" si="1"/>
        <v>0.1327158508608306</v>
      </c>
      <c r="L5" s="13">
        <f t="shared" si="2"/>
        <v>0.10333105125239028</v>
      </c>
      <c r="M5" s="13">
        <f t="shared" si="3"/>
        <v>7.7445717878040526E-2</v>
      </c>
      <c r="N5" s="13">
        <f t="shared" si="4"/>
        <v>9.6278018632967435E-2</v>
      </c>
    </row>
    <row r="6" spans="1:14" ht="16" customHeight="1" x14ac:dyDescent="0.35">
      <c r="A6" s="17" t="s">
        <v>82</v>
      </c>
      <c r="B6" s="9">
        <v>1155</v>
      </c>
      <c r="C6" s="9">
        <v>1052</v>
      </c>
      <c r="D6" s="9">
        <v>1171</v>
      </c>
      <c r="E6" s="9">
        <v>1301</v>
      </c>
      <c r="F6" s="9">
        <v>1300</v>
      </c>
      <c r="I6" s="17" t="s">
        <v>82</v>
      </c>
      <c r="J6" s="13">
        <f t="shared" si="0"/>
        <v>2.755839755672735E-2</v>
      </c>
      <c r="K6" s="13">
        <f t="shared" si="1"/>
        <v>2.2555262537252631E-2</v>
      </c>
      <c r="L6" s="13">
        <f t="shared" si="2"/>
        <v>2.7644656389433177E-2</v>
      </c>
      <c r="M6" s="13">
        <f t="shared" si="3"/>
        <v>3.1457033705691764E-2</v>
      </c>
      <c r="N6" s="13">
        <f t="shared" si="4"/>
        <v>2.9978784244995848E-2</v>
      </c>
    </row>
    <row r="7" spans="1:14" ht="16" customHeight="1" x14ac:dyDescent="0.35">
      <c r="A7" s="17" t="s">
        <v>47</v>
      </c>
      <c r="B7" s="9">
        <v>1588</v>
      </c>
      <c r="C7" s="9">
        <v>1887</v>
      </c>
      <c r="D7" s="9">
        <v>1864</v>
      </c>
      <c r="E7" s="9">
        <v>1541</v>
      </c>
      <c r="F7" s="9">
        <v>1500</v>
      </c>
      <c r="I7" s="17" t="s">
        <v>47</v>
      </c>
      <c r="J7" s="13">
        <f t="shared" si="0"/>
        <v>3.7889814129942023E-2</v>
      </c>
      <c r="K7" s="13">
        <f t="shared" si="1"/>
        <v>4.0457966167106195E-2</v>
      </c>
      <c r="L7" s="13">
        <f t="shared" si="2"/>
        <v>4.4004815977714301E-2</v>
      </c>
      <c r="M7" s="13">
        <f t="shared" si="3"/>
        <v>3.7260022244789401E-2</v>
      </c>
      <c r="N7" s="13">
        <f t="shared" si="4"/>
        <v>3.4590904898072136E-2</v>
      </c>
    </row>
    <row r="8" spans="1:14" ht="16" customHeight="1" x14ac:dyDescent="0.35">
      <c r="A8" s="17" t="s">
        <v>83</v>
      </c>
      <c r="B8" s="9">
        <v>1154</v>
      </c>
      <c r="C8" s="9">
        <v>892</v>
      </c>
      <c r="D8" s="9">
        <v>1083</v>
      </c>
      <c r="E8" s="9">
        <v>1406</v>
      </c>
      <c r="F8" s="9">
        <v>1250</v>
      </c>
      <c r="I8" s="17" t="s">
        <v>83</v>
      </c>
      <c r="J8" s="13">
        <f t="shared" si="0"/>
        <v>2.753453747226265E-2</v>
      </c>
      <c r="K8" s="13">
        <f t="shared" si="1"/>
        <v>1.9124804356681888E-2</v>
      </c>
      <c r="L8" s="13">
        <f t="shared" si="2"/>
        <v>2.5567175806794306E-2</v>
      </c>
      <c r="M8" s="13">
        <f t="shared" si="3"/>
        <v>3.3995841191546979E-2</v>
      </c>
      <c r="N8" s="13">
        <f t="shared" si="4"/>
        <v>2.8825754081726777E-2</v>
      </c>
    </row>
    <row r="9" spans="1:14" ht="16" customHeight="1" x14ac:dyDescent="0.35">
      <c r="A9" s="17" t="s">
        <v>46</v>
      </c>
      <c r="B9" s="9">
        <v>8004</v>
      </c>
      <c r="C9" s="9">
        <v>10045</v>
      </c>
      <c r="D9" s="9">
        <v>8886</v>
      </c>
      <c r="E9" s="9">
        <v>7786</v>
      </c>
      <c r="F9" s="9">
        <v>9050</v>
      </c>
      <c r="I9" s="17" t="s">
        <v>46</v>
      </c>
      <c r="J9" s="13">
        <f t="shared" si="0"/>
        <v>0.19097611605545084</v>
      </c>
      <c r="K9" s="13">
        <f t="shared" si="1"/>
        <v>0.21536845264895693</v>
      </c>
      <c r="L9" s="13">
        <f t="shared" si="2"/>
        <v>0.20977832337873886</v>
      </c>
      <c r="M9" s="13">
        <f t="shared" si="3"/>
        <v>0.18825861985589246</v>
      </c>
      <c r="N9" s="13">
        <f t="shared" si="4"/>
        <v>0.20869845955170188</v>
      </c>
    </row>
    <row r="10" spans="1:14" ht="16" customHeight="1" x14ac:dyDescent="0.35">
      <c r="A10" s="17" t="s">
        <v>48</v>
      </c>
      <c r="B10" s="9">
        <v>2734</v>
      </c>
      <c r="C10" s="9">
        <v>3094</v>
      </c>
      <c r="D10" s="9">
        <v>2980</v>
      </c>
      <c r="E10" s="9">
        <v>3325</v>
      </c>
      <c r="F10" s="9">
        <v>3650</v>
      </c>
      <c r="I10" s="17" t="s">
        <v>48</v>
      </c>
      <c r="J10" s="13">
        <f t="shared" si="0"/>
        <v>6.5233470926487083E-2</v>
      </c>
      <c r="K10" s="13">
        <f t="shared" si="1"/>
        <v>6.633648506678673E-2</v>
      </c>
      <c r="L10" s="13">
        <f t="shared" si="2"/>
        <v>7.0351047002998185E-2</v>
      </c>
      <c r="M10" s="13">
        <f t="shared" si="3"/>
        <v>8.0395570385415158E-2</v>
      </c>
      <c r="N10" s="13">
        <f t="shared" si="4"/>
        <v>8.4171201918642191E-2</v>
      </c>
    </row>
    <row r="11" spans="1:14" ht="16" customHeight="1" x14ac:dyDescent="0.35">
      <c r="A11" s="17" t="s">
        <v>45</v>
      </c>
      <c r="B11" s="9">
        <v>5201</v>
      </c>
      <c r="C11" s="9">
        <v>4576</v>
      </c>
      <c r="D11" s="9">
        <v>4013</v>
      </c>
      <c r="E11" s="9">
        <v>3135</v>
      </c>
      <c r="F11" s="9">
        <v>3500</v>
      </c>
      <c r="I11" s="17" t="s">
        <v>45</v>
      </c>
      <c r="J11" s="13">
        <f t="shared" si="0"/>
        <v>0.12409629930089952</v>
      </c>
      <c r="K11" s="13">
        <f t="shared" si="1"/>
        <v>9.8111103964323237E-2</v>
      </c>
      <c r="L11" s="13">
        <f t="shared" si="2"/>
        <v>9.4737836115111315E-2</v>
      </c>
      <c r="M11" s="13">
        <f t="shared" si="3"/>
        <v>7.5801537791962859E-2</v>
      </c>
      <c r="N11" s="13">
        <f t="shared" si="4"/>
        <v>8.0712111428834984E-2</v>
      </c>
    </row>
    <row r="12" spans="1:14" ht="16" customHeight="1" x14ac:dyDescent="0.35">
      <c r="A12" s="17" t="s">
        <v>84</v>
      </c>
      <c r="B12" s="9">
        <v>995</v>
      </c>
      <c r="C12" s="9">
        <v>1112</v>
      </c>
      <c r="D12" s="9">
        <v>1071</v>
      </c>
      <c r="E12" s="9">
        <v>1076</v>
      </c>
      <c r="F12" s="9">
        <v>1150</v>
      </c>
      <c r="I12" s="17" t="s">
        <v>84</v>
      </c>
      <c r="J12" s="13">
        <f t="shared" si="0"/>
        <v>2.374078404237551E-2</v>
      </c>
      <c r="K12" s="13">
        <f t="shared" si="1"/>
        <v>2.3841684354966659E-2</v>
      </c>
      <c r="L12" s="13">
        <f t="shared" si="2"/>
        <v>2.5283883000070822E-2</v>
      </c>
      <c r="M12" s="13">
        <f t="shared" si="3"/>
        <v>2.6016731950287732E-2</v>
      </c>
      <c r="N12" s="13">
        <f t="shared" si="4"/>
        <v>2.6519693755188634E-2</v>
      </c>
    </row>
    <row r="13" spans="1:14" ht="16" customHeight="1" x14ac:dyDescent="0.35">
      <c r="A13" s="14"/>
      <c r="B13" s="20"/>
      <c r="C13" s="20"/>
      <c r="D13" s="20"/>
      <c r="E13" s="20"/>
      <c r="F13" s="20"/>
      <c r="G13" s="15"/>
      <c r="I13" s="6"/>
      <c r="J13" s="13"/>
      <c r="K13" s="13"/>
      <c r="L13" s="13"/>
      <c r="M13" s="13"/>
      <c r="N13" s="13"/>
    </row>
    <row r="14" spans="1:14" ht="16" customHeight="1" x14ac:dyDescent="0.35">
      <c r="A14" s="6"/>
      <c r="B14" s="8"/>
      <c r="C14" s="8"/>
      <c r="D14" s="8"/>
      <c r="E14" s="8"/>
      <c r="F14" s="8"/>
      <c r="G14" s="6"/>
      <c r="I14" s="6"/>
      <c r="J14" s="13"/>
      <c r="K14" s="13"/>
      <c r="L14" s="13"/>
      <c r="M14" s="13"/>
      <c r="N14" s="13"/>
    </row>
    <row r="15" spans="1:14" ht="16" customHeight="1" x14ac:dyDescent="0.35">
      <c r="A15" s="6" t="s">
        <v>3</v>
      </c>
      <c r="B15" s="8">
        <f>SUM(B3:B12)</f>
        <v>26835</v>
      </c>
      <c r="C15" s="8">
        <f t="shared" ref="C15:F15" si="5">SUM(C3:C12)</f>
        <v>30719</v>
      </c>
      <c r="D15" s="8">
        <f t="shared" si="5"/>
        <v>27477</v>
      </c>
      <c r="E15" s="8">
        <f t="shared" si="5"/>
        <v>24668</v>
      </c>
      <c r="F15" s="8">
        <f t="shared" si="5"/>
        <v>27635</v>
      </c>
      <c r="G15" s="16"/>
      <c r="I15" s="6" t="s">
        <v>3</v>
      </c>
      <c r="J15" s="13">
        <f>B15/B17</f>
        <v>0.64028536661019775</v>
      </c>
      <c r="K15" s="13">
        <f>C15/C17</f>
        <v>0.65862653030595397</v>
      </c>
      <c r="L15" s="13">
        <f t="shared" ref="L15:N15" si="6">D15/D17</f>
        <v>0.64866970419509429</v>
      </c>
      <c r="M15" s="13">
        <f t="shared" si="6"/>
        <v>0.59645050534358524</v>
      </c>
      <c r="N15" s="13">
        <f t="shared" si="6"/>
        <v>0.63727977123881563</v>
      </c>
    </row>
    <row r="16" spans="1:14" ht="16" customHeight="1" x14ac:dyDescent="0.35">
      <c r="A16" s="6" t="s">
        <v>57</v>
      </c>
      <c r="B16" s="9">
        <f>B17-B15</f>
        <v>15076</v>
      </c>
      <c r="C16" s="9">
        <f t="shared" ref="C16:F16" si="7">C17-C15</f>
        <v>15922</v>
      </c>
      <c r="D16" s="9">
        <f t="shared" si="7"/>
        <v>14882</v>
      </c>
      <c r="E16" s="9">
        <f t="shared" si="7"/>
        <v>16690</v>
      </c>
      <c r="F16" s="9">
        <f t="shared" si="7"/>
        <v>15729</v>
      </c>
      <c r="G16" s="16"/>
      <c r="I16" s="6" t="s">
        <v>57</v>
      </c>
      <c r="J16" s="13">
        <f>B16/B17</f>
        <v>0.3597146333898022</v>
      </c>
      <c r="K16" s="13">
        <f t="shared" ref="K16:N16" si="8">C16/C17</f>
        <v>0.34137346969404603</v>
      </c>
      <c r="L16" s="13">
        <f t="shared" si="8"/>
        <v>0.35133029580490571</v>
      </c>
      <c r="M16" s="13">
        <f t="shared" si="8"/>
        <v>0.40354949465641471</v>
      </c>
      <c r="N16" s="13">
        <f t="shared" si="8"/>
        <v>0.36272022876118437</v>
      </c>
    </row>
    <row r="17" spans="1:14" ht="16" customHeight="1" x14ac:dyDescent="0.35">
      <c r="A17" s="6" t="s">
        <v>4</v>
      </c>
      <c r="B17" s="9">
        <v>41911</v>
      </c>
      <c r="C17" s="9">
        <v>46641</v>
      </c>
      <c r="D17" s="9">
        <v>42359</v>
      </c>
      <c r="E17" s="9">
        <v>41358</v>
      </c>
      <c r="F17" s="9">
        <v>43364</v>
      </c>
      <c r="G17" s="17"/>
      <c r="I17" s="6" t="s">
        <v>4</v>
      </c>
      <c r="J17" s="13">
        <f>B17/B17</f>
        <v>1</v>
      </c>
      <c r="K17" s="13">
        <v>1</v>
      </c>
      <c r="L17" s="13">
        <v>1</v>
      </c>
      <c r="M17" s="13">
        <v>1</v>
      </c>
      <c r="N17" s="13">
        <v>1</v>
      </c>
    </row>
    <row r="20" spans="1:14" x14ac:dyDescent="0.35">
      <c r="A20" s="6" t="s">
        <v>81</v>
      </c>
    </row>
    <row r="21" spans="1:14" x14ac:dyDescent="0.35">
      <c r="A21" s="6" t="s">
        <v>5</v>
      </c>
    </row>
    <row r="22" spans="1:14" x14ac:dyDescent="0.35">
      <c r="A22" s="18" t="s">
        <v>6</v>
      </c>
    </row>
  </sheetData>
  <mergeCells count="2">
    <mergeCell ref="A1:F1"/>
    <mergeCell ref="I1:N1"/>
  </mergeCells>
  <hyperlinks>
    <hyperlink ref="A22" r:id="rId1" location="/app/home" xr:uid="{9B6F6196-88F4-4840-8580-817739332494}"/>
  </hyperlinks>
  <pageMargins left="0.511811024" right="0.511811024" top="0.78740157499999996" bottom="0.78740157499999996" header="0.31496062000000002" footer="0.31496062000000002"/>
  <headerFooter>
    <oddFooter>&amp;C_x000D_&amp;1#&amp;"Calibri"&amp;9&amp;K000000 [M. Dias Branco - Público]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BFE29-AE3B-46CD-9C65-B3458B6AA46E}">
  <dimension ref="A1:N24"/>
  <sheetViews>
    <sheetView showGridLines="0" workbookViewId="0">
      <selection activeCell="H8" sqref="H8"/>
    </sheetView>
  </sheetViews>
  <sheetFormatPr defaultRowHeight="14.5" x14ac:dyDescent="0.35"/>
  <cols>
    <col min="1" max="1" width="14.7265625" customWidth="1"/>
    <col min="2" max="6" width="11.6328125" customWidth="1"/>
    <col min="7" max="8" width="10.6328125" customWidth="1"/>
    <col min="9" max="9" width="14.7265625" customWidth="1"/>
    <col min="10" max="15" width="11.6328125" customWidth="1"/>
  </cols>
  <sheetData>
    <row r="1" spans="1:14" ht="20" customHeight="1" x14ac:dyDescent="0.35">
      <c r="A1" s="24" t="s">
        <v>86</v>
      </c>
      <c r="B1" s="24"/>
      <c r="C1" s="24"/>
      <c r="D1" s="24"/>
      <c r="E1" s="24"/>
      <c r="F1" s="24"/>
      <c r="G1" s="12"/>
      <c r="I1" s="24" t="s">
        <v>87</v>
      </c>
      <c r="J1" s="24"/>
      <c r="K1" s="24"/>
      <c r="L1" s="24"/>
      <c r="M1" s="24"/>
      <c r="N1" s="24"/>
    </row>
    <row r="2" spans="1:14" ht="25" customHeight="1" x14ac:dyDescent="0.35">
      <c r="A2" s="7" t="s">
        <v>49</v>
      </c>
      <c r="B2" s="7" t="s">
        <v>0</v>
      </c>
      <c r="C2" s="7" t="s">
        <v>1</v>
      </c>
      <c r="D2" s="7" t="s">
        <v>54</v>
      </c>
      <c r="E2" s="7" t="s">
        <v>55</v>
      </c>
      <c r="F2" s="7" t="s">
        <v>56</v>
      </c>
      <c r="I2" s="7" t="s">
        <v>49</v>
      </c>
      <c r="J2" s="7" t="s">
        <v>0</v>
      </c>
      <c r="K2" s="7" t="s">
        <v>1</v>
      </c>
      <c r="L2" s="7" t="s">
        <v>54</v>
      </c>
      <c r="M2" s="7" t="s">
        <v>55</v>
      </c>
      <c r="N2" s="7" t="s">
        <v>56</v>
      </c>
    </row>
    <row r="3" spans="1:14" ht="16" customHeight="1" x14ac:dyDescent="0.35">
      <c r="A3" s="17" t="s">
        <v>44</v>
      </c>
      <c r="B3" s="9">
        <v>35</v>
      </c>
      <c r="C3" s="9">
        <v>27</v>
      </c>
      <c r="D3" s="9">
        <v>39</v>
      </c>
      <c r="E3" s="9">
        <v>38</v>
      </c>
      <c r="F3" s="9">
        <v>58</v>
      </c>
      <c r="I3" s="17" t="s">
        <v>44</v>
      </c>
      <c r="J3" s="13">
        <f>B3/B$18</f>
        <v>2.0802377414561664E-3</v>
      </c>
      <c r="K3" s="13">
        <f t="shared" ref="K3:N13" si="0">C3/C$18</f>
        <v>1.5888895427528982E-3</v>
      </c>
      <c r="L3" s="13">
        <f t="shared" si="0"/>
        <v>2.4402452759354275E-3</v>
      </c>
      <c r="M3" s="13">
        <f t="shared" si="0"/>
        <v>2.5360384410037374E-3</v>
      </c>
      <c r="N3" s="13">
        <f t="shared" si="0"/>
        <v>3.7615928400025942E-3</v>
      </c>
    </row>
    <row r="4" spans="1:14" ht="16" customHeight="1" x14ac:dyDescent="0.35">
      <c r="A4" s="17" t="s">
        <v>2</v>
      </c>
      <c r="B4" s="9">
        <v>420</v>
      </c>
      <c r="C4" s="9">
        <v>1181</v>
      </c>
      <c r="D4" s="9">
        <v>546</v>
      </c>
      <c r="E4" s="9">
        <v>439</v>
      </c>
      <c r="F4" s="9">
        <v>469</v>
      </c>
      <c r="I4" s="17" t="s">
        <v>2</v>
      </c>
      <c r="J4" s="13">
        <f t="shared" ref="J4:J13" si="1">B4/B$18</f>
        <v>2.4962852897473999E-2</v>
      </c>
      <c r="K4" s="13">
        <f t="shared" si="0"/>
        <v>6.9499205555228621E-2</v>
      </c>
      <c r="L4" s="13">
        <f t="shared" si="0"/>
        <v>3.4163433863095984E-2</v>
      </c>
      <c r="M4" s="13">
        <f t="shared" si="0"/>
        <v>2.929791777896423E-2</v>
      </c>
      <c r="N4" s="13">
        <f t="shared" si="0"/>
        <v>3.0417017964848563E-2</v>
      </c>
    </row>
    <row r="5" spans="1:14" ht="16" customHeight="1" x14ac:dyDescent="0.35">
      <c r="A5" s="17" t="s">
        <v>62</v>
      </c>
      <c r="B5" s="9">
        <v>826</v>
      </c>
      <c r="C5" s="9">
        <v>856</v>
      </c>
      <c r="D5" s="9">
        <v>842</v>
      </c>
      <c r="E5" s="9">
        <v>717</v>
      </c>
      <c r="F5" s="9">
        <v>752</v>
      </c>
      <c r="I5" s="17" t="s">
        <v>62</v>
      </c>
      <c r="J5" s="13">
        <f t="shared" si="1"/>
        <v>4.9093610698365528E-2</v>
      </c>
      <c r="K5" s="13">
        <f>C5/C$18</f>
        <v>5.0373683281351146E-2</v>
      </c>
      <c r="L5" s="13">
        <f t="shared" si="0"/>
        <v>5.2684269803528971E-2</v>
      </c>
      <c r="M5" s="13">
        <f t="shared" si="0"/>
        <v>4.7851041110517883E-2</v>
      </c>
      <c r="N5" s="13">
        <f t="shared" si="0"/>
        <v>4.8770996822102598E-2</v>
      </c>
    </row>
    <row r="6" spans="1:14" ht="16" customHeight="1" x14ac:dyDescent="0.35">
      <c r="A6" s="17" t="s">
        <v>60</v>
      </c>
      <c r="B6" s="9">
        <v>278</v>
      </c>
      <c r="C6" s="9">
        <v>298</v>
      </c>
      <c r="D6" s="9">
        <v>454</v>
      </c>
      <c r="E6" s="9">
        <v>354</v>
      </c>
      <c r="F6" s="9">
        <v>309</v>
      </c>
      <c r="I6" s="17" t="s">
        <v>60</v>
      </c>
      <c r="J6" s="13">
        <f t="shared" si="1"/>
        <v>1.6523031203566123E-2</v>
      </c>
      <c r="K6" s="13">
        <f t="shared" si="0"/>
        <v>1.7536632731124581E-2</v>
      </c>
      <c r="L6" s="13">
        <f t="shared" si="0"/>
        <v>2.8406957827555999E-2</v>
      </c>
      <c r="M6" s="13">
        <f>E6/E$18</f>
        <v>2.3625200213561133E-2</v>
      </c>
      <c r="N6" s="13">
        <f t="shared" si="0"/>
        <v>2.0040210130358647E-2</v>
      </c>
    </row>
    <row r="7" spans="1:14" ht="16" customHeight="1" x14ac:dyDescent="0.35">
      <c r="A7" s="17" t="s">
        <v>46</v>
      </c>
      <c r="B7" s="9">
        <v>972</v>
      </c>
      <c r="C7" s="9">
        <v>2419</v>
      </c>
      <c r="D7" s="9">
        <v>2615</v>
      </c>
      <c r="E7" s="9">
        <v>1898</v>
      </c>
      <c r="F7" s="9">
        <v>2098</v>
      </c>
      <c r="I7" s="17" t="s">
        <v>46</v>
      </c>
      <c r="J7" s="13">
        <f t="shared" si="1"/>
        <v>5.777117384843982E-2</v>
      </c>
      <c r="K7" s="13">
        <f t="shared" si="0"/>
        <v>0.14235273347849114</v>
      </c>
      <c r="L7" s="13">
        <f t="shared" si="0"/>
        <v>0.16362157427105495</v>
      </c>
      <c r="M7" s="13">
        <f t="shared" si="0"/>
        <v>0.12666844634276561</v>
      </c>
      <c r="N7" s="13">
        <f t="shared" si="0"/>
        <v>0.13606589272974901</v>
      </c>
    </row>
    <row r="8" spans="1:14" ht="16" customHeight="1" x14ac:dyDescent="0.35">
      <c r="A8" s="17" t="s">
        <v>64</v>
      </c>
      <c r="B8" s="9">
        <v>7309</v>
      </c>
      <c r="C8" s="9">
        <v>5108</v>
      </c>
      <c r="D8" s="9">
        <v>4761</v>
      </c>
      <c r="E8" s="9">
        <v>4416</v>
      </c>
      <c r="F8" s="9">
        <v>4491</v>
      </c>
      <c r="I8" s="17" t="s">
        <v>64</v>
      </c>
      <c r="J8" s="13">
        <f t="shared" si="1"/>
        <v>0.43441307578008914</v>
      </c>
      <c r="K8" s="13">
        <f t="shared" si="0"/>
        <v>0.30059436238451126</v>
      </c>
      <c r="L8" s="13">
        <f t="shared" si="0"/>
        <v>0.29789763483919407</v>
      </c>
      <c r="M8" s="13">
        <f t="shared" si="0"/>
        <v>0.2947143619861185</v>
      </c>
      <c r="N8" s="13">
        <f t="shared" si="0"/>
        <v>0.29126402490433878</v>
      </c>
    </row>
    <row r="9" spans="1:14" ht="16" customHeight="1" x14ac:dyDescent="0.35">
      <c r="A9" s="17" t="s">
        <v>65</v>
      </c>
      <c r="B9" s="9">
        <v>2318</v>
      </c>
      <c r="C9" s="9">
        <v>2312</v>
      </c>
      <c r="D9" s="9">
        <v>2014</v>
      </c>
      <c r="E9" s="9">
        <v>2360</v>
      </c>
      <c r="F9" s="9">
        <v>2475</v>
      </c>
      <c r="I9" s="17" t="s">
        <v>65</v>
      </c>
      <c r="J9" s="13">
        <f t="shared" si="1"/>
        <v>0.13777117384843982</v>
      </c>
      <c r="K9" s="13">
        <f t="shared" si="0"/>
        <v>0.13605602306832226</v>
      </c>
      <c r="L9" s="13">
        <f t="shared" si="0"/>
        <v>0.12601676886497309</v>
      </c>
      <c r="M9" s="13">
        <f t="shared" si="0"/>
        <v>0.1575013347570742</v>
      </c>
      <c r="N9" s="13">
        <f t="shared" si="0"/>
        <v>0.16051624618976587</v>
      </c>
    </row>
    <row r="10" spans="1:14" ht="16" customHeight="1" x14ac:dyDescent="0.35">
      <c r="A10" s="21" t="s">
        <v>68</v>
      </c>
      <c r="B10" s="9">
        <v>99</v>
      </c>
      <c r="C10" s="9">
        <v>57</v>
      </c>
      <c r="D10" s="9">
        <v>214</v>
      </c>
      <c r="E10" s="9">
        <v>314</v>
      </c>
      <c r="F10" s="9">
        <v>314</v>
      </c>
      <c r="I10" s="21" t="s">
        <v>68</v>
      </c>
      <c r="J10" s="13">
        <f t="shared" si="1"/>
        <v>5.884101040118871E-3</v>
      </c>
      <c r="K10" s="13">
        <f t="shared" si="0"/>
        <v>3.3543223680338962E-3</v>
      </c>
      <c r="L10" s="13">
        <f t="shared" si="0"/>
        <v>1.3390063821799525E-2</v>
      </c>
      <c r="M10" s="13">
        <f t="shared" si="0"/>
        <v>2.0955686065136144E-2</v>
      </c>
      <c r="N10" s="13">
        <f t="shared" si="0"/>
        <v>2.036448537518646E-2</v>
      </c>
    </row>
    <row r="11" spans="1:14" ht="16" customHeight="1" x14ac:dyDescent="0.35">
      <c r="A11" s="17" t="s">
        <v>48</v>
      </c>
      <c r="B11" s="9">
        <v>148</v>
      </c>
      <c r="C11" s="9">
        <v>247</v>
      </c>
      <c r="D11" s="9">
        <v>156</v>
      </c>
      <c r="E11" s="9">
        <v>231</v>
      </c>
      <c r="F11" s="9">
        <v>281</v>
      </c>
      <c r="I11" s="17" t="s">
        <v>48</v>
      </c>
      <c r="J11" s="13">
        <f t="shared" si="1"/>
        <v>8.7964338781575044E-3</v>
      </c>
      <c r="K11" s="13">
        <f t="shared" si="0"/>
        <v>1.4535396928146885E-2</v>
      </c>
      <c r="L11" s="13">
        <f t="shared" si="0"/>
        <v>9.7609811037417098E-3</v>
      </c>
      <c r="M11" s="13">
        <f t="shared" si="0"/>
        <v>1.5416444207154299E-2</v>
      </c>
      <c r="N11" s="13">
        <f t="shared" si="0"/>
        <v>1.8224268759322912E-2</v>
      </c>
    </row>
    <row r="12" spans="1:14" ht="16" customHeight="1" x14ac:dyDescent="0.35">
      <c r="A12" s="17" t="s">
        <v>67</v>
      </c>
      <c r="B12" s="9">
        <v>565</v>
      </c>
      <c r="C12" s="9">
        <v>499</v>
      </c>
      <c r="D12" s="9">
        <v>412</v>
      </c>
      <c r="E12" s="9">
        <v>409</v>
      </c>
      <c r="F12" s="9">
        <v>576</v>
      </c>
      <c r="I12" s="17" t="s">
        <v>67</v>
      </c>
      <c r="J12" s="13">
        <f t="shared" si="1"/>
        <v>3.3580980683506685E-2</v>
      </c>
      <c r="K12" s="13">
        <f t="shared" si="0"/>
        <v>2.9365032660507266E-2</v>
      </c>
      <c r="L12" s="13">
        <f t="shared" si="0"/>
        <v>2.5779001376548618E-2</v>
      </c>
      <c r="M12" s="13">
        <f t="shared" si="0"/>
        <v>2.7295782167645489E-2</v>
      </c>
      <c r="N12" s="13">
        <f t="shared" si="0"/>
        <v>3.7356508204163696E-2</v>
      </c>
    </row>
    <row r="13" spans="1:14" ht="16" customHeight="1" x14ac:dyDescent="0.35">
      <c r="A13" s="17" t="s">
        <v>45</v>
      </c>
      <c r="B13" s="9">
        <v>609</v>
      </c>
      <c r="C13" s="9">
        <v>557</v>
      </c>
      <c r="D13" s="9">
        <v>540</v>
      </c>
      <c r="E13" s="9">
        <v>373</v>
      </c>
      <c r="F13" s="9">
        <v>403</v>
      </c>
      <c r="I13" s="17" t="s">
        <v>45</v>
      </c>
      <c r="J13" s="13">
        <f t="shared" si="1"/>
        <v>3.6196136701337298E-2</v>
      </c>
      <c r="K13" s="13">
        <f t="shared" si="0"/>
        <v>3.2778202789383863E-2</v>
      </c>
      <c r="L13" s="13">
        <f t="shared" si="0"/>
        <v>3.3788011512952069E-2</v>
      </c>
      <c r="M13" s="13">
        <f t="shared" si="0"/>
        <v>2.4893219434063002E-2</v>
      </c>
      <c r="N13" s="13">
        <f t="shared" si="0"/>
        <v>2.6136584733121474E-2</v>
      </c>
    </row>
    <row r="14" spans="1:14" ht="16" customHeight="1" x14ac:dyDescent="0.35">
      <c r="A14" s="14"/>
      <c r="B14" s="20"/>
      <c r="C14" s="20"/>
      <c r="D14" s="20"/>
      <c r="E14" s="20"/>
      <c r="F14" s="20"/>
      <c r="G14" s="15"/>
      <c r="I14" s="6"/>
      <c r="J14" s="13"/>
      <c r="K14" s="13"/>
      <c r="L14" s="13"/>
      <c r="M14" s="13"/>
      <c r="N14" s="13"/>
    </row>
    <row r="15" spans="1:14" ht="16" customHeight="1" x14ac:dyDescent="0.35">
      <c r="A15" s="6"/>
      <c r="B15" s="8"/>
      <c r="C15" s="8"/>
      <c r="D15" s="8"/>
      <c r="E15" s="8"/>
      <c r="F15" s="8"/>
      <c r="G15" s="6"/>
      <c r="I15" s="6"/>
      <c r="J15" s="13"/>
      <c r="K15" s="13"/>
      <c r="L15" s="13"/>
      <c r="M15" s="13"/>
      <c r="N15" s="13"/>
    </row>
    <row r="16" spans="1:14" ht="16" customHeight="1" x14ac:dyDescent="0.35">
      <c r="A16" s="6" t="s">
        <v>3</v>
      </c>
      <c r="B16" s="8">
        <f>SUM(B3:B13)</f>
        <v>13579</v>
      </c>
      <c r="C16" s="8">
        <f t="shared" ref="C16:F16" si="2">SUM(C3:C13)</f>
        <v>13561</v>
      </c>
      <c r="D16" s="8">
        <f t="shared" si="2"/>
        <v>12593</v>
      </c>
      <c r="E16" s="8">
        <f t="shared" si="2"/>
        <v>11549</v>
      </c>
      <c r="F16" s="8">
        <f t="shared" si="2"/>
        <v>12226</v>
      </c>
      <c r="G16" s="16"/>
      <c r="I16" s="6" t="s">
        <v>3</v>
      </c>
      <c r="J16" s="13">
        <f>B16/B18</f>
        <v>0.80707280832095096</v>
      </c>
      <c r="K16" s="13">
        <f>C16/C18</f>
        <v>0.79803448478785377</v>
      </c>
      <c r="L16" s="13">
        <f t="shared" ref="L16:N16" si="3">D16/D18</f>
        <v>0.78794894256038039</v>
      </c>
      <c r="M16" s="13">
        <f t="shared" si="3"/>
        <v>0.77075547250400422</v>
      </c>
      <c r="N16" s="13">
        <f t="shared" si="3"/>
        <v>0.79291782865296068</v>
      </c>
    </row>
    <row r="17" spans="1:14" ht="16" customHeight="1" x14ac:dyDescent="0.35">
      <c r="A17" s="6" t="s">
        <v>57</v>
      </c>
      <c r="B17" s="9">
        <f>B18-B16</f>
        <v>3246</v>
      </c>
      <c r="C17" s="9">
        <f t="shared" ref="C17:F17" si="4">C18-C16</f>
        <v>3432</v>
      </c>
      <c r="D17" s="9">
        <f t="shared" si="4"/>
        <v>3389</v>
      </c>
      <c r="E17" s="9">
        <f t="shared" si="4"/>
        <v>3435</v>
      </c>
      <c r="F17" s="9">
        <f t="shared" si="4"/>
        <v>3193</v>
      </c>
      <c r="G17" s="16"/>
      <c r="I17" s="6" t="s">
        <v>57</v>
      </c>
      <c r="J17" s="13">
        <f>B17/B18</f>
        <v>0.19292719167904904</v>
      </c>
      <c r="K17" s="13">
        <f t="shared" ref="K17:N17" si="5">C17/C18</f>
        <v>0.20196551521214617</v>
      </c>
      <c r="L17" s="13">
        <f t="shared" si="5"/>
        <v>0.21205105743961958</v>
      </c>
      <c r="M17" s="13">
        <f t="shared" si="5"/>
        <v>0.22924452749599572</v>
      </c>
      <c r="N17" s="13">
        <f t="shared" si="5"/>
        <v>0.20708217134703938</v>
      </c>
    </row>
    <row r="18" spans="1:14" ht="16" customHeight="1" x14ac:dyDescent="0.35">
      <c r="A18" s="6" t="s">
        <v>4</v>
      </c>
      <c r="B18" s="9">
        <v>16825</v>
      </c>
      <c r="C18" s="9">
        <v>16993</v>
      </c>
      <c r="D18" s="9">
        <v>15982</v>
      </c>
      <c r="E18" s="9">
        <v>14984</v>
      </c>
      <c r="F18" s="9">
        <v>15419</v>
      </c>
      <c r="G18" s="17"/>
      <c r="I18" s="6" t="s">
        <v>4</v>
      </c>
      <c r="J18" s="13">
        <f>B18/B18</f>
        <v>1</v>
      </c>
      <c r="K18" s="13">
        <v>1</v>
      </c>
      <c r="L18" s="13">
        <v>1</v>
      </c>
      <c r="M18" s="13">
        <v>1</v>
      </c>
      <c r="N18" s="13">
        <v>1</v>
      </c>
    </row>
    <row r="21" spans="1:14" x14ac:dyDescent="0.35">
      <c r="A21" s="6" t="s">
        <v>58</v>
      </c>
    </row>
    <row r="22" spans="1:14" x14ac:dyDescent="0.35">
      <c r="A22" s="6" t="s">
        <v>5</v>
      </c>
    </row>
    <row r="23" spans="1:14" x14ac:dyDescent="0.35">
      <c r="A23" s="18" t="s">
        <v>6</v>
      </c>
    </row>
    <row r="24" spans="1:14" x14ac:dyDescent="0.35">
      <c r="A24" t="s">
        <v>59</v>
      </c>
    </row>
  </sheetData>
  <mergeCells count="2">
    <mergeCell ref="A1:F1"/>
    <mergeCell ref="I1:N1"/>
  </mergeCells>
  <hyperlinks>
    <hyperlink ref="A23" r:id="rId1" location="/app/home" xr:uid="{FF2886D6-3994-428B-860F-77D8FDD7564C}"/>
  </hyperlinks>
  <pageMargins left="0.511811024" right="0.511811024" top="0.78740157499999996" bottom="0.78740157499999996" header="0.31496062000000002" footer="0.31496062000000002"/>
  <headerFooter>
    <oddFooter>&amp;C_x000D_&amp;1#&amp;"Calibri"&amp;9&amp;K000000 [M. Dias Branco - Público]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26F9D-4E3B-4911-B9FA-B65EF5C59841}">
  <dimension ref="A1:I25"/>
  <sheetViews>
    <sheetView showGridLines="0" zoomScale="80" zoomScaleNormal="80" workbookViewId="0">
      <selection activeCell="J17" sqref="J17"/>
    </sheetView>
  </sheetViews>
  <sheetFormatPr defaultColWidth="18.7265625" defaultRowHeight="16" customHeight="1" x14ac:dyDescent="0.35"/>
  <sheetData>
    <row r="1" spans="1:9" ht="20" customHeight="1" x14ac:dyDescent="0.35">
      <c r="A1" s="24" t="s">
        <v>50</v>
      </c>
      <c r="B1" s="24"/>
      <c r="C1" s="24"/>
      <c r="D1" s="24"/>
      <c r="E1" s="24"/>
      <c r="F1" s="24"/>
      <c r="G1" s="24"/>
      <c r="H1" s="24"/>
      <c r="I1" s="24"/>
    </row>
    <row r="2" spans="1:9" s="7" customFormat="1" ht="25" customHeight="1" x14ac:dyDescent="0.35">
      <c r="A2" s="7" t="s">
        <v>51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13</v>
      </c>
      <c r="I2" s="7" t="s">
        <v>14</v>
      </c>
    </row>
    <row r="3" spans="1:9" ht="16" customHeight="1" x14ac:dyDescent="0.35">
      <c r="A3" s="6" t="s">
        <v>28</v>
      </c>
      <c r="B3" s="9">
        <v>68</v>
      </c>
      <c r="C3" s="9">
        <v>0</v>
      </c>
      <c r="D3" s="9">
        <v>210</v>
      </c>
      <c r="E3" s="9">
        <v>158</v>
      </c>
      <c r="F3" s="9">
        <v>368</v>
      </c>
      <c r="G3" s="9">
        <v>9</v>
      </c>
      <c r="H3" s="9">
        <v>320</v>
      </c>
      <c r="I3" s="9">
        <v>39</v>
      </c>
    </row>
    <row r="4" spans="1:9" ht="16" customHeight="1" x14ac:dyDescent="0.35">
      <c r="A4" s="6" t="s">
        <v>29</v>
      </c>
      <c r="B4" s="9">
        <v>71</v>
      </c>
      <c r="C4" s="9">
        <v>39</v>
      </c>
      <c r="D4" s="9">
        <v>240</v>
      </c>
      <c r="E4" s="9">
        <v>128</v>
      </c>
      <c r="F4" s="9">
        <v>407</v>
      </c>
      <c r="G4" s="9">
        <v>25</v>
      </c>
      <c r="H4" s="9">
        <v>350</v>
      </c>
      <c r="I4" s="9">
        <v>32</v>
      </c>
    </row>
    <row r="5" spans="1:9" ht="16" customHeight="1" x14ac:dyDescent="0.35">
      <c r="A5" s="6" t="s">
        <v>30</v>
      </c>
      <c r="B5" s="9">
        <v>106</v>
      </c>
      <c r="C5" s="9">
        <v>32</v>
      </c>
      <c r="D5" s="9">
        <v>250</v>
      </c>
      <c r="E5" s="9">
        <v>156</v>
      </c>
      <c r="F5" s="9">
        <v>438</v>
      </c>
      <c r="G5" s="9">
        <v>17</v>
      </c>
      <c r="H5" s="9">
        <v>375</v>
      </c>
      <c r="I5" s="9">
        <v>46</v>
      </c>
    </row>
    <row r="6" spans="1:9" ht="16" customHeight="1" x14ac:dyDescent="0.35">
      <c r="A6" s="6" t="s">
        <v>31</v>
      </c>
      <c r="B6" s="9">
        <v>109</v>
      </c>
      <c r="C6" s="9">
        <v>46</v>
      </c>
      <c r="D6" s="9">
        <v>270</v>
      </c>
      <c r="E6" s="9">
        <v>214</v>
      </c>
      <c r="F6" s="9">
        <v>530</v>
      </c>
      <c r="G6" s="9">
        <v>47</v>
      </c>
      <c r="H6" s="9">
        <v>403</v>
      </c>
      <c r="I6" s="9">
        <v>80</v>
      </c>
    </row>
    <row r="7" spans="1:9" ht="16" customHeight="1" x14ac:dyDescent="0.35">
      <c r="A7" s="6" t="s">
        <v>32</v>
      </c>
      <c r="B7" s="9">
        <v>113</v>
      </c>
      <c r="C7" s="9">
        <v>80</v>
      </c>
      <c r="D7" s="9">
        <v>310</v>
      </c>
      <c r="E7" s="9">
        <v>227</v>
      </c>
      <c r="F7" s="9">
        <v>617</v>
      </c>
      <c r="G7" s="9">
        <v>65</v>
      </c>
      <c r="H7" s="9">
        <v>462</v>
      </c>
      <c r="I7" s="9">
        <v>90</v>
      </c>
    </row>
    <row r="8" spans="1:9" ht="16" customHeight="1" x14ac:dyDescent="0.35">
      <c r="A8" s="6" t="s">
        <v>33</v>
      </c>
      <c r="B8" s="9">
        <v>122</v>
      </c>
      <c r="C8" s="9">
        <v>90</v>
      </c>
      <c r="D8" s="9">
        <v>340</v>
      </c>
      <c r="E8" s="9">
        <v>250</v>
      </c>
      <c r="F8" s="9">
        <v>680</v>
      </c>
      <c r="G8" s="9">
        <v>72</v>
      </c>
      <c r="H8" s="9">
        <v>498</v>
      </c>
      <c r="I8" s="9">
        <v>110</v>
      </c>
    </row>
    <row r="9" spans="1:9" ht="16" customHeight="1" x14ac:dyDescent="0.35">
      <c r="A9" s="6" t="s">
        <v>34</v>
      </c>
      <c r="B9" s="9">
        <v>122</v>
      </c>
      <c r="C9" s="9">
        <v>110</v>
      </c>
      <c r="D9" s="9">
        <v>370</v>
      </c>
      <c r="E9" s="9">
        <v>252</v>
      </c>
      <c r="F9" s="9">
        <v>732</v>
      </c>
      <c r="G9" s="9">
        <v>104</v>
      </c>
      <c r="H9" s="9">
        <v>520</v>
      </c>
      <c r="I9" s="9">
        <v>108</v>
      </c>
    </row>
    <row r="10" spans="1:9" ht="16" customHeight="1" x14ac:dyDescent="0.35">
      <c r="A10" s="6" t="s">
        <v>35</v>
      </c>
      <c r="B10" s="9">
        <v>130</v>
      </c>
      <c r="C10" s="9">
        <v>108</v>
      </c>
      <c r="D10" s="9">
        <v>400</v>
      </c>
      <c r="E10" s="9">
        <v>209</v>
      </c>
      <c r="F10" s="9">
        <v>717</v>
      </c>
      <c r="G10" s="9">
        <v>132</v>
      </c>
      <c r="H10" s="9">
        <v>570</v>
      </c>
      <c r="I10" s="9">
        <v>15</v>
      </c>
    </row>
    <row r="11" spans="1:9" ht="16" customHeight="1" x14ac:dyDescent="0.35">
      <c r="A11" s="6" t="s">
        <v>36</v>
      </c>
      <c r="B11" s="9">
        <v>147</v>
      </c>
      <c r="C11" s="9">
        <v>15</v>
      </c>
      <c r="D11" s="9">
        <v>415</v>
      </c>
      <c r="E11" s="9">
        <v>237</v>
      </c>
      <c r="F11" s="9">
        <v>667</v>
      </c>
      <c r="G11" s="9">
        <v>46</v>
      </c>
      <c r="H11" s="9">
        <v>570</v>
      </c>
      <c r="I11" s="9">
        <v>51</v>
      </c>
    </row>
    <row r="12" spans="1:9" ht="16" customHeight="1" x14ac:dyDescent="0.35">
      <c r="A12" s="6" t="s">
        <v>37</v>
      </c>
      <c r="B12" s="9">
        <v>155</v>
      </c>
      <c r="C12" s="9">
        <v>51</v>
      </c>
      <c r="D12" s="9">
        <v>485</v>
      </c>
      <c r="E12" s="9">
        <v>189</v>
      </c>
      <c r="F12" s="9">
        <v>725</v>
      </c>
      <c r="G12" s="9">
        <v>90</v>
      </c>
      <c r="H12" s="9">
        <v>620</v>
      </c>
      <c r="I12" s="9">
        <v>15</v>
      </c>
    </row>
    <row r="13" spans="1:9" ht="16" customHeight="1" x14ac:dyDescent="0.35">
      <c r="A13" s="6" t="s">
        <v>38</v>
      </c>
      <c r="B13" s="9">
        <v>168</v>
      </c>
      <c r="C13" s="9">
        <v>15</v>
      </c>
      <c r="D13" s="9">
        <v>500</v>
      </c>
      <c r="E13" s="9">
        <v>214</v>
      </c>
      <c r="F13" s="9">
        <v>729</v>
      </c>
      <c r="G13" s="9">
        <v>31</v>
      </c>
      <c r="H13" s="9">
        <v>640</v>
      </c>
      <c r="I13" s="9">
        <v>58</v>
      </c>
    </row>
    <row r="14" spans="1:9" ht="16" customHeight="1" x14ac:dyDescent="0.35">
      <c r="A14" s="6" t="s">
        <v>39</v>
      </c>
      <c r="B14" s="9">
        <v>175</v>
      </c>
      <c r="C14" s="9">
        <v>58</v>
      </c>
      <c r="D14" s="9">
        <v>525</v>
      </c>
      <c r="E14" s="9">
        <v>143</v>
      </c>
      <c r="F14" s="9">
        <v>726</v>
      </c>
      <c r="G14" s="9">
        <v>17</v>
      </c>
      <c r="H14" s="9">
        <v>680</v>
      </c>
      <c r="I14" s="9">
        <v>29</v>
      </c>
    </row>
    <row r="15" spans="1:9" ht="16" customHeight="1" x14ac:dyDescent="0.35">
      <c r="A15" s="6" t="s">
        <v>40</v>
      </c>
      <c r="B15" s="9">
        <v>180</v>
      </c>
      <c r="C15" s="9">
        <v>29</v>
      </c>
      <c r="D15" s="9">
        <v>540</v>
      </c>
      <c r="E15" s="9">
        <v>244</v>
      </c>
      <c r="F15" s="9">
        <v>813</v>
      </c>
      <c r="G15" s="9">
        <v>17</v>
      </c>
      <c r="H15" s="9">
        <v>758</v>
      </c>
      <c r="I15" s="9">
        <v>38</v>
      </c>
    </row>
    <row r="16" spans="1:9" ht="16" customHeight="1" x14ac:dyDescent="0.35">
      <c r="A16" s="6" t="s">
        <v>41</v>
      </c>
      <c r="B16" s="9">
        <v>180</v>
      </c>
      <c r="C16" s="9">
        <v>38</v>
      </c>
      <c r="D16" s="9">
        <v>545</v>
      </c>
      <c r="E16" s="9">
        <v>365</v>
      </c>
      <c r="F16" s="9">
        <v>948</v>
      </c>
      <c r="G16" s="9">
        <v>13</v>
      </c>
      <c r="H16" s="9">
        <v>870</v>
      </c>
      <c r="I16" s="9">
        <v>65</v>
      </c>
    </row>
    <row r="17" spans="1:9" ht="16" customHeight="1" x14ac:dyDescent="0.35">
      <c r="A17" s="6" t="s">
        <v>42</v>
      </c>
      <c r="B17" s="9">
        <v>185</v>
      </c>
      <c r="C17" s="9">
        <v>65</v>
      </c>
      <c r="D17" s="9">
        <v>550</v>
      </c>
      <c r="E17" s="9">
        <v>278</v>
      </c>
      <c r="F17" s="9">
        <v>893</v>
      </c>
      <c r="G17" s="9">
        <v>18</v>
      </c>
      <c r="H17" s="9">
        <v>840</v>
      </c>
      <c r="I17" s="9">
        <v>35</v>
      </c>
    </row>
    <row r="18" spans="1:9" ht="16" customHeight="1" x14ac:dyDescent="0.35">
      <c r="A18" s="6" t="s">
        <v>43</v>
      </c>
      <c r="B18" s="9">
        <v>190</v>
      </c>
      <c r="C18" s="9">
        <v>35</v>
      </c>
      <c r="D18" s="9">
        <v>570</v>
      </c>
      <c r="E18" s="9">
        <v>261</v>
      </c>
      <c r="F18" s="9">
        <v>866</v>
      </c>
      <c r="G18" s="9">
        <v>14</v>
      </c>
      <c r="H18" s="9">
        <v>825</v>
      </c>
      <c r="I18" s="9">
        <v>27</v>
      </c>
    </row>
    <row r="19" spans="1:9" ht="16" customHeight="1" x14ac:dyDescent="0.35">
      <c r="A19" s="6" t="s">
        <v>52</v>
      </c>
      <c r="B19" s="9">
        <v>195</v>
      </c>
      <c r="C19" s="9">
        <v>27</v>
      </c>
      <c r="D19" s="9">
        <v>585</v>
      </c>
      <c r="E19" s="9">
        <v>356</v>
      </c>
      <c r="F19" s="9">
        <v>968</v>
      </c>
      <c r="G19" s="9">
        <v>9</v>
      </c>
      <c r="H19" s="9">
        <v>920</v>
      </c>
      <c r="I19" s="9">
        <v>39</v>
      </c>
    </row>
    <row r="20" spans="1:9" ht="16" customHeight="1" x14ac:dyDescent="0.35">
      <c r="A20" s="6" t="s">
        <v>53</v>
      </c>
      <c r="B20" s="9">
        <v>220</v>
      </c>
      <c r="C20" s="9">
        <v>39</v>
      </c>
      <c r="D20" s="9">
        <v>600</v>
      </c>
      <c r="E20" s="9">
        <v>355</v>
      </c>
      <c r="F20" s="9">
        <v>994</v>
      </c>
      <c r="G20" s="9">
        <v>6</v>
      </c>
      <c r="H20" s="9">
        <v>950</v>
      </c>
      <c r="I20" s="9">
        <v>38</v>
      </c>
    </row>
    <row r="21" spans="1:9" ht="16" customHeight="1" x14ac:dyDescent="0.35">
      <c r="A21" s="6" t="s">
        <v>85</v>
      </c>
      <c r="B21" s="9">
        <v>235</v>
      </c>
      <c r="C21" s="9">
        <v>38</v>
      </c>
      <c r="D21" s="9">
        <v>660</v>
      </c>
      <c r="E21" s="9">
        <v>360</v>
      </c>
      <c r="F21" s="9">
        <v>1058</v>
      </c>
      <c r="G21" s="9">
        <v>10</v>
      </c>
      <c r="H21" s="9">
        <v>990</v>
      </c>
      <c r="I21" s="9">
        <v>58</v>
      </c>
    </row>
    <row r="22" spans="1:9" ht="16" customHeight="1" x14ac:dyDescent="0.35">
      <c r="A22" s="6"/>
    </row>
    <row r="24" spans="1:9" ht="16" customHeight="1" x14ac:dyDescent="0.35">
      <c r="A24" s="4" t="s">
        <v>5</v>
      </c>
    </row>
    <row r="25" spans="1:9" ht="16" customHeight="1" x14ac:dyDescent="0.35">
      <c r="A25" s="5" t="s">
        <v>6</v>
      </c>
    </row>
  </sheetData>
  <mergeCells count="1">
    <mergeCell ref="A1:I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&amp;C_x000D_&amp;1#&amp;"Calibri"&amp;9&amp;K000000 [M. Dias Branco - Público]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01C9-8B25-4A83-BD1E-6B2C89D92B67}">
  <dimension ref="A1:N19"/>
  <sheetViews>
    <sheetView showGridLines="0" workbookViewId="0">
      <selection activeCell="S4" sqref="S4"/>
    </sheetView>
  </sheetViews>
  <sheetFormatPr defaultRowHeight="14.5" x14ac:dyDescent="0.35"/>
  <sheetData>
    <row r="1" spans="1:14" ht="20" customHeight="1" x14ac:dyDescent="0.35">
      <c r="A1" s="25" t="s">
        <v>89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20.149999999999999" customHeight="1" x14ac:dyDescent="0.35">
      <c r="A2" s="2"/>
      <c r="B2" s="2">
        <v>2013</v>
      </c>
      <c r="C2" s="2">
        <v>2014</v>
      </c>
      <c r="D2" s="2">
        <v>2015</v>
      </c>
      <c r="E2" s="2">
        <v>2016</v>
      </c>
      <c r="F2" s="2">
        <v>2017</v>
      </c>
      <c r="G2" s="2">
        <v>2018</v>
      </c>
      <c r="H2" s="2">
        <v>2019</v>
      </c>
      <c r="I2" s="2">
        <v>2020</v>
      </c>
      <c r="J2" s="2">
        <v>2021</v>
      </c>
      <c r="K2" s="2">
        <v>2022</v>
      </c>
      <c r="L2" s="2">
        <v>2023</v>
      </c>
      <c r="M2" s="2">
        <v>2024</v>
      </c>
      <c r="N2" s="2">
        <v>2025</v>
      </c>
    </row>
    <row r="3" spans="1:14" ht="16" customHeight="1" x14ac:dyDescent="0.35">
      <c r="A3" s="2" t="s">
        <v>15</v>
      </c>
      <c r="B3" s="3">
        <v>801.9</v>
      </c>
      <c r="C3" s="3">
        <v>776.15789473684208</v>
      </c>
      <c r="D3" s="3">
        <v>635.66666666666663</v>
      </c>
      <c r="E3" s="3">
        <v>562.21052631578902</v>
      </c>
      <c r="F3" s="3">
        <v>698</v>
      </c>
      <c r="G3" s="3">
        <v>640.52380952380952</v>
      </c>
      <c r="H3" s="3">
        <v>539.14285714285711</v>
      </c>
      <c r="I3" s="3">
        <v>717.85714285714289</v>
      </c>
      <c r="J3" s="3">
        <v>871.63157894736844</v>
      </c>
      <c r="K3" s="3">
        <v>1233.8499999999999</v>
      </c>
      <c r="L3" s="3">
        <v>909.68421052631584</v>
      </c>
      <c r="M3" s="3">
        <v>815.66666666666697</v>
      </c>
      <c r="N3" s="3">
        <v>961.15</v>
      </c>
    </row>
    <row r="4" spans="1:14" ht="16" customHeight="1" x14ac:dyDescent="0.35">
      <c r="A4" s="2" t="s">
        <v>16</v>
      </c>
      <c r="B4" s="3">
        <v>810.94117647058829</v>
      </c>
      <c r="C4" s="3">
        <v>810.36842105263156</v>
      </c>
      <c r="D4" s="3">
        <v>636.5625</v>
      </c>
      <c r="E4" s="3">
        <v>614.11111111111109</v>
      </c>
      <c r="F4" s="3">
        <v>661.61111111111109</v>
      </c>
      <c r="G4" s="3">
        <v>640.61111111111109</v>
      </c>
      <c r="H4" s="3">
        <v>550.94117647058829</v>
      </c>
      <c r="I4" s="3">
        <v>630.04999999999995</v>
      </c>
      <c r="J4" s="3">
        <v>875</v>
      </c>
      <c r="K4" s="3">
        <v>1364.3333333333333</v>
      </c>
      <c r="L4" s="3">
        <v>923.72222222222217</v>
      </c>
      <c r="M4" s="3">
        <v>811.21052631578948</v>
      </c>
      <c r="N4" s="3">
        <v>1020.3684210526316</v>
      </c>
    </row>
    <row r="5" spans="1:14" ht="16" customHeight="1" x14ac:dyDescent="0.35">
      <c r="A5" s="2" t="s">
        <v>17</v>
      </c>
      <c r="B5" s="3">
        <v>778.76190476190482</v>
      </c>
      <c r="C5" s="3">
        <v>844.47619047619048</v>
      </c>
      <c r="D5" s="3">
        <v>607.27272727272725</v>
      </c>
      <c r="E5" s="3">
        <v>646.78260869565213</v>
      </c>
      <c r="F5" s="3">
        <v>627.82608695652175</v>
      </c>
      <c r="G5" s="3">
        <v>624.36363636363637</v>
      </c>
      <c r="H5" s="3">
        <v>522.47619047619048</v>
      </c>
      <c r="I5" s="3">
        <v>546.09090909090912</v>
      </c>
      <c r="J5" s="3">
        <v>930.52173913043475</v>
      </c>
      <c r="K5" s="3">
        <v>1490.1304347826087</v>
      </c>
      <c r="L5" s="3">
        <v>880.91304347826087</v>
      </c>
      <c r="M5" s="3">
        <v>881.8</v>
      </c>
      <c r="N5" s="3">
        <v>997.78947368421052</v>
      </c>
    </row>
    <row r="6" spans="1:14" ht="16" customHeight="1" x14ac:dyDescent="0.35">
      <c r="A6" s="2" t="s">
        <v>18</v>
      </c>
      <c r="B6" s="3">
        <v>763.5</v>
      </c>
      <c r="C6" s="3">
        <v>811</v>
      </c>
      <c r="D6" s="3">
        <v>591.5</v>
      </c>
      <c r="E6" s="3">
        <v>687.42857142857144</v>
      </c>
      <c r="F6" s="3">
        <v>582.78947368421052</v>
      </c>
      <c r="G6" s="3">
        <v>622.66666666666663</v>
      </c>
      <c r="H6" s="3">
        <v>526.40909090909088</v>
      </c>
      <c r="I6" s="3">
        <v>505.09090909090907</v>
      </c>
      <c r="J6" s="3">
        <v>923.71428571428567</v>
      </c>
      <c r="K6" s="3">
        <v>1462.95</v>
      </c>
      <c r="L6" s="3">
        <v>843.27777777777783</v>
      </c>
      <c r="M6" s="3">
        <v>862.15</v>
      </c>
      <c r="N6" s="3">
        <v>931.90476190476193</v>
      </c>
    </row>
    <row r="7" spans="1:14" ht="16" customHeight="1" x14ac:dyDescent="0.35">
      <c r="A7" s="2" t="s">
        <v>19</v>
      </c>
      <c r="B7" s="3">
        <v>769.95238095238096</v>
      </c>
      <c r="C7" s="3">
        <v>788.05</v>
      </c>
      <c r="D7" s="3">
        <v>604.47368421052636</v>
      </c>
      <c r="E7" s="3">
        <v>639.09523809523807</v>
      </c>
      <c r="F7" s="3">
        <v>601.47619047619048</v>
      </c>
      <c r="G7" s="3">
        <v>610.94444444444446</v>
      </c>
      <c r="H7" s="3">
        <v>488.6</v>
      </c>
      <c r="I7" s="3">
        <v>486.375</v>
      </c>
      <c r="J7" s="3">
        <v>1006</v>
      </c>
      <c r="K7" s="3">
        <v>1444.9444444444443</v>
      </c>
      <c r="L7" s="3">
        <v>777.09523809523807</v>
      </c>
      <c r="M7" s="3">
        <v>825.28571428571433</v>
      </c>
      <c r="N7" s="3">
        <v>904.45</v>
      </c>
    </row>
    <row r="8" spans="1:14" ht="16" customHeight="1" x14ac:dyDescent="0.35">
      <c r="A8" s="2" t="s">
        <v>20</v>
      </c>
      <c r="B8" s="3">
        <v>771.2</v>
      </c>
      <c r="C8" s="3">
        <v>755.42857142857144</v>
      </c>
      <c r="D8" s="3">
        <v>609.68181818181813</v>
      </c>
      <c r="E8" s="3">
        <v>609.47619047619048</v>
      </c>
      <c r="F8" s="3">
        <v>577.15789473684208</v>
      </c>
      <c r="G8" s="3">
        <v>583.4</v>
      </c>
      <c r="H8" s="3">
        <v>482.11111111111109</v>
      </c>
      <c r="I8" s="3">
        <v>553.14285714285711</v>
      </c>
      <c r="J8" s="3">
        <v>881.42857142857144</v>
      </c>
      <c r="K8" s="3">
        <v>1257.1428571428571</v>
      </c>
      <c r="L8" s="3">
        <v>762.25</v>
      </c>
      <c r="M8" s="3">
        <v>832.55555555555554</v>
      </c>
      <c r="N8" s="3">
        <v>938.63157894736844</v>
      </c>
    </row>
    <row r="9" spans="1:14" ht="16" customHeight="1" x14ac:dyDescent="0.35">
      <c r="A9" s="2" t="s">
        <v>21</v>
      </c>
      <c r="B9" s="3">
        <v>717.17391304347825</v>
      </c>
      <c r="C9" s="3">
        <v>733.35</v>
      </c>
      <c r="D9" s="3">
        <v>575.9545454545455</v>
      </c>
      <c r="E9" s="3">
        <v>572</v>
      </c>
      <c r="F9" s="3">
        <v>600.66666666666663</v>
      </c>
      <c r="G9" s="3">
        <v>547.27272727272725</v>
      </c>
      <c r="H9" s="3">
        <v>485.63636363636363</v>
      </c>
      <c r="I9" s="3">
        <v>589.9545454545455</v>
      </c>
      <c r="J9" s="3">
        <v>967.19047619047615</v>
      </c>
      <c r="K9" s="3">
        <v>892.65</v>
      </c>
      <c r="L9" s="3">
        <v>860.95</v>
      </c>
      <c r="M9" s="3">
        <v>846.59090909090912</v>
      </c>
      <c r="N9" s="3">
        <v>989.56521739130437</v>
      </c>
    </row>
    <row r="10" spans="1:14" ht="16" customHeight="1" x14ac:dyDescent="0.35">
      <c r="A10" s="2" t="s">
        <v>22</v>
      </c>
      <c r="B10" s="3">
        <v>710.15</v>
      </c>
      <c r="C10" s="3">
        <v>666.52380952380952</v>
      </c>
      <c r="D10" s="3">
        <v>494.5</v>
      </c>
      <c r="E10" s="3">
        <v>623.4545454545455</v>
      </c>
      <c r="F10" s="3">
        <v>624.4545454545455</v>
      </c>
      <c r="G10" s="3">
        <v>543.38095238095241</v>
      </c>
      <c r="H10" s="3">
        <v>520.95238095238096</v>
      </c>
      <c r="I10" s="3">
        <v>645.47368421052636</v>
      </c>
      <c r="J10" s="3">
        <v>1021.9</v>
      </c>
      <c r="K10" s="3">
        <v>921.5454545454545</v>
      </c>
      <c r="L10" s="3">
        <v>834.36363636363637</v>
      </c>
      <c r="M10" s="3">
        <v>860.72727272727275</v>
      </c>
      <c r="N10" s="3">
        <v>1041.2380952380952</v>
      </c>
    </row>
    <row r="11" spans="1:14" ht="16" customHeight="1" x14ac:dyDescent="0.35">
      <c r="A11" s="2" t="s">
        <v>23</v>
      </c>
      <c r="B11" s="10">
        <v>722.9</v>
      </c>
      <c r="C11" s="10">
        <v>650.70000000000005</v>
      </c>
      <c r="D11" s="10">
        <v>502.55</v>
      </c>
      <c r="E11" s="10">
        <v>640.75</v>
      </c>
      <c r="F11" s="10">
        <v>659.77777777777783</v>
      </c>
      <c r="G11" s="10">
        <v>534.52941176470586</v>
      </c>
      <c r="H11" s="10">
        <v>524.5</v>
      </c>
      <c r="I11" s="10">
        <v>689.04761904761904</v>
      </c>
      <c r="J11" s="10">
        <v>1044.6190476190477</v>
      </c>
      <c r="K11" s="10">
        <v>812.85714285714289</v>
      </c>
      <c r="L11" s="10">
        <v>808.4</v>
      </c>
      <c r="M11" s="10">
        <v>921.9</v>
      </c>
      <c r="N11" s="10">
        <v>1051.7777777777778</v>
      </c>
    </row>
    <row r="12" spans="1:14" ht="16" customHeight="1" x14ac:dyDescent="0.35">
      <c r="A12" s="2" t="s">
        <v>24</v>
      </c>
      <c r="B12" s="10">
        <v>758.90909090909088</v>
      </c>
      <c r="C12" s="10">
        <v>667.42857142857144</v>
      </c>
      <c r="D12" s="10">
        <v>547.04761904761904</v>
      </c>
      <c r="E12" s="10">
        <v>643.4</v>
      </c>
      <c r="F12" s="10">
        <v>650</v>
      </c>
      <c r="G12" s="10">
        <v>528.82608695652175</v>
      </c>
      <c r="H12" s="10">
        <v>540.0454545454545</v>
      </c>
      <c r="I12" s="10">
        <v>700.42857142857144</v>
      </c>
      <c r="J12" s="10">
        <v>1176.3</v>
      </c>
      <c r="K12" s="10">
        <v>827.26315789473688</v>
      </c>
      <c r="L12" s="10">
        <v>779.36363636363637</v>
      </c>
      <c r="M12" s="10">
        <v>1012.9090909090909</v>
      </c>
      <c r="N12" s="10">
        <v>1052.2272727272727</v>
      </c>
    </row>
    <row r="13" spans="1:14" ht="16" customHeight="1" x14ac:dyDescent="0.35">
      <c r="A13" s="2" t="s">
        <v>25</v>
      </c>
      <c r="B13" s="10">
        <v>811.9</v>
      </c>
      <c r="C13" s="10">
        <v>668.25</v>
      </c>
      <c r="D13" s="10">
        <v>538.25</v>
      </c>
      <c r="E13" s="10">
        <v>667.5454545454545</v>
      </c>
      <c r="F13" s="10">
        <v>649.40909090909088</v>
      </c>
      <c r="G13" s="10">
        <v>486.65</v>
      </c>
      <c r="H13" s="10">
        <v>630.57142857142856</v>
      </c>
      <c r="I13" s="10">
        <v>792.19047619047615</v>
      </c>
      <c r="J13" s="10">
        <v>1172.3333333333333</v>
      </c>
      <c r="K13" s="10">
        <v>903.4</v>
      </c>
      <c r="L13" s="10">
        <v>824.14285714285711</v>
      </c>
      <c r="M13" s="10">
        <v>1105.952380952381</v>
      </c>
      <c r="N13" s="10">
        <v>991.73684210526312</v>
      </c>
    </row>
    <row r="14" spans="1:14" ht="16" customHeight="1" x14ac:dyDescent="0.35">
      <c r="A14" s="2" t="s">
        <v>26</v>
      </c>
      <c r="B14" s="10">
        <v>805.61904761904759</v>
      </c>
      <c r="C14" s="10">
        <v>627.31818181818187</v>
      </c>
      <c r="D14" s="10">
        <v>563.95238095238096</v>
      </c>
      <c r="E14" s="10">
        <v>698.5</v>
      </c>
      <c r="F14" s="10">
        <v>613.73684210526312</v>
      </c>
      <c r="G14" s="10">
        <v>498.85</v>
      </c>
      <c r="H14" s="10">
        <v>698.61904761904759</v>
      </c>
      <c r="I14" s="10">
        <v>847.59090909090912</v>
      </c>
      <c r="J14" s="10">
        <v>1099.2727272727273</v>
      </c>
      <c r="K14" s="10">
        <v>899.38095238095241</v>
      </c>
      <c r="L14" s="10">
        <v>804</v>
      </c>
      <c r="M14" s="10">
        <v>1071.1428571428571</v>
      </c>
      <c r="N14" s="10">
        <v>990.68181818181813</v>
      </c>
    </row>
    <row r="15" spans="1:14" ht="16" customHeight="1" x14ac:dyDescent="0.35">
      <c r="A15" s="2" t="s">
        <v>27</v>
      </c>
      <c r="B15" s="23">
        <v>768.57562614637425</v>
      </c>
      <c r="C15" s="23">
        <v>733.2543033720666</v>
      </c>
      <c r="D15" s="23">
        <v>575.61766181552366</v>
      </c>
      <c r="E15" s="23">
        <v>633.72952051021264</v>
      </c>
      <c r="F15" s="23">
        <v>628.90880665651832</v>
      </c>
      <c r="G15" s="23">
        <v>571.83490387371467</v>
      </c>
      <c r="H15" s="23">
        <v>542.50042511954268</v>
      </c>
      <c r="I15" s="23">
        <v>641.94105196703879</v>
      </c>
      <c r="J15" s="23">
        <v>997.4926466363537</v>
      </c>
      <c r="K15" s="23">
        <v>1125.8706481151273</v>
      </c>
      <c r="L15" s="23">
        <v>834.01355183082876</v>
      </c>
      <c r="M15" s="23">
        <v>903.99091447051978</v>
      </c>
      <c r="N15" s="23">
        <v>989.29343825087528</v>
      </c>
    </row>
    <row r="16" spans="1:14" x14ac:dyDescent="0.35">
      <c r="L16" s="11"/>
      <c r="M16" s="11"/>
      <c r="N16" s="11"/>
    </row>
    <row r="17" spans="1:14" x14ac:dyDescent="0.35">
      <c r="M17" s="11"/>
      <c r="N17" s="11"/>
    </row>
    <row r="18" spans="1:14" x14ac:dyDescent="0.35">
      <c r="A18" s="22" t="s">
        <v>5</v>
      </c>
      <c r="M18" s="11"/>
      <c r="N18" s="11"/>
    </row>
    <row r="19" spans="1:14" x14ac:dyDescent="0.35">
      <c r="A19" s="22" t="s">
        <v>88</v>
      </c>
    </row>
  </sheetData>
  <mergeCells count="1">
    <mergeCell ref="A1:N1"/>
  </mergeCells>
  <pageMargins left="0.511811024" right="0.511811024" top="0.78740157499999996" bottom="0.78740157499999996" header="0.31496062000000002" footer="0.31496062000000002"/>
  <headerFooter>
    <oddFooter>&amp;C_x000D_&amp;1#&amp;"Calibri"&amp;9&amp;K000000 [M. Dias Branco - Público]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l 4 I v W N q 8 V 9 a k A A A A 9 w A A A B I A H A B D b 2 5 m a W c v U G F j a 2 F n Z S 5 4 b W w g o h g A K K A U A A A A A A A A A A A A A A A A A A A A A A A A A A A A h Y 9 N D o I w G E S v Q r q n f 2 w M + a i J b i U x m h i 3 T a n Q C I X Q Y r m b C 4 / k F c Q o 6 s 7 l v H m L m f v 1 B s u x q a O L 7 p 1 p b Y Y Y p i j S V r W F s W W G B n + K F 2 g p Y C v V W Z Y 6 m m T r 0 t E V G a q 8 7 1 J C Q g g 4 J L j t S 8 I p Z e S Y b / a q 0 o 1 E H 9 n 8 l 2 N j n Z d W a S T g 8 B o j O G Y 8 w Y x y j i m Q m U J u 7 N f g 0 + B n + w N h P d R + 6 L X o f L z a A Z k j k P c J 8 Q B Q S w M E F A A C A A g A l 4 I v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e C L 1 g o i k e 4 D g A A A B E A A A A T A B w A R m 9 y b X V s Y X M v U 2 V j d G l v b j E u b S C i G A A o o B Q A A A A A A A A A A A A A A A A A A A A A A A A A A A A r T k 0 u y c z P U w i G 0 I b W A F B L A Q I t A B Q A A g A I A J e C L 1 j a v F f W p A A A A P c A A A A S A A A A A A A A A A A A A A A A A A A A A A B D b 2 5 m a W c v U G F j a 2 F n Z S 5 4 b W x Q S w E C L Q A U A A I A C A C X g i 9 Y D 8 r p q 6 Q A A A D p A A A A E w A A A A A A A A A A A A A A A A D w A A A A W 0 N v b n R l b n R f V H l w Z X N d L n h t b F B L A Q I t A B Q A A g A I A J e C L 1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1 h 6 2 t u 3 Q H Q a 0 Z J 2 j a 1 b k f A A A A A A I A A A A A A A N m A A D A A A A A E A A A A N R t m p J e f z v T Y d 9 c V B W o J 6 A A A A A A B I A A A K A A A A A Q A A A A 7 d u f 3 3 4 e g E + K o I X u l 8 h G 0 V A A A A C E 1 2 m j W f g 2 U T 5 i X y n F E f i w H 0 C P J k N w a e A R g H o E E L B f M Z A S M E e W z o o 8 8 X 8 C I q b J T Y X m S v 3 Z n x 0 F R 3 J 3 i Y T D G 0 F 3 M d T L a 7 N g j Y J f N V w F f w i o F h Q A A A B s a i J f p j K g M M 5 / v l s P U g e V E V j 8 L g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8ed051-406e-4d71-94ff-a27c03eb722b" xsi:nil="true"/>
    <lcf76f155ced4ddcb4097134ff3c332f xmlns="518c85c4-f04c-48f3-92eb-942b3617caed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46DDDAC7EF240AA6CB3A8C51F495A" ma:contentTypeVersion="20" ma:contentTypeDescription="Crie um novo documento." ma:contentTypeScope="" ma:versionID="9626b873146849b6a1aed1273cd9ec53">
  <xsd:schema xmlns:xsd="http://www.w3.org/2001/XMLSchema" xmlns:xs="http://www.w3.org/2001/XMLSchema" xmlns:p="http://schemas.microsoft.com/office/2006/metadata/properties" xmlns:ns1="http://schemas.microsoft.com/sharepoint/v3" xmlns:ns2="518c85c4-f04c-48f3-92eb-942b3617caed" xmlns:ns3="938ed051-406e-4d71-94ff-a27c03eb722b" targetNamespace="http://schemas.microsoft.com/office/2006/metadata/properties" ma:root="true" ma:fieldsID="c3d8a5f85d61c29bf0e0dd861377a1ee" ns1:_="" ns2:_="" ns3:_="">
    <xsd:import namespace="http://schemas.microsoft.com/sharepoint/v3"/>
    <xsd:import namespace="518c85c4-f04c-48f3-92eb-942b3617caed"/>
    <xsd:import namespace="938ed051-406e-4d71-94ff-a27c03eb7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c85c4-f04c-48f3-92eb-942b3617c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015a81-91e0-4d3a-ac42-d93f72e793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ed051-406e-4d71-94ff-a27c03eb722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7cafba-8c5c-42f8-a053-4d2d08914b01}" ma:internalName="TaxCatchAll" ma:showField="CatchAllData" ma:web="938ed051-406e-4d71-94ff-a27c03eb7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F46797-932A-4309-A97C-5B210FC98AA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23DE0AC-B9DB-491C-BE82-CFC69E4970B8}">
  <ds:schemaRefs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938ed051-406e-4d71-94ff-a27c03eb722b"/>
    <ds:schemaRef ds:uri="518c85c4-f04c-48f3-92eb-942b3617caed"/>
    <ds:schemaRef ds:uri="http://schemas.microsoft.com/office/2006/metadata/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7FFC529-BBF2-476B-92F7-B890A6AA22D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C3EB6A-6EC3-4133-AD1F-4C25F58701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8c85c4-f04c-48f3-92eb-942b3617caed"/>
    <ds:schemaRef ds:uri="938ed051-406e-4d71-94ff-a27c03eb7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b7bb569-065f-4f03-9fec-0fed1842ce1b}" enabled="1" method="Privileged" siteId="{84af8994-fd57-4f96-ba02-1cb6450cbc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Home</vt:lpstr>
      <vt:lpstr>Produção</vt:lpstr>
      <vt:lpstr>Consumo</vt:lpstr>
      <vt:lpstr>Exportação</vt:lpstr>
      <vt:lpstr>Importação</vt:lpstr>
      <vt:lpstr>Estoques</vt:lpstr>
      <vt:lpstr>Brasil</vt:lpstr>
      <vt:lpstr>Preços e Cotações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EVERLENE NOGUEIRA PESSOA</dc:creator>
  <cp:lastModifiedBy>Lucas Correa Laport Domingues</cp:lastModifiedBy>
  <dcterms:created xsi:type="dcterms:W3CDTF">2023-08-10T00:30:51Z</dcterms:created>
  <dcterms:modified xsi:type="dcterms:W3CDTF">2026-07-13T12:26:02Z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1384009043</vt:lpwstr>
  </property>
  <property fmtid="{D5CDD505-2E9C-101B-9397-08002B2CF9AE}" pid="3" name="EcoUpdateMessage">
    <vt:lpwstr>2023/11/09-14:57:23</vt:lpwstr>
  </property>
  <property fmtid="{D5CDD505-2E9C-101B-9397-08002B2CF9AE}" pid="4" name="EcoUpdateStatus">
    <vt:lpwstr>2023-11-08=BRA:St,ME,Fd,TP;USA:St,ME;ARG:St,ME,Fd,TP;MEX:St,ME,Fd,TP;CHL:St,ME;COL:St,ME;PER:St,ME,Fd|2022-10-17=USA:TP|2023-11-07=CHL:Fd;GBR:St,ME;PER:TP;SAU:St|2021-11-17=CHL:TP|2014-02-26=VEN:St|2002-11-08=JPN:St|2016-08-18=NNN:St|2023-11-01=COL:Fd|2007-01-31=ESP:St|2003-01-29=CHN:St|2003-01-28=TWN:St|2003-01-30=HKG:St;KOR:St|2023-01-19=OTH:St|2023-08-29=PAN:St</vt:lpwstr>
  </property>
  <property fmtid="{D5CDD505-2E9C-101B-9397-08002B2CF9AE}" pid="5" name="ContentTypeId">
    <vt:lpwstr>0x010100C5B46DDDAC7EF240AA6CB3A8C51F495A</vt:lpwstr>
  </property>
  <property fmtid="{D5CDD505-2E9C-101B-9397-08002B2CF9AE}" pid="6" name="MediaServiceImageTags">
    <vt:lpwstr/>
  </property>
</Properties>
</file>