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mdiasbranco.sharepoint.com/sites/RelaescomInvestidores2/Documentos Compartilhados/General/Divulgação/2024/2T24/Planilha de Fundamentos/"/>
    </mc:Choice>
  </mc:AlternateContent>
  <xr:revisionPtr revIDLastSave="30" documentId="8_{4CF65DC9-A7A4-478C-B2A4-105991C6C8C9}" xr6:coauthVersionLast="47" xr6:coauthVersionMax="47" xr10:uidLastSave="{FF181D7F-9C38-4199-880D-45DF7AD6F323}"/>
  <bookViews>
    <workbookView xWindow="-120" yWindow="-120" windowWidth="20730" windowHeight="11160" tabRatio="886" xr2:uid="{89501769-70BC-4008-B120-13A837B3410C}"/>
  </bookViews>
  <sheets>
    <sheet name="Home" sheetId="1" r:id="rId1"/>
    <sheet name="Principais Indicadores" sheetId="3" r:id="rId2"/>
    <sheet name="Receita Líquida" sheetId="4" r:id="rId3"/>
    <sheet name="Canais de vendas" sheetId="6" r:id="rId4"/>
    <sheet name="Dados Operacionais" sheetId="7" r:id="rId5"/>
    <sheet name="Custos" sheetId="12" r:id="rId6"/>
    <sheet name="Commodities" sheetId="13" r:id="rId7"/>
    <sheet name="Investimentos" sheetId="8" r:id="rId8"/>
    <sheet name="BP" sheetId="9" r:id="rId9"/>
    <sheet name="DRE" sheetId="10" r:id="rId10"/>
    <sheet name="DFC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45" i="9" l="1"/>
  <c r="BU34" i="9" l="1"/>
  <c r="BU3" i="9"/>
  <c r="BU53" i="9"/>
  <c r="BU62" i="9" l="1"/>
  <c r="CN8" i="10" l="1"/>
  <c r="CN6" i="10" l="1"/>
  <c r="CN7" i="10" l="1"/>
  <c r="CN15" i="10"/>
  <c r="CN18" i="10" s="1"/>
  <c r="CN21" i="10" s="1"/>
  <c r="CN23" i="10" s="1"/>
  <c r="CF7" i="4" l="1"/>
  <c r="BK8" i="4" l="1"/>
  <c r="AN26" i="11" l="1"/>
  <c r="BE9" i="3" l="1"/>
  <c r="BD9" i="3"/>
  <c r="BC9" i="3"/>
  <c r="BB9" i="3"/>
  <c r="BA9" i="3"/>
  <c r="AZ9" i="3"/>
  <c r="AY9" i="3"/>
  <c r="AX9" i="3"/>
  <c r="AW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O7" i="4" l="1"/>
  <c r="BU16" i="9" l="1"/>
  <c r="BU33" i="9" l="1"/>
  <c r="CE7" i="4" l="1"/>
  <c r="BO15" i="4" l="1"/>
  <c r="CN12" i="8" l="1"/>
  <c r="CN25" i="10" l="1"/>
  <c r="CF15" i="4" l="1"/>
  <c r="CE15" i="4"/>
</calcChain>
</file>

<file path=xl/sharedStrings.xml><?xml version="1.0" encoding="utf-8"?>
<sst xmlns="http://schemas.openxmlformats.org/spreadsheetml/2006/main" count="1170" uniqueCount="284">
  <si>
    <t>Principais indicadores</t>
  </si>
  <si>
    <t>Dívida Líquida / EBITDA (últ. 12 meses)</t>
  </si>
  <si>
    <t>Receita Líquida (R$ milhões)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</si>
  <si>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</si>
  <si>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</si>
  <si>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</si>
  <si>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</si>
  <si>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</si>
  <si>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</si>
  <si>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</si>
  <si>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</si>
  <si>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</si>
  <si>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</si>
  <si>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</si>
  <si>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</si>
  <si>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</si>
  <si>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</si>
  <si>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</si>
  <si>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</si>
  <si>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</si>
  <si>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</si>
  <si>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</si>
  <si>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</si>
  <si>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</si>
  <si>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</si>
  <si>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</si>
  <si>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</si>
  <si>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</si>
  <si>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</si>
  <si>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</si>
  <si>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</si>
  <si>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</si>
  <si>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</si>
  <si>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</si>
  <si>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</si>
  <si>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</si>
  <si>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</si>
  <si>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</si>
  <si>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</si>
  <si>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</si>
  <si>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</si>
  <si>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</si>
  <si>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</si>
  <si>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</si>
  <si>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</si>
  <si>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Receita Líquida</t>
  </si>
  <si>
    <t>Lucro Líquido</t>
  </si>
  <si>
    <t>Biscoitos</t>
  </si>
  <si>
    <t>Farinha e Farelo</t>
  </si>
  <si>
    <t>Margarina e Gordura</t>
  </si>
  <si>
    <t>Outras Linhas de Produtos*</t>
  </si>
  <si>
    <t>Total</t>
  </si>
  <si>
    <t>Massas</t>
  </si>
  <si>
    <t>Volume de vendas (ton mil)</t>
  </si>
  <si>
    <t>Preço Médio (R$/kg)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</si>
  <si>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</si>
  <si>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</si>
  <si>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</si>
  <si>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</si>
  <si>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</si>
  <si>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</si>
  <si>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</si>
  <si>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</si>
  <si>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</si>
  <si>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</si>
  <si>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</si>
  <si>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</si>
  <si>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</si>
  <si>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</si>
  <si>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</si>
  <si>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</si>
  <si>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</si>
  <si>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</si>
  <si>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</si>
  <si>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</si>
  <si>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Varejo</t>
  </si>
  <si>
    <t>Atacado</t>
  </si>
  <si>
    <t>Key Account e Redes Regionais</t>
  </si>
  <si>
    <t>Cash &amp; Carry</t>
  </si>
  <si>
    <t>Distribuidores</t>
  </si>
  <si>
    <t>Indústria</t>
  </si>
  <si>
    <t>Outros</t>
  </si>
  <si>
    <t>Mix de clientes</t>
  </si>
  <si>
    <t>Verticalização</t>
  </si>
  <si>
    <t>Farinha</t>
  </si>
  <si>
    <t>Gordura</t>
  </si>
  <si>
    <t>Capacidade de Produção (mil ton.)</t>
  </si>
  <si>
    <t>Produção (mil ton.)</t>
  </si>
  <si>
    <t>Nível de Utilização da Capacidade (%)</t>
  </si>
  <si>
    <r>
      <t xml:space="preserve">*Bolos, </t>
    </r>
    <r>
      <rPr>
        <i/>
        <sz val="8"/>
        <color theme="1"/>
        <rFont val="Century Gothic"/>
        <family val="2"/>
      </rPr>
      <t>snacks</t>
    </r>
    <r>
      <rPr>
        <sz val="8"/>
        <color theme="1"/>
        <rFont val="Century Gothic"/>
        <family val="2"/>
      </rPr>
      <t>, mistura para bolo, torradas, produtos saudáveis, molhos e temperos.</t>
    </r>
  </si>
  <si>
    <t>Investimentos (R$ milhões)</t>
  </si>
  <si>
    <t>Instalações</t>
  </si>
  <si>
    <t>Máquinas e Equipamentos</t>
  </si>
  <si>
    <t>Obras Civis</t>
  </si>
  <si>
    <t>Veículos</t>
  </si>
  <si>
    <t>Computadores e Periféricos</t>
  </si>
  <si>
    <t>Móveis e Utensílios</t>
  </si>
  <si>
    <t>Terrenos</t>
  </si>
  <si>
    <t>Licença de Uso de Software</t>
  </si>
  <si>
    <t>Balanço Patrimonial (R$ milhões)</t>
  </si>
  <si>
    <t>Ativo Circulante</t>
  </si>
  <si>
    <t>Depósitos vinculados</t>
  </si>
  <si>
    <t>Estoques</t>
  </si>
  <si>
    <t>Imposto de renda e contribuição social</t>
  </si>
  <si>
    <t>Não Circulante</t>
  </si>
  <si>
    <t>Realizável a Longo Prazo</t>
  </si>
  <si>
    <t>Instrumentos financeiros derivativos</t>
  </si>
  <si>
    <t xml:space="preserve">Ativo de indenização </t>
  </si>
  <si>
    <t>Investimentos</t>
  </si>
  <si>
    <t>Imobilizado</t>
  </si>
  <si>
    <t>Intangível</t>
  </si>
  <si>
    <t>Diferido</t>
  </si>
  <si>
    <t>TOTAL DO ATIVO</t>
  </si>
  <si>
    <t>Passivo Circulante</t>
  </si>
  <si>
    <t>Fornecedores</t>
  </si>
  <si>
    <t>Financiamentos, empréstimos e debêntures</t>
  </si>
  <si>
    <t>Obrigações sociais e trabalhistas</t>
  </si>
  <si>
    <t>Obrigações fiscais</t>
  </si>
  <si>
    <t>Notas promissórias</t>
  </si>
  <si>
    <t>Subvenções governamentais</t>
  </si>
  <si>
    <t>Patrimônio Líquido</t>
  </si>
  <si>
    <t>(-) Ações em tesouraria</t>
  </si>
  <si>
    <t>Dividendos adicionais</t>
  </si>
  <si>
    <t>TOTAL DO PASSIVO E PATRIMÔNIO LÍQUIDO</t>
  </si>
  <si>
    <t>Passivo Não Circulante</t>
  </si>
  <si>
    <t>3T06</t>
  </si>
  <si>
    <t>4T06</t>
  </si>
  <si>
    <t>1T07</t>
  </si>
  <si>
    <t>2T07</t>
  </si>
  <si>
    <t>3T07</t>
  </si>
  <si>
    <t>4T07</t>
  </si>
  <si>
    <t>Demonstração do Resultado (R$ milhões)</t>
  </si>
  <si>
    <t>Custos dos Produtos Vendidos</t>
  </si>
  <si>
    <t>Subvenções para Investimentos Estaduais</t>
  </si>
  <si>
    <t>Lucro Bruto</t>
  </si>
  <si>
    <t>Despesas Operacionais</t>
  </si>
  <si>
    <t>Vendas</t>
  </si>
  <si>
    <t>Administrativas e Gerais</t>
  </si>
  <si>
    <t>Honorários da administração</t>
  </si>
  <si>
    <t>Despesas tributárias</t>
  </si>
  <si>
    <t>Despesas com depreciação e amortização</t>
  </si>
  <si>
    <t>Outras despesas (receitas) operacionais</t>
  </si>
  <si>
    <t>Receitas Financeiras</t>
  </si>
  <si>
    <t>Despesas Financeiras</t>
  </si>
  <si>
    <t>Resultado de Equivalência Patrimonial</t>
  </si>
  <si>
    <t>Outras receitas (despesas) não operacionais</t>
  </si>
  <si>
    <t>EBITDA (R$ milhões)</t>
  </si>
  <si>
    <t>Demonstração do Fluxo de Caixa (R$ milhões)</t>
  </si>
  <si>
    <t>Lucro Líquido antes de IR e CSSL</t>
  </si>
  <si>
    <t>Ajustes para conciliar o resultado às disponibilidades geradas pelas atividades operacionais</t>
  </si>
  <si>
    <t>Depreciação e Amortização</t>
  </si>
  <si>
    <t>Custo na venda de ativos permanentes</t>
  </si>
  <si>
    <t xml:space="preserve">Atualização dos financiamentos, debêntures, variações cambiais ativas e passivas </t>
  </si>
  <si>
    <t>Atualização de aplicações financeiras de longo prazo</t>
  </si>
  <si>
    <t>Juros apropriados sobre arrendamentos</t>
  </si>
  <si>
    <t>Provisão de Imposto de Renda sobre financiamentos</t>
  </si>
  <si>
    <t>Deságio na aquisição de empresas</t>
  </si>
  <si>
    <t>Créditos tributários e atualizações</t>
  </si>
  <si>
    <t>Atualização de depósitos judiciais</t>
  </si>
  <si>
    <t>Perdas estimadas por redução ao valor recuperável de tributos</t>
  </si>
  <si>
    <t>Perdas (ganhos) dos contratos de operações com derivativos</t>
  </si>
  <si>
    <t>Ações outorgadas reconhecidas</t>
  </si>
  <si>
    <t>Provisão (reversão) para perdas estimadas de clientes</t>
  </si>
  <si>
    <t>Provisão (reversão) do valor recuperável dos estoques</t>
  </si>
  <si>
    <t>Provisão para redução do valor recuperável do imobilizado / intangível</t>
  </si>
  <si>
    <t>Ganho em aquisição de participação societária</t>
  </si>
  <si>
    <t>Juros e variações cambiais pagos</t>
  </si>
  <si>
    <t>Recebimentos (pagamento) de recursos por liquidação de operações com derivativos</t>
  </si>
  <si>
    <t>Imposto de renda e contribuição social pagos</t>
  </si>
  <si>
    <t>Liberação de incentivos para reinvestimentos</t>
  </si>
  <si>
    <t>Variações nos ativos e passivos</t>
  </si>
  <si>
    <t>(Aumento) redução em depósitos vinculados</t>
  </si>
  <si>
    <t>(Aumento) redução em contas a receber de clientes</t>
  </si>
  <si>
    <t>(Aumento) redução nos estoques</t>
  </si>
  <si>
    <t>(Aumento) redução nos títulos e valores mobiliários</t>
  </si>
  <si>
    <t>(Aumento) redução  nos impostos a recuperar</t>
  </si>
  <si>
    <t>Aumento (redução) em fornecedores</t>
  </si>
  <si>
    <t>Aumento (redução) nos impostos e contribuições</t>
  </si>
  <si>
    <t>Aumento (redução) nas subvenções governamentais</t>
  </si>
  <si>
    <t>Aumento (redução) em contas a pagar e provisões</t>
  </si>
  <si>
    <t>Disponibilidades líquidas geradas (aplicadas) pelas atividades operacionais</t>
  </si>
  <si>
    <t>FLUXOS DE CAIXA DAS ATIVIDADES DE INVESTIMENTOS</t>
  </si>
  <si>
    <t>Aquisição de imobilizado, diferido e intangível</t>
  </si>
  <si>
    <t>Amortização de dívida da aquisição de empresas</t>
  </si>
  <si>
    <t>Aquisição de participação societária</t>
  </si>
  <si>
    <t>Aplicação financeira a longo prazo</t>
  </si>
  <si>
    <t>Aquisição de ações de emissão da própria Companhia</t>
  </si>
  <si>
    <t>Aplicações em investimentos</t>
  </si>
  <si>
    <t>Venda de ações em tesouraria</t>
  </si>
  <si>
    <t>Venda de títulos e valores mobiliários</t>
  </si>
  <si>
    <t>Caixa e equivalentes de caixa adquirido</t>
  </si>
  <si>
    <t>Resgate aplicação financeira a longo prazo</t>
  </si>
  <si>
    <t>Adiantamento para subscrição de capital</t>
  </si>
  <si>
    <t>Disponibilidades líquidas aplicadas pelas atividades de investimentos</t>
  </si>
  <si>
    <t>FLUXOS DE CAIXA DAS ATIVIDADES DE FINANCIAMENTOS</t>
  </si>
  <si>
    <t>Juros sobre capital próprio pagos</t>
  </si>
  <si>
    <t>Aquisição de ações em tesouraria</t>
  </si>
  <si>
    <t>Financiamentos tomados</t>
  </si>
  <si>
    <t>Pagamentos de arrendamento</t>
  </si>
  <si>
    <t>Disponibilidades líquidas geradas (aplicadas) pelas atividades de financiamentos</t>
  </si>
  <si>
    <t>Efeitos das oscilações de câmbio sobre o caixa e equivalentes de caixa</t>
  </si>
  <si>
    <t>RESULTADO DE CAIXA</t>
  </si>
  <si>
    <t>No início do período</t>
  </si>
  <si>
    <t>No final do período</t>
  </si>
  <si>
    <t>Aumento (redução) nas disponibilidades</t>
  </si>
  <si>
    <t>Nota: Mix de clientes, considerando a receita bruta deduzida de descontos e devoluções. 
A partir do 1T22, a Companhia revisou o cadastro dos canais de vendas por cliente, e para fins de comparabilidade foram reapresentadas as informações desde 1T21.</t>
  </si>
  <si>
    <t>-</t>
  </si>
  <si>
    <t xml:space="preserve">Nota: A partir do 2T16, a Companhia modificou os critérios para o dimensionamento da capacidade de produção, procurando refletir melhor o máximo que as unidades industriais reconhecem ser possível atingir, numa operação ótima da produção. As informações anteriores ao 1T16 referem-se ao histórico da informação divulgada. </t>
  </si>
  <si>
    <r>
      <t xml:space="preserve">Nota: A partir do 1T17, a informação segue nova metodologia, com a inclusão de licença de </t>
    </r>
    <r>
      <rPr>
        <i/>
        <sz val="8"/>
        <color theme="1"/>
        <rFont val="Century Gothic"/>
        <family val="2"/>
      </rPr>
      <t>softwares</t>
    </r>
    <r>
      <rPr>
        <sz val="8"/>
        <color theme="1"/>
        <rFont val="Century Gothic"/>
        <family val="2"/>
      </rPr>
      <t>, marcas e patentes. Desconsidera o valor de investimento com aquisição de empresas.</t>
    </r>
  </si>
  <si>
    <t>CPV (R$ milhões)</t>
  </si>
  <si>
    <t>Trigo</t>
  </si>
  <si>
    <t>Óleo</t>
  </si>
  <si>
    <t>Açúcar</t>
  </si>
  <si>
    <t>Farinha de Terceiros</t>
  </si>
  <si>
    <t>Gordura de Terceiros</t>
  </si>
  <si>
    <t>Outros insumos</t>
  </si>
  <si>
    <t>Embalagens</t>
  </si>
  <si>
    <t>Mão-de-obra</t>
  </si>
  <si>
    <t>Gastos Gerais de Fabricação</t>
  </si>
  <si>
    <t>Diversos</t>
  </si>
  <si>
    <t>TOTAL</t>
  </si>
  <si>
    <t>Matéria-Prima</t>
  </si>
  <si>
    <t>Mg. EBITDA (%)</t>
  </si>
  <si>
    <t>Mg. Bruta (%)</t>
  </si>
  <si>
    <t>Resultado antes do Imposto de Renda e da Contribuição Social</t>
  </si>
  <si>
    <t>Resultado Operacional Após Resultado Financeiro</t>
  </si>
  <si>
    <t>Resultado Operacional Antes do Resultado Financeiro</t>
  </si>
  <si>
    <t>Mercado</t>
  </si>
  <si>
    <t>Caixa e equivalentes de caixa</t>
  </si>
  <si>
    <t>Outros ativos circulantes</t>
  </si>
  <si>
    <t>Títulos e valores mobiliários</t>
  </si>
  <si>
    <t>Contas a receber de clientes</t>
  </si>
  <si>
    <t>Tributos a recuperar</t>
  </si>
  <si>
    <t>Impostos diferidos</t>
  </si>
  <si>
    <t>Aplicações financeiras</t>
  </si>
  <si>
    <r>
      <t>Instrumentos financeiros derivativos</t>
    </r>
    <r>
      <rPr>
        <sz val="9"/>
        <color theme="0"/>
        <rFont val="Century Gothic"/>
        <family val="2"/>
      </rPr>
      <t xml:space="preserve">  Ativo</t>
    </r>
  </si>
  <si>
    <t>Despesas antecipadas</t>
  </si>
  <si>
    <t>Depósitos judiciais</t>
  </si>
  <si>
    <t>Propriedades para investimento</t>
  </si>
  <si>
    <t>Outros ativos não circulantes</t>
  </si>
  <si>
    <t>Arrendamentos</t>
  </si>
  <si>
    <r>
      <t xml:space="preserve">Instrumentos financeiros derivativos </t>
    </r>
    <r>
      <rPr>
        <sz val="9"/>
        <color theme="0"/>
        <rFont val="Century Gothic"/>
        <family val="2"/>
      </rPr>
      <t>Passivo</t>
    </r>
  </si>
  <si>
    <t>Outros passivos circulantes</t>
  </si>
  <si>
    <t>Imposto de renda e contribuição social diferidos</t>
  </si>
  <si>
    <t>Provisões para riscos cíveis, trabalhistas e tributários</t>
  </si>
  <si>
    <t>Outros passivos não circulantes</t>
  </si>
  <si>
    <t>Capital social</t>
  </si>
  <si>
    <t>Reservas de capital</t>
  </si>
  <si>
    <t>Ajustes acumulados de conversão</t>
  </si>
  <si>
    <t>Ajuste de avaliação patrimonial</t>
  </si>
  <si>
    <t>Reservas de lucros</t>
  </si>
  <si>
    <t>Lucros acumulados</t>
  </si>
  <si>
    <t>FLUXOS DE CAIXA DAS ATIVIDADES OPERACIONAIS</t>
  </si>
  <si>
    <t>Equivalência patrimonial</t>
  </si>
  <si>
    <t>Provisão (reversão) de despesas/ativo de indenização</t>
  </si>
  <si>
    <t>Provisão (reversão) para redução do valor recuperável de ativos</t>
  </si>
  <si>
    <t>Provisão e atualização para riscos cíveis, trabalhistas e  tributárias/outros</t>
  </si>
  <si>
    <t>(Aumento) redução nas aplicações financeiras</t>
  </si>
  <si>
    <t xml:space="preserve">Pagamentos de financiamentos </t>
  </si>
  <si>
    <t>Recebimento de rendimentos na operação com hedge</t>
  </si>
  <si>
    <t>Constituição de reserva de capital - Incentivo fiscal do ICMS</t>
  </si>
  <si>
    <t>Recebimento de juros e dividendos</t>
  </si>
  <si>
    <t>Receita Líquida (R$ MM)</t>
  </si>
  <si>
    <t>Volume de Vendas Total (Mil ton.)</t>
  </si>
  <si>
    <t>Volume de Vendas - Biscoitos (Mil ton.)</t>
  </si>
  <si>
    <t>Volume de Vendas - Massas (Mil ton.)</t>
  </si>
  <si>
    <t>Market share - Biscoitos (%)</t>
  </si>
  <si>
    <t>Market share - Massas (%)</t>
  </si>
  <si>
    <t>Margem Bruta (%)</t>
  </si>
  <si>
    <t>Lucro Líquido (R$ MM)</t>
  </si>
  <si>
    <t>EBITDA (R$ MM)</t>
  </si>
  <si>
    <t>Margem EBITDA (%)</t>
  </si>
  <si>
    <t>Dívida Líquida (R$ MM)</t>
  </si>
  <si>
    <t>Capex (R$ MM)</t>
  </si>
  <si>
    <t>Disponibilidades líquidas geradas (aplicadas) nas atividades operacionais (R$ MM)</t>
  </si>
  <si>
    <t>Óleo de Palma</t>
  </si>
  <si>
    <t>M. Dias Branco</t>
  </si>
  <si>
    <r>
      <rPr>
        <b/>
        <sz val="8"/>
        <color theme="1"/>
        <rFont val="Century Gothic"/>
        <family val="2"/>
      </rPr>
      <t>Mercado:</t>
    </r>
    <r>
      <rPr>
        <sz val="8"/>
        <color theme="1"/>
        <rFont val="Century Gothic"/>
        <family val="2"/>
      </rPr>
      <t xml:space="preserve"> Trigo - SAFRAS &amp; Mercado; Óleo de palma - Rotterdam</t>
    </r>
  </si>
  <si>
    <r>
      <rPr>
        <b/>
        <sz val="8"/>
        <color theme="1"/>
        <rFont val="Century Gothic"/>
        <family val="2"/>
      </rPr>
      <t xml:space="preserve">M. Dias Branco: </t>
    </r>
    <r>
      <rPr>
        <sz val="8"/>
        <color theme="1"/>
        <rFont val="Century Gothic"/>
        <family val="2"/>
      </rPr>
      <t>Preço médio de aquisição no estoque</t>
    </r>
  </si>
  <si>
    <t>(Aumento) redução em outros créditos</t>
  </si>
  <si>
    <t>3T23</t>
  </si>
  <si>
    <t>4T23</t>
  </si>
  <si>
    <t>1T24</t>
  </si>
  <si>
    <t>2T24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</si>
</sst>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.0_);_(* \(#,##0.0\);_(* &quot;-&quot;?_);_(@_)"/>
    <numFmt numFmtId="167" formatCode="_-* #,##0.0_-;\-* #,##0.0_-;_-* &quot;-&quot;??_-;_-@_-"/>
    <numFmt numFmtId="168" formatCode="_-* #,##0.0_-;\-* #,##0.0_-;_-* &quot;-&quot;?_-;_-@_-"/>
    <numFmt numFmtId="169" formatCode="[$-416]mmm\-yy;@"/>
    <numFmt numFmtId="170" formatCode="#,##0.0"/>
    <numFmt numFmtId="171" formatCode="_(* #,##0_);_(* \(#,##0\);_(* &quot;-&quot;?_);_(@_)"/>
    <numFmt numFmtId="172" formatCode="0.00000"/>
    <numFmt numFmtId="173" formatCode="_(* #,##0.00_);_(* \(#,##0.00\);_(* &quot;-&quot;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entury Gothic"/>
      <family val="2"/>
    </font>
    <font>
      <i/>
      <sz val="8"/>
      <color theme="1"/>
      <name val="Century Gothic"/>
      <family val="2"/>
    </font>
    <font>
      <b/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b/>
      <sz val="8"/>
      <color theme="1"/>
      <name val="Century Gothic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name val="Century Gothic"/>
      <family val="2"/>
    </font>
    <font>
      <sz val="9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12A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70" fontId="4" fillId="0" borderId="0" applyFill="0" applyBorder="0" applyAlignment="0" applyProtection="0"/>
    <xf numFmtId="164" fontId="4" fillId="0" borderId="0" applyFont="0" applyFill="0" applyBorder="0" applyAlignment="0" applyProtection="0"/>
  </cellStyleXfs>
  <cellXfs count="85">
    <xf numFmtId="0" fontId="0" fillId="0" borderId="0" xfId="0"/>
    <xf numFmtId="0" fontId="0" fillId="4" borderId="0" xfId="0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/>
    <xf numFmtId="166" fontId="6" fillId="0" borderId="0" xfId="0" applyNumberFormat="1" applyFont="1" applyAlignment="1">
      <alignment horizontal="right" vertical="center"/>
    </xf>
    <xf numFmtId="166" fontId="8" fillId="2" borderId="0" xfId="0" applyNumberFormat="1" applyFont="1" applyFill="1" applyAlignment="1">
      <alignment horizontal="right" vertical="center"/>
    </xf>
    <xf numFmtId="166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6" fillId="0" borderId="0" xfId="2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166" fontId="8" fillId="5" borderId="0" xfId="0" applyNumberFormat="1" applyFont="1" applyFill="1" applyAlignment="1">
      <alignment horizontal="left" vertical="center"/>
    </xf>
    <xf numFmtId="166" fontId="6" fillId="5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43" fontId="6" fillId="0" borderId="0" xfId="1" applyFont="1" applyFill="1" applyBorder="1" applyAlignment="1">
      <alignment horizontal="right" vertical="center"/>
    </xf>
    <xf numFmtId="43" fontId="8" fillId="2" borderId="0" xfId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6" fillId="0" borderId="2" xfId="2" applyNumberFormat="1" applyFont="1" applyFill="1" applyBorder="1" applyAlignment="1">
      <alignment horizontal="right" vertical="center"/>
    </xf>
    <xf numFmtId="166" fontId="8" fillId="0" borderId="0" xfId="0" applyNumberFormat="1" applyFont="1" applyAlignment="1">
      <alignment horizontal="left" vertical="center"/>
    </xf>
    <xf numFmtId="165" fontId="8" fillId="2" borderId="0" xfId="2" applyNumberFormat="1" applyFont="1" applyFill="1" applyBorder="1" applyAlignment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167" fontId="6" fillId="0" borderId="0" xfId="1" applyNumberFormat="1" applyFont="1" applyFill="1" applyBorder="1" applyAlignment="1">
      <alignment horizontal="right" vertical="center"/>
    </xf>
    <xf numFmtId="167" fontId="8" fillId="2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0" fontId="11" fillId="6" borderId="0" xfId="0" applyFont="1" applyFill="1"/>
    <xf numFmtId="0" fontId="12" fillId="0" borderId="0" xfId="0" applyFont="1"/>
    <xf numFmtId="0" fontId="2" fillId="0" borderId="0" xfId="0" applyFont="1" applyAlignment="1">
      <alignment horizontal="left" indent="2"/>
    </xf>
    <xf numFmtId="0" fontId="2" fillId="6" borderId="0" xfId="0" applyFont="1" applyFill="1" applyAlignment="1">
      <alignment horizontal="left" indent="2"/>
    </xf>
    <xf numFmtId="0" fontId="11" fillId="7" borderId="0" xfId="0" applyFont="1" applyFill="1"/>
    <xf numFmtId="0" fontId="11" fillId="0" borderId="0" xfId="1" applyNumberFormat="1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4" xfId="0" applyFont="1" applyBorder="1"/>
    <xf numFmtId="165" fontId="6" fillId="0" borderId="0" xfId="2" applyNumberFormat="1" applyFont="1" applyFill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165" fontId="6" fillId="0" borderId="2" xfId="2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11" fillId="8" borderId="0" xfId="0" applyFont="1" applyFill="1"/>
    <xf numFmtId="165" fontId="8" fillId="8" borderId="0" xfId="2" applyNumberFormat="1" applyFont="1" applyFill="1" applyAlignment="1">
      <alignment horizontal="right" vertical="center"/>
    </xf>
    <xf numFmtId="169" fontId="3" fillId="3" borderId="0" xfId="0" applyNumberFormat="1" applyFont="1" applyFill="1" applyAlignment="1">
      <alignment horizontal="center" vertical="center"/>
    </xf>
    <xf numFmtId="166" fontId="6" fillId="0" borderId="4" xfId="0" applyNumberFormat="1" applyFont="1" applyBorder="1" applyAlignment="1">
      <alignment horizontal="right" vertical="center"/>
    </xf>
    <xf numFmtId="0" fontId="11" fillId="2" borderId="0" xfId="0" applyFont="1" applyFill="1"/>
    <xf numFmtId="166" fontId="8" fillId="0" borderId="4" xfId="0" applyNumberFormat="1" applyFont="1" applyBorder="1" applyAlignment="1">
      <alignment horizontal="right" vertical="center"/>
    </xf>
    <xf numFmtId="166" fontId="16" fillId="2" borderId="0" xfId="0" applyNumberFormat="1" applyFont="1" applyFill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166" fontId="16" fillId="5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6" fontId="2" fillId="0" borderId="0" xfId="0" applyNumberFormat="1" applyFont="1" applyAlignment="1">
      <alignment vertical="center"/>
    </xf>
    <xf numFmtId="166" fontId="6" fillId="0" borderId="1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71" fontId="6" fillId="0" borderId="0" xfId="0" applyNumberFormat="1" applyFont="1" applyAlignment="1">
      <alignment horizontal="right" vertical="center"/>
    </xf>
    <xf numFmtId="168" fontId="2" fillId="0" borderId="0" xfId="0" applyNumberFormat="1" applyFont="1"/>
    <xf numFmtId="168" fontId="2" fillId="0" borderId="0" xfId="0" applyNumberFormat="1" applyFont="1" applyAlignment="1">
      <alignment vertical="center"/>
    </xf>
    <xf numFmtId="166" fontId="15" fillId="0" borderId="0" xfId="0" applyNumberFormat="1" applyFont="1" applyAlignment="1">
      <alignment horizontal="right" vertical="center"/>
    </xf>
    <xf numFmtId="166" fontId="15" fillId="0" borderId="4" xfId="0" applyNumberFormat="1" applyFont="1" applyBorder="1" applyAlignment="1">
      <alignment horizontal="right" vertical="center"/>
    </xf>
    <xf numFmtId="17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66" fontId="2" fillId="0" borderId="0" xfId="0" applyNumberFormat="1" applyFont="1"/>
    <xf numFmtId="165" fontId="2" fillId="0" borderId="0" xfId="2" applyNumberFormat="1" applyFont="1"/>
    <xf numFmtId="166" fontId="20" fillId="0" borderId="0" xfId="0" applyNumberFormat="1" applyFont="1" applyAlignment="1">
      <alignment horizontal="right" vertical="center"/>
    </xf>
    <xf numFmtId="167" fontId="2" fillId="0" borderId="0" xfId="1" applyNumberFormat="1" applyFont="1" applyAlignment="1">
      <alignment vertical="center"/>
    </xf>
    <xf numFmtId="171" fontId="8" fillId="0" borderId="0" xfId="0" applyNumberFormat="1" applyFont="1" applyAlignment="1">
      <alignment horizontal="right" vertical="center"/>
    </xf>
    <xf numFmtId="171" fontId="8" fillId="2" borderId="0" xfId="0" applyNumberFormat="1" applyFont="1" applyFill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9" fontId="2" fillId="0" borderId="0" xfId="2" applyFont="1" applyAlignment="1">
      <alignment vertical="center"/>
    </xf>
    <xf numFmtId="43" fontId="2" fillId="0" borderId="0" xfId="1" applyFont="1"/>
    <xf numFmtId="165" fontId="21" fillId="0" borderId="2" xfId="2" applyNumberFormat="1" applyFont="1" applyBorder="1" applyAlignment="1">
      <alignment horizontal="right" vertical="center"/>
    </xf>
    <xf numFmtId="43" fontId="2" fillId="0" borderId="0" xfId="0" applyNumberFormat="1" applyFont="1" applyAlignment="1">
      <alignment vertical="center"/>
    </xf>
    <xf numFmtId="165" fontId="2" fillId="0" borderId="0" xfId="2" applyNumberFormat="1" applyFont="1" applyAlignment="1">
      <alignment vertical="center"/>
    </xf>
    <xf numFmtId="9" fontId="2" fillId="0" borderId="0" xfId="2" applyFont="1"/>
    <xf numFmtId="166" fontId="7" fillId="0" borderId="0" xfId="0" applyNumberFormat="1" applyFont="1" applyAlignment="1">
      <alignment vertical="center"/>
    </xf>
    <xf numFmtId="171" fontId="7" fillId="0" borderId="0" xfId="0" applyNumberFormat="1" applyFont="1" applyAlignment="1">
      <alignment vertical="center"/>
    </xf>
    <xf numFmtId="165" fontId="7" fillId="0" borderId="0" xfId="2" applyNumberFormat="1" applyFont="1" applyAlignment="1">
      <alignment vertical="center"/>
    </xf>
    <xf numFmtId="167" fontId="7" fillId="0" borderId="0" xfId="1" applyNumberFormat="1" applyFont="1" applyAlignment="1">
      <alignment vertical="center"/>
    </xf>
  </cellXfs>
  <cellStyles count="6">
    <cellStyle name="Normal" xfId="0" builtinId="0"/>
    <cellStyle name="Normal 8" xfId="3" xr:uid="{677D0026-C8F0-47D1-A351-43A9AD32AD40}"/>
    <cellStyle name="Porcentagem" xfId="2" builtinId="5"/>
    <cellStyle name="Separador de milhares 11" xfId="4" xr:uid="{6B39E55C-25D2-4C86-8D69-1333EE9ACC40}"/>
    <cellStyle name="Separador de milhares 2 2" xfId="5" xr:uid="{9CA0AB4E-2F10-4A79-975E-7D5BA2FDA777}"/>
    <cellStyle name="Vírgula" xfId="1" builtinId="3"/>
  </cellStyles>
  <dxfs count="0"/>
  <tableStyles count="0" defaultTableStyle="TableStyleMedium2" defaultPivotStyle="PivotStyleLight16"/>
  <colors>
    <mruColors>
      <color rgb="FF212A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ados Operacionais'!A2"/><Relationship Id="rId13" Type="http://schemas.openxmlformats.org/officeDocument/2006/relationships/hyperlink" Target="https://ri.mdiasbranco.com.br/" TargetMode="External"/><Relationship Id="rId18" Type="http://schemas.openxmlformats.org/officeDocument/2006/relationships/image" Target="../media/image6.svg"/><Relationship Id="rId3" Type="http://schemas.openxmlformats.org/officeDocument/2006/relationships/hyperlink" Target="#Commodities!A1"/><Relationship Id="rId7" Type="http://schemas.openxmlformats.org/officeDocument/2006/relationships/hyperlink" Target="#DRE!A2"/><Relationship Id="rId12" Type="http://schemas.openxmlformats.org/officeDocument/2006/relationships/hyperlink" Target="https://www.youtube.com/c/RIMDias" TargetMode="External"/><Relationship Id="rId17" Type="http://schemas.openxmlformats.org/officeDocument/2006/relationships/image" Target="../media/image5.png"/><Relationship Id="rId2" Type="http://schemas.openxmlformats.org/officeDocument/2006/relationships/hyperlink" Target="#'Principais Indicadores'!A2"/><Relationship Id="rId16" Type="http://schemas.openxmlformats.org/officeDocument/2006/relationships/hyperlink" Target="mailto:ri@mdiasbranco.com.br" TargetMode="External"/><Relationship Id="rId20" Type="http://schemas.openxmlformats.org/officeDocument/2006/relationships/hyperlink" Target="#Custos!A1"/><Relationship Id="rId1" Type="http://schemas.openxmlformats.org/officeDocument/2006/relationships/image" Target="../media/image1.png"/><Relationship Id="rId6" Type="http://schemas.openxmlformats.org/officeDocument/2006/relationships/hyperlink" Target="#'Canais de vendas'!A2"/><Relationship Id="rId11" Type="http://schemas.openxmlformats.org/officeDocument/2006/relationships/image" Target="../media/image2.png"/><Relationship Id="rId5" Type="http://schemas.openxmlformats.org/officeDocument/2006/relationships/hyperlink" Target="#BP!A2"/><Relationship Id="rId15" Type="http://schemas.openxmlformats.org/officeDocument/2006/relationships/image" Target="../media/image4.svg"/><Relationship Id="rId10" Type="http://schemas.openxmlformats.org/officeDocument/2006/relationships/hyperlink" Target="#'Receita L&#237;quida'!A2"/><Relationship Id="rId19" Type="http://schemas.openxmlformats.org/officeDocument/2006/relationships/image" Target="../media/image7.png"/><Relationship Id="rId4" Type="http://schemas.openxmlformats.org/officeDocument/2006/relationships/hyperlink" Target="#Investimentos!A2"/><Relationship Id="rId9" Type="http://schemas.openxmlformats.org/officeDocument/2006/relationships/hyperlink" Target="#DFC!A2"/><Relationship Id="rId1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1</xdr:row>
      <xdr:rowOff>26410</xdr:rowOff>
    </xdr:from>
    <xdr:to>
      <xdr:col>6</xdr:col>
      <xdr:colOff>224552</xdr:colOff>
      <xdr:row>6</xdr:row>
      <xdr:rowOff>51567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2F167F9-CDFD-899F-251E-C35C629C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0" y="210560"/>
          <a:ext cx="2580402" cy="945907"/>
        </a:xfrm>
        <a:prstGeom prst="rect">
          <a:avLst/>
        </a:prstGeom>
      </xdr:spPr>
    </xdr:pic>
    <xdr:clientData/>
  </xdr:twoCellAnchor>
  <xdr:twoCellAnchor>
    <xdr:from>
      <xdr:col>9</xdr:col>
      <xdr:colOff>62159</xdr:colOff>
      <xdr:row>1</xdr:row>
      <xdr:rowOff>139700</xdr:rowOff>
    </xdr:from>
    <xdr:to>
      <xdr:col>12</xdr:col>
      <xdr:colOff>185759</xdr:colOff>
      <xdr:row>4</xdr:row>
      <xdr:rowOff>117725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C09D00-94AC-434B-B3B1-215873003E12}"/>
            </a:ext>
          </a:extLst>
        </xdr:cNvPr>
        <xdr:cNvSpPr/>
      </xdr:nvSpPr>
      <xdr:spPr>
        <a:xfrm>
          <a:off x="5548559" y="32385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PRINCIPAIS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INDICADORES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12</xdr:col>
      <xdr:colOff>281234</xdr:colOff>
      <xdr:row>1</xdr:row>
      <xdr:rowOff>139700</xdr:rowOff>
    </xdr:from>
    <xdr:to>
      <xdr:col>15</xdr:col>
      <xdr:colOff>404834</xdr:colOff>
      <xdr:row>4</xdr:row>
      <xdr:rowOff>117725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DB876C-0BDF-441B-84BE-7A67AF674263}"/>
            </a:ext>
          </a:extLst>
        </xdr:cNvPr>
        <xdr:cNvSpPr/>
      </xdr:nvSpPr>
      <xdr:spPr>
        <a:xfrm>
          <a:off x="7596434" y="32385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1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COMMODITIES</a:t>
          </a:r>
        </a:p>
      </xdr:txBody>
    </xdr:sp>
    <xdr:clientData/>
  </xdr:twoCellAnchor>
  <xdr:twoCellAnchor>
    <xdr:from>
      <xdr:col>12</xdr:col>
      <xdr:colOff>277424</xdr:colOff>
      <xdr:row>5</xdr:row>
      <xdr:rowOff>40493</xdr:rowOff>
    </xdr:from>
    <xdr:to>
      <xdr:col>15</xdr:col>
      <xdr:colOff>401024</xdr:colOff>
      <xdr:row>8</xdr:row>
      <xdr:rowOff>18518</xdr:rowOff>
    </xdr:to>
    <xdr:sp macro="" textlink="">
      <xdr:nvSpPr>
        <xdr:cNvPr id="39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D2A1ED-9A7A-4661-A25F-7CC1A3C045E9}"/>
            </a:ext>
          </a:extLst>
        </xdr:cNvPr>
        <xdr:cNvSpPr/>
      </xdr:nvSpPr>
      <xdr:spPr>
        <a:xfrm>
          <a:off x="7592624" y="961243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INVESTIMENTOS</a:t>
          </a:r>
        </a:p>
      </xdr:txBody>
    </xdr:sp>
    <xdr:clientData/>
  </xdr:twoCellAnchor>
  <xdr:twoCellAnchor>
    <xdr:from>
      <xdr:col>12</xdr:col>
      <xdr:colOff>273614</xdr:colOff>
      <xdr:row>8</xdr:row>
      <xdr:rowOff>91626</xdr:rowOff>
    </xdr:from>
    <xdr:to>
      <xdr:col>15</xdr:col>
      <xdr:colOff>397214</xdr:colOff>
      <xdr:row>11</xdr:row>
      <xdr:rowOff>69651</xdr:rowOff>
    </xdr:to>
    <xdr:sp macro="" textlink="">
      <xdr:nvSpPr>
        <xdr:cNvPr id="9" name="Retângulo: Cantos Arredondado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7961CC-D8AC-4921-881F-1AF3DFB16906}"/>
            </a:ext>
          </a:extLst>
        </xdr:cNvPr>
        <xdr:cNvSpPr/>
      </xdr:nvSpPr>
      <xdr:spPr>
        <a:xfrm>
          <a:off x="7588814" y="1564826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BALANÇO PATRIMONIAL</a:t>
          </a:r>
        </a:p>
      </xdr:txBody>
    </xdr:sp>
    <xdr:clientData/>
  </xdr:twoCellAnchor>
  <xdr:twoCellAnchor>
    <xdr:from>
      <xdr:col>9</xdr:col>
      <xdr:colOff>50800</xdr:colOff>
      <xdr:row>8</xdr:row>
      <xdr:rowOff>91626</xdr:rowOff>
    </xdr:from>
    <xdr:to>
      <xdr:col>12</xdr:col>
      <xdr:colOff>174400</xdr:colOff>
      <xdr:row>11</xdr:row>
      <xdr:rowOff>67111</xdr:rowOff>
    </xdr:to>
    <xdr:sp macro="" textlink="">
      <xdr:nvSpPr>
        <xdr:cNvPr id="10" name="Retângulo: Cantos Arredondados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FDC782-1056-41C6-9DB8-0A125BE98D34}"/>
            </a:ext>
          </a:extLst>
        </xdr:cNvPr>
        <xdr:cNvSpPr/>
      </xdr:nvSpPr>
      <xdr:spPr>
        <a:xfrm>
          <a:off x="5537200" y="1564826"/>
          <a:ext cx="1952400" cy="52793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CANAIS DE VENDAS</a:t>
          </a:r>
        </a:p>
      </xdr:txBody>
    </xdr:sp>
    <xdr:clientData/>
  </xdr:twoCellAnchor>
  <xdr:twoCellAnchor>
    <xdr:from>
      <xdr:col>12</xdr:col>
      <xdr:colOff>290759</xdr:colOff>
      <xdr:row>11</xdr:row>
      <xdr:rowOff>183066</xdr:rowOff>
    </xdr:from>
    <xdr:to>
      <xdr:col>15</xdr:col>
      <xdr:colOff>414359</xdr:colOff>
      <xdr:row>14</xdr:row>
      <xdr:rowOff>161091</xdr:rowOff>
    </xdr:to>
    <xdr:sp macro="" textlink="">
      <xdr:nvSpPr>
        <xdr:cNvPr id="11" name="Retângulo: Cantos Arredondados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2246A9-C60E-4E00-822B-D6FB6C7D375F}"/>
            </a:ext>
          </a:extLst>
        </xdr:cNvPr>
        <xdr:cNvSpPr/>
      </xdr:nvSpPr>
      <xdr:spPr>
        <a:xfrm>
          <a:off x="7605959" y="2208716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RESULTADO</a:t>
          </a:r>
        </a:p>
      </xdr:txBody>
    </xdr:sp>
    <xdr:clientData/>
  </xdr:twoCellAnchor>
  <xdr:twoCellAnchor>
    <xdr:from>
      <xdr:col>9</xdr:col>
      <xdr:colOff>50800</xdr:colOff>
      <xdr:row>11</xdr:row>
      <xdr:rowOff>183066</xdr:rowOff>
    </xdr:from>
    <xdr:to>
      <xdr:col>12</xdr:col>
      <xdr:colOff>174400</xdr:colOff>
      <xdr:row>14</xdr:row>
      <xdr:rowOff>158551</xdr:rowOff>
    </xdr:to>
    <xdr:sp macro="" textlink="">
      <xdr:nvSpPr>
        <xdr:cNvPr id="12" name="Retângulo: Cantos Arredondados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CBDC47D-073F-45C7-A40B-65530442AE28}"/>
            </a:ext>
          </a:extLst>
        </xdr:cNvPr>
        <xdr:cNvSpPr/>
      </xdr:nvSpPr>
      <xdr:spPr>
        <a:xfrm>
          <a:off x="5537200" y="2208716"/>
          <a:ext cx="1952400" cy="52793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DADOS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OPERACIONAIS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12</xdr:col>
      <xdr:colOff>292664</xdr:colOff>
      <xdr:row>15</xdr:row>
      <xdr:rowOff>81653</xdr:rowOff>
    </xdr:from>
    <xdr:to>
      <xdr:col>15</xdr:col>
      <xdr:colOff>416264</xdr:colOff>
      <xdr:row>18</xdr:row>
      <xdr:rowOff>59678</xdr:rowOff>
    </xdr:to>
    <xdr:sp macro="" textlink="">
      <xdr:nvSpPr>
        <xdr:cNvPr id="13" name="Retângulo: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9FBF521-FDBF-4772-BBA1-4AB8A4354CFA}"/>
            </a:ext>
          </a:extLst>
        </xdr:cNvPr>
        <xdr:cNvSpPr/>
      </xdr:nvSpPr>
      <xdr:spPr>
        <a:xfrm>
          <a:off x="7607864" y="2843903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FLUXO DE CAIXA</a:t>
          </a:r>
        </a:p>
      </xdr:txBody>
    </xdr:sp>
    <xdr:clientData/>
  </xdr:twoCellAnchor>
  <xdr:twoCellAnchor>
    <xdr:from>
      <xdr:col>9</xdr:col>
      <xdr:colOff>60100</xdr:colOff>
      <xdr:row>5</xdr:row>
      <xdr:rowOff>40493</xdr:rowOff>
    </xdr:from>
    <xdr:to>
      <xdr:col>12</xdr:col>
      <xdr:colOff>183700</xdr:colOff>
      <xdr:row>8</xdr:row>
      <xdr:rowOff>18518</xdr:rowOff>
    </xdr:to>
    <xdr:sp macro="" textlink="">
      <xdr:nvSpPr>
        <xdr:cNvPr id="14" name="Retângulo: Cantos Arredondados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6B951C-7F81-435B-B2D8-78C2FA430A68}"/>
            </a:ext>
          </a:extLst>
        </xdr:cNvPr>
        <xdr:cNvSpPr/>
      </xdr:nvSpPr>
      <xdr:spPr>
        <a:xfrm>
          <a:off x="5546500" y="961243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RECEITA LÍQUIDA</a:t>
          </a:r>
        </a:p>
      </xdr:txBody>
    </xdr:sp>
    <xdr:clientData/>
  </xdr:twoCellAnchor>
  <xdr:twoCellAnchor>
    <xdr:from>
      <xdr:col>0</xdr:col>
      <xdr:colOff>120650</xdr:colOff>
      <xdr:row>18</xdr:row>
      <xdr:rowOff>57150</xdr:rowOff>
    </xdr:from>
    <xdr:to>
      <xdr:col>2</xdr:col>
      <xdr:colOff>419100</xdr:colOff>
      <xdr:row>19</xdr:row>
      <xdr:rowOff>180975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35C34B0D-81A2-B7F5-E2FB-ABE875D31D5E}"/>
            </a:ext>
          </a:extLst>
        </xdr:cNvPr>
        <xdr:cNvGrpSpPr/>
      </xdr:nvGrpSpPr>
      <xdr:grpSpPr>
        <a:xfrm>
          <a:off x="120650" y="3486150"/>
          <a:ext cx="1460500" cy="314325"/>
          <a:chOff x="0" y="0"/>
          <a:chExt cx="1765302" cy="307975"/>
        </a:xfrm>
      </xdr:grpSpPr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96EB7852-8943-615B-B2E8-D63408E67619}"/>
              </a:ext>
            </a:extLst>
          </xdr:cNvPr>
          <xdr:cNvGrpSpPr/>
        </xdr:nvGrpSpPr>
        <xdr:grpSpPr>
          <a:xfrm>
            <a:off x="0" y="0"/>
            <a:ext cx="319405" cy="307975"/>
            <a:chOff x="0" y="0"/>
            <a:chExt cx="319405" cy="307975"/>
          </a:xfrm>
        </xdr:grpSpPr>
        <xdr:sp macro="" textlink="">
          <xdr:nvSpPr>
            <xdr:cNvPr id="27" name="Elipse 26">
              <a:extLst>
                <a:ext uri="{FF2B5EF4-FFF2-40B4-BE49-F238E27FC236}">
                  <a16:creationId xmlns:a16="http://schemas.microsoft.com/office/drawing/2014/main" id="{A4B7CD27-E2CD-5AC6-4BDF-E559993126F1}"/>
                </a:ext>
              </a:extLst>
            </xdr:cNvPr>
            <xdr:cNvSpPr/>
          </xdr:nvSpPr>
          <xdr:spPr>
            <a:xfrm>
              <a:off x="105126" y="117027"/>
              <a:ext cx="105410" cy="7620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LID4096" sz="800">
                <a:solidFill>
                  <a:srgbClr val="002060"/>
                </a:solidFill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endParaRPr>
            </a:p>
          </xdr:txBody>
        </xdr:sp>
        <xdr:pic>
          <xdr:nvPicPr>
            <xdr:cNvPr id="28" name="Imagem 27" descr="Uma imagem contendo laranja, monitor, placar, relógio&#10;&#10;Descrição gerada automaticamente">
              <a:extLst>
                <a:ext uri="{FF2B5EF4-FFF2-40B4-BE49-F238E27FC236}">
                  <a16:creationId xmlns:a16="http://schemas.microsoft.com/office/drawing/2014/main" id="{4B7355D8-69A8-F4D4-5955-8C05D873D6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319405" cy="307975"/>
            </a:xfrm>
            <a:prstGeom prst="rect">
              <a:avLst/>
            </a:prstGeom>
          </xdr:spPr>
        </xdr:pic>
      </xdr:grpSp>
      <xdr:sp macro="" textlink="">
        <xdr:nvSpPr>
          <xdr:cNvPr id="26" name="Espaço Reservado para Número de Slide 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F3C00DA3-A1AD-C366-8042-89D867C50190}"/>
              </a:ext>
            </a:extLst>
          </xdr:cNvPr>
          <xdr:cNvSpPr txBox="1">
            <a:spLocks/>
          </xdr:cNvSpPr>
        </xdr:nvSpPr>
        <xdr:spPr>
          <a:xfrm>
            <a:off x="235266" y="27039"/>
            <a:ext cx="1530036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youtube.com/rimdias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</xdr:grpSp>
    <xdr:clientData/>
  </xdr:twoCellAnchor>
  <xdr:twoCellAnchor>
    <xdr:from>
      <xdr:col>0</xdr:col>
      <xdr:colOff>260350</xdr:colOff>
      <xdr:row>8</xdr:row>
      <xdr:rowOff>152400</xdr:rowOff>
    </xdr:from>
    <xdr:to>
      <xdr:col>7</xdr:col>
      <xdr:colOff>494583</xdr:colOff>
      <xdr:row>11</xdr:row>
      <xdr:rowOff>67450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105A7DA5-0508-553C-2374-5BD75AF3BA4B}"/>
            </a:ext>
          </a:extLst>
        </xdr:cNvPr>
        <xdr:cNvSpPr/>
      </xdr:nvSpPr>
      <xdr:spPr>
        <a:xfrm>
          <a:off x="260350" y="1625600"/>
          <a:ext cx="4501433" cy="467500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Planilha</a:t>
          </a:r>
          <a:r>
            <a:rPr lang="pt-BR" sz="2400" b="1" kern="100" baseline="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 de Fundamentos</a:t>
          </a:r>
          <a:endParaRPr lang="pt-BR" sz="2400" b="1" kern="100">
            <a:solidFill>
              <a:srgbClr val="002060"/>
            </a:solidFill>
            <a:latin typeface="Montserrat" panose="00000500000000000000" pitchFamily="2" charset="0"/>
            <a:ea typeface="Bookerly" panose="02020602040305020204" pitchFamily="18" charset="0"/>
            <a:cs typeface="Bookerly" panose="02020602040305020204" pitchFamily="18" charset="0"/>
          </a:endParaRPr>
        </a:p>
      </xdr:txBody>
    </xdr:sp>
    <xdr:clientData/>
  </xdr:twoCellAnchor>
  <xdr:twoCellAnchor>
    <xdr:from>
      <xdr:col>2</xdr:col>
      <xdr:colOff>406400</xdr:colOff>
      <xdr:row>18</xdr:row>
      <xdr:rowOff>57150</xdr:rowOff>
    </xdr:from>
    <xdr:to>
      <xdr:col>5</xdr:col>
      <xdr:colOff>114300</xdr:colOff>
      <xdr:row>19</xdr:row>
      <xdr:rowOff>151130</xdr:rowOff>
    </xdr:to>
    <xdr:grpSp>
      <xdr:nvGrpSpPr>
        <xdr:cNvPr id="30" name="Agrupar 29">
          <a:extLst>
            <a:ext uri="{FF2B5EF4-FFF2-40B4-BE49-F238E27FC236}">
              <a16:creationId xmlns:a16="http://schemas.microsoft.com/office/drawing/2014/main" id="{27B09BFF-C1FB-430B-E419-24B05148C601}"/>
            </a:ext>
          </a:extLst>
        </xdr:cNvPr>
        <xdr:cNvGrpSpPr/>
      </xdr:nvGrpSpPr>
      <xdr:grpSpPr>
        <a:xfrm>
          <a:off x="1568450" y="3486150"/>
          <a:ext cx="1450975" cy="284480"/>
          <a:chOff x="0" y="0"/>
          <a:chExt cx="1795183" cy="278130"/>
        </a:xfrm>
      </xdr:grpSpPr>
      <xdr:sp macro="" textlink="">
        <xdr:nvSpPr>
          <xdr:cNvPr id="31" name="Espaço Reservado para Número de Slide 1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5136393D-A317-F8AA-EB54-19CBF70CA44F}"/>
              </a:ext>
            </a:extLst>
          </xdr:cNvPr>
          <xdr:cNvSpPr txBox="1">
            <a:spLocks/>
          </xdr:cNvSpPr>
        </xdr:nvSpPr>
        <xdr:spPr>
          <a:xfrm>
            <a:off x="210858" y="12290"/>
            <a:ext cx="1584325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u="none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ri.mdiasbranco.com.br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2" name="Gráfico 10" descr="Internet">
            <a:extLst>
              <a:ext uri="{FF2B5EF4-FFF2-40B4-BE49-F238E27FC236}">
                <a16:creationId xmlns:a16="http://schemas.microsoft.com/office/drawing/2014/main" id="{0112466A-2DF7-95F1-D0CC-590E0CFCA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0" y="0"/>
            <a:ext cx="278130" cy="27813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82551</xdr:colOff>
      <xdr:row>18</xdr:row>
      <xdr:rowOff>82550</xdr:rowOff>
    </xdr:from>
    <xdr:to>
      <xdr:col>7</xdr:col>
      <xdr:colOff>488950</xdr:colOff>
      <xdr:row>19</xdr:row>
      <xdr:rowOff>107950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A385A6D5-022B-C91E-16CC-F58F071E0565}"/>
            </a:ext>
          </a:extLst>
        </xdr:cNvPr>
        <xdr:cNvGrpSpPr/>
      </xdr:nvGrpSpPr>
      <xdr:grpSpPr>
        <a:xfrm>
          <a:off x="2987676" y="3511550"/>
          <a:ext cx="1568449" cy="215900"/>
          <a:chOff x="1" y="0"/>
          <a:chExt cx="1625869" cy="209550"/>
        </a:xfrm>
      </xdr:grpSpPr>
      <xdr:sp macro="" textlink="">
        <xdr:nvSpPr>
          <xdr:cNvPr id="34" name="Espaço Reservado para Número de Slide 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9F52DA14-75B8-B41D-6DCE-BFCE49831EA7}"/>
              </a:ext>
            </a:extLst>
          </xdr:cNvPr>
          <xdr:cNvSpPr txBox="1">
            <a:spLocks/>
          </xdr:cNvSpPr>
        </xdr:nvSpPr>
        <xdr:spPr>
          <a:xfrm>
            <a:off x="198157" y="0"/>
            <a:ext cx="1427713" cy="20955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ri@mdiasbranco.com.br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5" name="Gráfico 13" descr="Envelope">
            <a:extLst>
              <a:ext uri="{FF2B5EF4-FFF2-40B4-BE49-F238E27FC236}">
                <a16:creationId xmlns:a16="http://schemas.microsoft.com/office/drawing/2014/main" id="{D15B4DDB-0F8B-FFAF-CF9A-B4E568758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" y="1"/>
            <a:ext cx="203200" cy="2032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247650</xdr:colOff>
      <xdr:row>13</xdr:row>
      <xdr:rowOff>158750</xdr:rowOff>
    </xdr:from>
    <xdr:to>
      <xdr:col>7</xdr:col>
      <xdr:colOff>481883</xdr:colOff>
      <xdr:row>16</xdr:row>
      <xdr:rowOff>11283</xdr:rowOff>
    </xdr:to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id="{D30F2CF8-4871-254C-1628-4FC4DACD1F5D}"/>
            </a:ext>
          </a:extLst>
        </xdr:cNvPr>
        <xdr:cNvSpPr/>
      </xdr:nvSpPr>
      <xdr:spPr>
        <a:xfrm>
          <a:off x="247650" y="2552700"/>
          <a:ext cx="4501433" cy="404983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0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MDIA3</a:t>
          </a:r>
        </a:p>
      </xdr:txBody>
    </xdr:sp>
    <xdr:clientData/>
  </xdr:twoCellAnchor>
  <xdr:twoCellAnchor editAs="oneCell">
    <xdr:from>
      <xdr:col>7</xdr:col>
      <xdr:colOff>349250</xdr:colOff>
      <xdr:row>0</xdr:row>
      <xdr:rowOff>0</xdr:rowOff>
    </xdr:from>
    <xdr:to>
      <xdr:col>8</xdr:col>
      <xdr:colOff>596900</xdr:colOff>
      <xdr:row>21</xdr:row>
      <xdr:rowOff>76200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7336DA8F-2941-6A4D-E03E-841EE7AB8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79" r="70443"/>
        <a:stretch/>
      </xdr:blipFill>
      <xdr:spPr>
        <a:xfrm>
          <a:off x="4616450" y="0"/>
          <a:ext cx="857250" cy="3943350"/>
        </a:xfrm>
        <a:prstGeom prst="rect">
          <a:avLst/>
        </a:prstGeom>
      </xdr:spPr>
    </xdr:pic>
    <xdr:clientData/>
  </xdr:twoCellAnchor>
  <xdr:twoCellAnchor>
    <xdr:from>
      <xdr:col>0</xdr:col>
      <xdr:colOff>425450</xdr:colOff>
      <xdr:row>12</xdr:row>
      <xdr:rowOff>107950</xdr:rowOff>
    </xdr:from>
    <xdr:to>
      <xdr:col>7</xdr:col>
      <xdr:colOff>342900</xdr:colOff>
      <xdr:row>12</xdr:row>
      <xdr:rowOff>111550</xdr:rowOff>
    </xdr:to>
    <xdr:sp macro="" textlink="">
      <xdr:nvSpPr>
        <xdr:cNvPr id="50" name="Retângulo 49">
          <a:extLst>
            <a:ext uri="{FF2B5EF4-FFF2-40B4-BE49-F238E27FC236}">
              <a16:creationId xmlns:a16="http://schemas.microsoft.com/office/drawing/2014/main" id="{8A2DFA7B-39A0-47C4-07BE-4B0FBADC20DF}"/>
            </a:ext>
          </a:extLst>
        </xdr:cNvPr>
        <xdr:cNvSpPr/>
      </xdr:nvSpPr>
      <xdr:spPr>
        <a:xfrm>
          <a:off x="425450" y="23177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419100</xdr:colOff>
      <xdr:row>7</xdr:row>
      <xdr:rowOff>114300</xdr:rowOff>
    </xdr:from>
    <xdr:to>
      <xdr:col>7</xdr:col>
      <xdr:colOff>336550</xdr:colOff>
      <xdr:row>7</xdr:row>
      <xdr:rowOff>117900</xdr:rowOff>
    </xdr:to>
    <xdr:sp macro="" textlink="">
      <xdr:nvSpPr>
        <xdr:cNvPr id="51" name="Retângulo 50">
          <a:extLst>
            <a:ext uri="{FF2B5EF4-FFF2-40B4-BE49-F238E27FC236}">
              <a16:creationId xmlns:a16="http://schemas.microsoft.com/office/drawing/2014/main" id="{213FCC84-257B-93F5-1C89-63BE330F8537}"/>
            </a:ext>
          </a:extLst>
        </xdr:cNvPr>
        <xdr:cNvSpPr/>
      </xdr:nvSpPr>
      <xdr:spPr>
        <a:xfrm>
          <a:off x="419100" y="14033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50800</xdr:colOff>
      <xdr:row>15</xdr:row>
      <xdr:rowOff>81653</xdr:rowOff>
    </xdr:from>
    <xdr:to>
      <xdr:col>12</xdr:col>
      <xdr:colOff>174400</xdr:colOff>
      <xdr:row>18</xdr:row>
      <xdr:rowOff>59678</xdr:rowOff>
    </xdr:to>
    <xdr:sp macro="" textlink="">
      <xdr:nvSpPr>
        <xdr:cNvPr id="2" name="Retângulo: Cantos Arredondados 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EF3671B-8B10-3F7B-1261-4F4A852BEDA1}"/>
            </a:ext>
          </a:extLst>
        </xdr:cNvPr>
        <xdr:cNvSpPr/>
      </xdr:nvSpPr>
      <xdr:spPr>
        <a:xfrm>
          <a:off x="5537200" y="2843903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CUSTOS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73AB0-2536-4C61-9AA0-96DB56649D9E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8663C1-AEC2-44C9-89C7-33308CE3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48682</xdr:rowOff>
    </xdr:from>
    <xdr:to>
      <xdr:col>0</xdr:col>
      <xdr:colOff>2688168</xdr:colOff>
      <xdr:row>0</xdr:row>
      <xdr:rowOff>359832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625465B2-F300-4391-8D78-3B656CE96557}"/>
            </a:ext>
          </a:extLst>
        </xdr:cNvPr>
        <xdr:cNvSpPr/>
      </xdr:nvSpPr>
      <xdr:spPr>
        <a:xfrm>
          <a:off x="1943100" y="48682"/>
          <a:ext cx="745068" cy="311150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Resultado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EF156-B8BC-46CB-BEB3-7B7AC5A23699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42E84DD-0EA1-4894-A440-0DB4213C3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1943099</xdr:colOff>
      <xdr:row>0</xdr:row>
      <xdr:rowOff>48682</xdr:rowOff>
    </xdr:from>
    <xdr:to>
      <xdr:col>0</xdr:col>
      <xdr:colOff>2956278</xdr:colOff>
      <xdr:row>0</xdr:row>
      <xdr:rowOff>359832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7E0A826D-B402-4516-A315-2A3DE23ED67D}"/>
            </a:ext>
          </a:extLst>
        </xdr:cNvPr>
        <xdr:cNvSpPr/>
      </xdr:nvSpPr>
      <xdr:spPr>
        <a:xfrm>
          <a:off x="1943099" y="48682"/>
          <a:ext cx="1013179" cy="311150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Fluxo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5CE51-115B-4566-8330-9E1F77A88712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DEB78AC-B70C-4B6B-8B04-0A0256CC9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1917700</xdr:colOff>
      <xdr:row>0</xdr:row>
      <xdr:rowOff>69850</xdr:rowOff>
    </xdr:from>
    <xdr:to>
      <xdr:col>0</xdr:col>
      <xdr:colOff>3429000</xdr:colOff>
      <xdr:row>0</xdr:row>
      <xdr:rowOff>333375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086B3294-0794-5BD7-A013-BF7D8B0A7FFF}"/>
            </a:ext>
          </a:extLst>
        </xdr:cNvPr>
        <xdr:cNvSpPr/>
      </xdr:nvSpPr>
      <xdr:spPr>
        <a:xfrm>
          <a:off x="1917700" y="69850"/>
          <a:ext cx="1511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Principais</a:t>
          </a:r>
          <a:r>
            <a:rPr lang="pt-BR" sz="1000" b="1" baseline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 indicadores</a:t>
          </a:r>
          <a:endParaRPr lang="pt-BR" sz="1000" b="1">
            <a:solidFill>
              <a:schemeClr val="bg1"/>
            </a:solidFill>
            <a:latin typeface="Montserrat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BE31D4-A4E3-4469-8C8A-EAF952900F04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985CE0-23A0-4638-AA31-A6E2349E7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3073400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E5F221A3-B28A-4939-A29E-AC197670B8E7}"/>
            </a:ext>
          </a:extLst>
        </xdr:cNvPr>
        <xdr:cNvSpPr/>
      </xdr:nvSpPr>
      <xdr:spPr>
        <a:xfrm>
          <a:off x="1943100" y="69850"/>
          <a:ext cx="1130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Receita Líquida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09E32-D3DE-499D-AF8C-55E8778B990A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F505A4-D982-4285-914A-CF4A862CD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3149600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93861DA7-F3A5-4E54-8365-C2C230441DDF}"/>
            </a:ext>
          </a:extLst>
        </xdr:cNvPr>
        <xdr:cNvSpPr/>
      </xdr:nvSpPr>
      <xdr:spPr>
        <a:xfrm>
          <a:off x="1943100" y="69850"/>
          <a:ext cx="12065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Canais de vendas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52E9F-37DE-4AD0-B575-C59FF2B3169C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220CC4-CA11-47F7-B203-D08779E0D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3346450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9E325EBB-7F99-4A43-85C4-5F2D841CD02A}"/>
            </a:ext>
          </a:extLst>
        </xdr:cNvPr>
        <xdr:cNvSpPr/>
      </xdr:nvSpPr>
      <xdr:spPr>
        <a:xfrm>
          <a:off x="1943100" y="69850"/>
          <a:ext cx="140335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Dados operacionais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AAC76E-66D9-485E-9AF9-26CCB0C81630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030EA4-1D58-4F8C-8339-CA6F0966B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1907824</xdr:colOff>
      <xdr:row>0</xdr:row>
      <xdr:rowOff>69850</xdr:rowOff>
    </xdr:from>
    <xdr:to>
      <xdr:col>0</xdr:col>
      <xdr:colOff>2591824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AB91EBB9-491C-4561-A710-A1298A66695E}"/>
            </a:ext>
          </a:extLst>
        </xdr:cNvPr>
        <xdr:cNvSpPr/>
      </xdr:nvSpPr>
      <xdr:spPr>
        <a:xfrm>
          <a:off x="1907824" y="69850"/>
          <a:ext cx="6840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Custos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21AAED-6083-42E1-A3F3-EACA741F731E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5B55E9-132C-45C9-8E4E-4A59CDF6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1936044</xdr:colOff>
      <xdr:row>0</xdr:row>
      <xdr:rowOff>69850</xdr:rowOff>
    </xdr:from>
    <xdr:to>
      <xdr:col>0</xdr:col>
      <xdr:colOff>2970388</xdr:colOff>
      <xdr:row>0</xdr:row>
      <xdr:rowOff>345722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D324D647-EE5F-455A-83C4-BC8D2BB203F6}"/>
            </a:ext>
          </a:extLst>
        </xdr:cNvPr>
        <xdr:cNvSpPr/>
      </xdr:nvSpPr>
      <xdr:spPr>
        <a:xfrm>
          <a:off x="1936044" y="69850"/>
          <a:ext cx="1034344" cy="275872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 i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Commodities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19778-1161-432E-AD8E-8821BFAB47BA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F486C7-F3C6-4A47-B117-1BFE0209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3073400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8952C90C-BDF2-4C69-A672-2148B9236E08}"/>
            </a:ext>
          </a:extLst>
        </xdr:cNvPr>
        <xdr:cNvSpPr/>
      </xdr:nvSpPr>
      <xdr:spPr>
        <a:xfrm>
          <a:off x="1943100" y="69850"/>
          <a:ext cx="1130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Investimentos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CE900-9B40-4CE3-8519-227198726027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C9CE19-EF7C-4123-948E-C195A3E9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1943099</xdr:colOff>
      <xdr:row>0</xdr:row>
      <xdr:rowOff>69850</xdr:rowOff>
    </xdr:from>
    <xdr:to>
      <xdr:col>0</xdr:col>
      <xdr:colOff>3379610</xdr:colOff>
      <xdr:row>0</xdr:row>
      <xdr:rowOff>338667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B73344F6-F557-4BE4-9C53-DF172CF6D0CE}"/>
            </a:ext>
          </a:extLst>
        </xdr:cNvPr>
        <xdr:cNvSpPr/>
      </xdr:nvSpPr>
      <xdr:spPr>
        <a:xfrm>
          <a:off x="1943099" y="69850"/>
          <a:ext cx="1436511" cy="268817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Balanço Patrimonial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B007-1453-4D79-958B-04A41385C64D}">
  <sheetPr codeName="Planilha1">
    <tabColor rgb="FF212A53"/>
  </sheetPr>
  <dimension ref="A1:Q22"/>
  <sheetViews>
    <sheetView showGridLines="0" tabSelected="1" zoomScaleNormal="100" workbookViewId="0">
      <selection activeCell="B3" sqref="B3"/>
    </sheetView>
  </sheetViews>
  <sheetFormatPr defaultColWidth="0" defaultRowHeight="15" zeroHeight="1" x14ac:dyDescent="0.25"/>
  <cols>
    <col min="1" max="16" width="8.7109375" customWidth="1"/>
    <col min="17" max="17" width="0" hidden="1" customWidth="1"/>
    <col min="18" max="16384" width="8.7109375" hidden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D69D-363C-4D52-8539-9F22390B695D}">
  <sheetPr codeName="Planilha11"/>
  <dimension ref="A1:CS29"/>
  <sheetViews>
    <sheetView showGridLines="0" zoomScale="90" zoomScaleNormal="90" workbookViewId="0">
      <pane xSplit="1" ySplit="1" topLeftCell="BJ2" activePane="bottomRight" state="frozen"/>
      <selection pane="topRight" activeCell="B1" sqref="B1"/>
      <selection pane="bottomLeft" activeCell="A2" sqref="A2"/>
      <selection pane="bottomRight" activeCell="BV6" sqref="BV6"/>
    </sheetView>
  </sheetViews>
  <sheetFormatPr defaultColWidth="8.7109375" defaultRowHeight="14.45" customHeight="1" x14ac:dyDescent="0.25"/>
  <cols>
    <col min="1" max="1" width="50.85546875" style="14" customWidth="1"/>
    <col min="2" max="93" width="8.7109375" style="14" customWidth="1"/>
    <col min="94" max="16384" width="8.7109375" style="14"/>
  </cols>
  <sheetData>
    <row r="1" spans="1:97" ht="30" customHeight="1" x14ac:dyDescent="0.25">
      <c r="A1" s="4"/>
      <c r="B1" s="5" t="s">
        <v>125</v>
      </c>
      <c r="C1" s="5" t="s">
        <v>126</v>
      </c>
      <c r="D1" s="5" t="s">
        <v>127</v>
      </c>
      <c r="E1" s="5" t="s">
        <v>128</v>
      </c>
      <c r="F1" s="5" t="s">
        <v>129</v>
      </c>
      <c r="G1" s="5" t="s">
        <v>130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64</v>
      </c>
      <c r="R1" s="5" t="s">
        <v>65</v>
      </c>
      <c r="S1" s="5" t="s">
        <v>66</v>
      </c>
      <c r="T1" s="5" t="s">
        <v>67</v>
      </c>
      <c r="U1" s="5" t="s">
        <v>68</v>
      </c>
      <c r="V1" s="5" t="s">
        <v>69</v>
      </c>
      <c r="W1" s="5" t="s">
        <v>70</v>
      </c>
      <c r="X1" s="5" t="s">
        <v>71</v>
      </c>
      <c r="Y1" s="5" t="s">
        <v>72</v>
      </c>
      <c r="Z1" s="5" t="s">
        <v>73</v>
      </c>
      <c r="AA1" s="5" t="s">
        <v>74</v>
      </c>
      <c r="AB1" s="5" t="s">
        <v>3</v>
      </c>
      <c r="AC1" s="5" t="s">
        <v>4</v>
      </c>
      <c r="AD1" s="5" t="s">
        <v>5</v>
      </c>
      <c r="AE1" s="5" t="s">
        <v>6</v>
      </c>
      <c r="AF1" s="5" t="s">
        <v>7</v>
      </c>
      <c r="AG1" s="5" t="s">
        <v>8</v>
      </c>
      <c r="AH1" s="5" t="s">
        <v>9</v>
      </c>
      <c r="AI1" s="5" t="s">
        <v>10</v>
      </c>
      <c r="AJ1" s="5" t="s">
        <v>11</v>
      </c>
      <c r="AK1" s="5" t="s">
        <v>12</v>
      </c>
      <c r="AL1" s="5" t="s">
        <v>13</v>
      </c>
      <c r="AM1" s="5" t="s">
        <v>14</v>
      </c>
      <c r="AN1" s="5" t="s">
        <v>15</v>
      </c>
      <c r="AO1" s="5" t="s">
        <v>16</v>
      </c>
      <c r="AP1" s="5" t="s">
        <v>17</v>
      </c>
      <c r="AQ1" s="5" t="s">
        <v>18</v>
      </c>
      <c r="AR1" s="5" t="s">
        <v>19</v>
      </c>
      <c r="AS1" s="5" t="s">
        <v>20</v>
      </c>
      <c r="AT1" s="5" t="s">
        <v>21</v>
      </c>
      <c r="AU1" s="5" t="s">
        <v>22</v>
      </c>
      <c r="AV1" s="5" t="s">
        <v>23</v>
      </c>
      <c r="AW1" s="5" t="s">
        <v>24</v>
      </c>
      <c r="AX1" s="5" t="s">
        <v>25</v>
      </c>
      <c r="AY1" s="5" t="s">
        <v>26</v>
      </c>
      <c r="AZ1" s="5" t="s">
        <v>27</v>
      </c>
      <c r="BA1" s="5" t="s">
        <v>28</v>
      </c>
      <c r="BB1" s="5" t="s">
        <v>29</v>
      </c>
      <c r="BC1" s="5" t="s">
        <v>30</v>
      </c>
      <c r="BD1" s="5" t="s">
        <v>31</v>
      </c>
      <c r="BE1" s="5" t="s">
        <v>32</v>
      </c>
      <c r="BF1" s="5" t="s">
        <v>33</v>
      </c>
      <c r="BG1" s="5" t="s">
        <v>34</v>
      </c>
      <c r="BH1" s="5" t="s">
        <v>35</v>
      </c>
      <c r="BI1" s="5" t="s">
        <v>36</v>
      </c>
      <c r="BJ1" s="5" t="s">
        <v>37</v>
      </c>
      <c r="BK1" s="5" t="s">
        <v>38</v>
      </c>
      <c r="BL1" s="5" t="s">
        <v>39</v>
      </c>
      <c r="BM1" s="5" t="s">
        <v>40</v>
      </c>
      <c r="BN1" s="5" t="s">
        <v>41</v>
      </c>
      <c r="BO1" s="5" t="s">
        <v>42</v>
      </c>
      <c r="BP1" s="5" t="s">
        <v>43</v>
      </c>
      <c r="BQ1" s="5" t="s">
        <v>44</v>
      </c>
      <c r="BR1" s="5" t="s">
        <v>280</v>
      </c>
      <c r="BS1" s="5" t="s">
        <v>281</v>
      </c>
      <c r="BT1" s="5" t="s">
        <v>282</v>
      </c>
      <c r="BU1" s="5" t="s">
        <v>283</v>
      </c>
      <c r="BW1" s="5">
        <v>2006</v>
      </c>
      <c r="BX1" s="5">
        <v>2007</v>
      </c>
      <c r="BY1" s="5">
        <v>2008</v>
      </c>
      <c r="BZ1" s="5">
        <v>2009</v>
      </c>
      <c r="CA1" s="5">
        <v>2010</v>
      </c>
      <c r="CB1" s="5">
        <v>2011</v>
      </c>
      <c r="CC1" s="5">
        <v>2012</v>
      </c>
      <c r="CD1" s="5">
        <v>2013</v>
      </c>
      <c r="CE1" s="5">
        <v>2014</v>
      </c>
      <c r="CF1" s="5">
        <v>2015</v>
      </c>
      <c r="CG1" s="5">
        <v>2016</v>
      </c>
      <c r="CH1" s="5">
        <v>2017</v>
      </c>
      <c r="CI1" s="5">
        <v>2018</v>
      </c>
      <c r="CJ1" s="5">
        <v>2019</v>
      </c>
      <c r="CK1" s="5">
        <v>2020</v>
      </c>
      <c r="CL1" s="5">
        <v>2021</v>
      </c>
      <c r="CM1" s="5">
        <v>2022</v>
      </c>
      <c r="CN1" s="5">
        <v>2023</v>
      </c>
      <c r="CO1" s="7"/>
      <c r="CP1" s="7"/>
      <c r="CQ1" s="7"/>
      <c r="CR1" s="7"/>
      <c r="CS1" s="7"/>
    </row>
    <row r="2" spans="1:97" s="12" customFormat="1" ht="14.45" customHeight="1" x14ac:dyDescent="0.25">
      <c r="A2" s="16" t="s">
        <v>131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</row>
    <row r="3" spans="1:97" s="19" customFormat="1" ht="14.45" customHeight="1" x14ac:dyDescent="0.25">
      <c r="A3" s="32" t="s">
        <v>45</v>
      </c>
      <c r="B3" s="28">
        <v>342.1</v>
      </c>
      <c r="C3" s="28">
        <v>350.4</v>
      </c>
      <c r="D3" s="28">
        <v>358.2</v>
      </c>
      <c r="E3" s="28">
        <v>365.8</v>
      </c>
      <c r="F3" s="28">
        <v>383.6</v>
      </c>
      <c r="G3" s="28">
        <v>399.6</v>
      </c>
      <c r="H3" s="28">
        <v>419</v>
      </c>
      <c r="I3" s="28">
        <v>568.1</v>
      </c>
      <c r="J3" s="28">
        <v>613.20000000000005</v>
      </c>
      <c r="K3" s="28">
        <v>592.20000000000005</v>
      </c>
      <c r="L3" s="28">
        <v>570.79999999999995</v>
      </c>
      <c r="M3" s="28">
        <v>596.4</v>
      </c>
      <c r="N3" s="28">
        <v>606.79999999999995</v>
      </c>
      <c r="O3" s="28">
        <v>573.90000000000032</v>
      </c>
      <c r="P3" s="28">
        <v>562</v>
      </c>
      <c r="Q3" s="28">
        <v>594</v>
      </c>
      <c r="R3" s="28">
        <v>653.9</v>
      </c>
      <c r="S3" s="28">
        <v>634.09999999999991</v>
      </c>
      <c r="T3" s="28">
        <v>647.20000000000005</v>
      </c>
      <c r="U3" s="28">
        <v>722.3</v>
      </c>
      <c r="V3" s="28">
        <v>784.5</v>
      </c>
      <c r="W3" s="28">
        <v>757</v>
      </c>
      <c r="X3" s="28">
        <v>811.1</v>
      </c>
      <c r="Y3" s="28">
        <v>877.69999999999993</v>
      </c>
      <c r="Z3" s="28">
        <v>936.6</v>
      </c>
      <c r="AA3" s="28">
        <v>919.7</v>
      </c>
      <c r="AB3" s="28">
        <v>948.4</v>
      </c>
      <c r="AC3" s="28">
        <v>1077.7</v>
      </c>
      <c r="AD3" s="28">
        <v>1156.5999999999999</v>
      </c>
      <c r="AE3" s="28">
        <v>1128.9000000000001</v>
      </c>
      <c r="AF3" s="28">
        <v>1081</v>
      </c>
      <c r="AG3" s="28">
        <v>1120.8</v>
      </c>
      <c r="AH3" s="28">
        <v>1211.8999999999999</v>
      </c>
      <c r="AI3" s="28">
        <v>1166.2</v>
      </c>
      <c r="AJ3" s="28">
        <v>1033.0999999999999</v>
      </c>
      <c r="AK3" s="28">
        <v>1124.3999999999999</v>
      </c>
      <c r="AL3" s="28">
        <v>1265.0999999999999</v>
      </c>
      <c r="AM3" s="28">
        <v>1199.6000000000001</v>
      </c>
      <c r="AN3" s="28">
        <v>1153.8</v>
      </c>
      <c r="AO3" s="28">
        <v>1326.8</v>
      </c>
      <c r="AP3" s="28">
        <v>1446.7</v>
      </c>
      <c r="AQ3" s="28">
        <v>1400.8000000000002</v>
      </c>
      <c r="AR3" s="28">
        <v>1206.2</v>
      </c>
      <c r="AS3" s="28">
        <v>1375.6</v>
      </c>
      <c r="AT3" s="28">
        <v>1469.6999999999998</v>
      </c>
      <c r="AU3" s="28">
        <v>1363.8999999999999</v>
      </c>
      <c r="AV3" s="28">
        <v>1217.3999999999999</v>
      </c>
      <c r="AW3" s="28">
        <v>1483.5</v>
      </c>
      <c r="AX3" s="28">
        <v>1744.6</v>
      </c>
      <c r="AY3" s="28">
        <v>1579.6</v>
      </c>
      <c r="AZ3" s="28">
        <v>1316.9</v>
      </c>
      <c r="BA3" s="28">
        <v>1542.2999999999997</v>
      </c>
      <c r="BB3" s="28">
        <v>1550.3000000000002</v>
      </c>
      <c r="BC3" s="28">
        <v>1694.1</v>
      </c>
      <c r="BD3" s="28">
        <v>1636.6999999999998</v>
      </c>
      <c r="BE3" s="28">
        <v>1885.2</v>
      </c>
      <c r="BF3" s="28">
        <v>2028.9999999999998</v>
      </c>
      <c r="BG3" s="28">
        <v>1701.6</v>
      </c>
      <c r="BH3" s="28">
        <v>1491.1000000000001</v>
      </c>
      <c r="BI3" s="28">
        <v>1978.6000000000001</v>
      </c>
      <c r="BJ3" s="28">
        <v>2179.8000000000002</v>
      </c>
      <c r="BK3" s="28">
        <v>2164.5</v>
      </c>
      <c r="BL3" s="28">
        <v>1890.4</v>
      </c>
      <c r="BM3" s="28">
        <v>2497.2000000000003</v>
      </c>
      <c r="BN3" s="28">
        <v>2976.6000000000004</v>
      </c>
      <c r="BO3" s="28">
        <v>2765</v>
      </c>
      <c r="BP3" s="28">
        <v>2485.5</v>
      </c>
      <c r="BQ3" s="28">
        <v>2849.4</v>
      </c>
      <c r="BR3" s="28">
        <v>2734.9000000000005</v>
      </c>
      <c r="BS3" s="28">
        <v>2770.5</v>
      </c>
      <c r="BT3" s="28">
        <v>2140.4</v>
      </c>
      <c r="BU3" s="28">
        <v>2629.9999999999995</v>
      </c>
      <c r="BV3" s="81"/>
      <c r="BW3" s="28">
        <v>1345.8</v>
      </c>
      <c r="BX3" s="28">
        <v>1507.2</v>
      </c>
      <c r="BY3" s="28">
        <v>2192.5</v>
      </c>
      <c r="BZ3" s="28">
        <v>2347.9</v>
      </c>
      <c r="CA3" s="28">
        <v>2444</v>
      </c>
      <c r="CB3" s="28">
        <v>2911</v>
      </c>
      <c r="CC3" s="28">
        <v>3545.1</v>
      </c>
      <c r="CD3" s="28">
        <v>4311.6000000000004</v>
      </c>
      <c r="CE3" s="28">
        <v>4579.8999999999996</v>
      </c>
      <c r="CF3" s="28">
        <v>4622.2000000000007</v>
      </c>
      <c r="CG3" s="28">
        <v>5328.1</v>
      </c>
      <c r="CH3" s="28">
        <v>5415.4</v>
      </c>
      <c r="CI3" s="28">
        <v>6025.1</v>
      </c>
      <c r="CJ3" s="28">
        <v>6103.6</v>
      </c>
      <c r="CK3" s="72">
        <v>7252.5</v>
      </c>
      <c r="CL3" s="72">
        <v>7814</v>
      </c>
      <c r="CM3" s="72">
        <v>10129.200000000001</v>
      </c>
      <c r="CN3" s="28">
        <v>10840.3</v>
      </c>
      <c r="CO3" s="82"/>
    </row>
    <row r="4" spans="1:97" ht="14.45" customHeight="1" x14ac:dyDescent="0.25">
      <c r="A4" s="32" t="s">
        <v>132</v>
      </c>
      <c r="B4" s="28">
        <v>-209.9</v>
      </c>
      <c r="C4" s="28">
        <v>-215.4</v>
      </c>
      <c r="D4" s="28">
        <v>-218.3</v>
      </c>
      <c r="E4" s="28">
        <v>-234.1</v>
      </c>
      <c r="F4" s="28">
        <v>-235.7</v>
      </c>
      <c r="G4" s="28">
        <v>-257.8</v>
      </c>
      <c r="H4" s="28">
        <v>-285.7</v>
      </c>
      <c r="I4" s="28">
        <v>-371.9</v>
      </c>
      <c r="J4" s="28">
        <v>-417.4</v>
      </c>
      <c r="K4" s="28">
        <v>-396.6</v>
      </c>
      <c r="L4" s="28">
        <v>-350</v>
      </c>
      <c r="M4" s="28">
        <v>-358.5</v>
      </c>
      <c r="N4" s="28">
        <v>-369.3</v>
      </c>
      <c r="O4" s="28">
        <v>-359.9</v>
      </c>
      <c r="P4" s="28">
        <v>-347.6</v>
      </c>
      <c r="Q4" s="28">
        <v>-367.4</v>
      </c>
      <c r="R4" s="28">
        <v>-395.1</v>
      </c>
      <c r="S4" s="28">
        <v>-403.2</v>
      </c>
      <c r="T4" s="28">
        <v>-424.09999999999997</v>
      </c>
      <c r="U4" s="28">
        <v>-489.60000000000008</v>
      </c>
      <c r="V4" s="28">
        <v>-521.69999999999982</v>
      </c>
      <c r="W4" s="28">
        <v>-499.2</v>
      </c>
      <c r="X4" s="28">
        <v>-509</v>
      </c>
      <c r="Y4" s="28">
        <v>-546</v>
      </c>
      <c r="Z4" s="28">
        <v>-603.70000000000005</v>
      </c>
      <c r="AA4" s="28">
        <v>-600.1</v>
      </c>
      <c r="AB4" s="28">
        <v>-643.5</v>
      </c>
      <c r="AC4" s="28">
        <v>-708.1</v>
      </c>
      <c r="AD4" s="28">
        <v>-769.8</v>
      </c>
      <c r="AE4" s="28">
        <v>-744</v>
      </c>
      <c r="AF4" s="28">
        <v>-730</v>
      </c>
      <c r="AG4" s="28">
        <v>-740.5</v>
      </c>
      <c r="AH4" s="28">
        <v>-804.2</v>
      </c>
      <c r="AI4" s="28">
        <v>-760.1</v>
      </c>
      <c r="AJ4" s="28">
        <v>-684.2</v>
      </c>
      <c r="AK4" s="28">
        <v>-756.3</v>
      </c>
      <c r="AL4" s="28">
        <v>-871.2</v>
      </c>
      <c r="AM4" s="28">
        <v>-871.4</v>
      </c>
      <c r="AN4" s="28">
        <v>-819.7</v>
      </c>
      <c r="AO4" s="28">
        <v>-861.4</v>
      </c>
      <c r="AP4" s="28">
        <v>-889.7</v>
      </c>
      <c r="AQ4" s="28">
        <v>-886.4</v>
      </c>
      <c r="AR4" s="28">
        <v>-738.4</v>
      </c>
      <c r="AS4" s="28">
        <v>-843</v>
      </c>
      <c r="AT4" s="28">
        <v>-914.4</v>
      </c>
      <c r="AU4" s="28">
        <v>-884</v>
      </c>
      <c r="AV4" s="28">
        <v>-800.5</v>
      </c>
      <c r="AW4" s="28">
        <v>-943.2</v>
      </c>
      <c r="AX4" s="28">
        <v>-1164.1000000000001</v>
      </c>
      <c r="AY4" s="28">
        <v>-1099.1999999999998</v>
      </c>
      <c r="AZ4" s="28">
        <v>-926.1</v>
      </c>
      <c r="BA4" s="28">
        <v>-1083.9000000000001</v>
      </c>
      <c r="BB4" s="28">
        <v>-1087.0999999999999</v>
      </c>
      <c r="BC4" s="28">
        <v>-1153.4000000000001</v>
      </c>
      <c r="BD4" s="28">
        <v>-1088.8</v>
      </c>
      <c r="BE4" s="28">
        <v>-1367.6</v>
      </c>
      <c r="BF4" s="28">
        <v>-1498.6</v>
      </c>
      <c r="BG4" s="28">
        <v>-1308.3</v>
      </c>
      <c r="BH4" s="28">
        <v>-1167.7</v>
      </c>
      <c r="BI4" s="28">
        <v>-1541.2</v>
      </c>
      <c r="BJ4" s="28">
        <v>-1616.5</v>
      </c>
      <c r="BK4" s="28">
        <v>-1722.6</v>
      </c>
      <c r="BL4" s="28">
        <v>-1507.8</v>
      </c>
      <c r="BM4" s="28">
        <v>-1770.3</v>
      </c>
      <c r="BN4" s="28">
        <v>-2314.6</v>
      </c>
      <c r="BO4" s="28">
        <v>-2223.9</v>
      </c>
      <c r="BP4" s="28">
        <v>-1942.5</v>
      </c>
      <c r="BQ4" s="28">
        <v>-2056.3000000000002</v>
      </c>
      <c r="BR4" s="28">
        <v>-1873.1999999999998</v>
      </c>
      <c r="BS4" s="28">
        <v>-1875.6999999999998</v>
      </c>
      <c r="BT4" s="28">
        <v>-1454.1</v>
      </c>
      <c r="BU4" s="28">
        <v>-1827.1</v>
      </c>
      <c r="BW4" s="28">
        <v>-814.3</v>
      </c>
      <c r="BX4" s="28">
        <v>-945.9</v>
      </c>
      <c r="BY4" s="28">
        <v>-1471.6</v>
      </c>
      <c r="BZ4" s="28">
        <v>-1437.2</v>
      </c>
      <c r="CA4" s="28">
        <v>-1513.3</v>
      </c>
      <c r="CB4" s="28">
        <v>-1934.6000000000001</v>
      </c>
      <c r="CC4" s="28">
        <v>-2258.3000000000002</v>
      </c>
      <c r="CD4" s="28">
        <v>-2865.4</v>
      </c>
      <c r="CE4" s="28">
        <v>-3034.8</v>
      </c>
      <c r="CF4" s="28">
        <v>-3183.1</v>
      </c>
      <c r="CG4" s="28">
        <v>-3457.2</v>
      </c>
      <c r="CH4" s="28">
        <v>-3379.8</v>
      </c>
      <c r="CI4" s="28">
        <v>-4007</v>
      </c>
      <c r="CJ4" s="28">
        <v>-4250.5</v>
      </c>
      <c r="CK4" s="28">
        <v>-5263.3</v>
      </c>
      <c r="CL4" s="28">
        <v>-6048</v>
      </c>
      <c r="CM4" s="28">
        <v>-7816.6</v>
      </c>
      <c r="CN4" s="28">
        <v>-7747.7</v>
      </c>
    </row>
    <row r="5" spans="1:97" ht="14.45" customHeight="1" x14ac:dyDescent="0.25">
      <c r="A5" s="32" t="s">
        <v>133</v>
      </c>
      <c r="B5" s="28">
        <v>10.4</v>
      </c>
      <c r="C5" s="28">
        <v>10.1</v>
      </c>
      <c r="D5" s="28">
        <v>13.2</v>
      </c>
      <c r="E5" s="28">
        <v>15.9</v>
      </c>
      <c r="F5" s="28">
        <v>15.3</v>
      </c>
      <c r="G5" s="28">
        <v>17.2</v>
      </c>
      <c r="H5" s="28">
        <v>20.8</v>
      </c>
      <c r="I5" s="28">
        <v>22.9</v>
      </c>
      <c r="J5" s="28">
        <v>27.9</v>
      </c>
      <c r="K5" s="28">
        <v>27.7</v>
      </c>
      <c r="L5" s="28">
        <v>19.899999999999999</v>
      </c>
      <c r="M5" s="28">
        <v>20.8</v>
      </c>
      <c r="N5" s="28">
        <v>22.6</v>
      </c>
      <c r="O5" s="28">
        <v>21</v>
      </c>
      <c r="P5" s="28">
        <v>19.8</v>
      </c>
      <c r="Q5" s="28">
        <v>20.5</v>
      </c>
      <c r="R5" s="28">
        <v>23.8</v>
      </c>
      <c r="S5" s="28">
        <v>25.5</v>
      </c>
      <c r="T5" s="28">
        <v>26</v>
      </c>
      <c r="U5" s="28">
        <v>32.5</v>
      </c>
      <c r="V5" s="28">
        <v>32.299999999999997</v>
      </c>
      <c r="W5" s="28">
        <v>31.299999999999997</v>
      </c>
      <c r="X5" s="28">
        <v>29.7</v>
      </c>
      <c r="Y5" s="28">
        <v>34</v>
      </c>
      <c r="Z5" s="28">
        <v>34.4</v>
      </c>
      <c r="AA5" s="28">
        <v>37.799999999999997</v>
      </c>
      <c r="AB5" s="28">
        <v>44.9</v>
      </c>
      <c r="AC5" s="28">
        <v>44.8</v>
      </c>
      <c r="AD5" s="28">
        <v>53.1</v>
      </c>
      <c r="AE5" s="28">
        <v>40.6</v>
      </c>
      <c r="AF5" s="28">
        <v>44.6</v>
      </c>
      <c r="AG5" s="28">
        <v>44.8</v>
      </c>
      <c r="AH5" s="28">
        <v>46.3</v>
      </c>
      <c r="AI5" s="28">
        <v>43.8</v>
      </c>
      <c r="AJ5" s="28">
        <v>43.2</v>
      </c>
      <c r="AK5" s="28">
        <v>54.5</v>
      </c>
      <c r="AL5" s="28">
        <v>55.3</v>
      </c>
      <c r="AM5" s="28">
        <v>63.7</v>
      </c>
      <c r="AN5" s="28">
        <v>51.8</v>
      </c>
      <c r="AO5" s="28">
        <v>54.3</v>
      </c>
      <c r="AP5" s="28">
        <v>54.7</v>
      </c>
      <c r="AQ5" s="28">
        <v>54</v>
      </c>
      <c r="AR5" s="28">
        <v>45.7</v>
      </c>
      <c r="AS5" s="28">
        <v>49.9</v>
      </c>
      <c r="AT5" s="28">
        <v>61.3</v>
      </c>
      <c r="AU5" s="28">
        <v>56.6</v>
      </c>
      <c r="AV5" s="28">
        <v>47.3</v>
      </c>
      <c r="AW5" s="28">
        <v>61.400000000000006</v>
      </c>
      <c r="AX5" s="28">
        <v>91.3</v>
      </c>
      <c r="AY5" s="28">
        <v>76.199999999999989</v>
      </c>
      <c r="AZ5" s="28">
        <v>62</v>
      </c>
      <c r="BA5" s="28">
        <v>76.199999999999989</v>
      </c>
      <c r="BB5" s="28">
        <v>71.599999999999994</v>
      </c>
      <c r="BC5" s="28">
        <v>98.4</v>
      </c>
      <c r="BD5" s="28">
        <v>76.8</v>
      </c>
      <c r="BE5" s="28">
        <v>102.3</v>
      </c>
      <c r="BF5" s="28">
        <v>118.8</v>
      </c>
      <c r="BG5" s="28">
        <v>93.9</v>
      </c>
      <c r="BH5" s="28">
        <v>76.599999999999994</v>
      </c>
      <c r="BI5" s="28">
        <v>112.4</v>
      </c>
      <c r="BJ5" s="28">
        <v>122.2</v>
      </c>
      <c r="BK5" s="28">
        <v>124.8</v>
      </c>
      <c r="BL5" s="28">
        <v>110.6</v>
      </c>
      <c r="BM5" s="28">
        <v>129.4</v>
      </c>
      <c r="BN5" s="28">
        <v>188.7</v>
      </c>
      <c r="BO5" s="28">
        <v>145.80000000000001</v>
      </c>
      <c r="BP5" s="28">
        <v>131.80000000000001</v>
      </c>
      <c r="BQ5" s="28">
        <v>148.1</v>
      </c>
      <c r="BR5" s="28">
        <v>110.70000000000005</v>
      </c>
      <c r="BS5" s="28">
        <v>112.19999999999999</v>
      </c>
      <c r="BT5" s="28">
        <v>97.8</v>
      </c>
      <c r="BU5" s="28">
        <v>114.39999999999999</v>
      </c>
      <c r="BW5" s="28">
        <v>35</v>
      </c>
      <c r="BX5" s="28">
        <v>61.6</v>
      </c>
      <c r="BY5" s="28">
        <v>99.3</v>
      </c>
      <c r="BZ5" s="28">
        <v>84.3</v>
      </c>
      <c r="CA5" s="28">
        <v>89.6</v>
      </c>
      <c r="CB5" s="28">
        <v>122.1</v>
      </c>
      <c r="CC5" s="28">
        <v>135.9</v>
      </c>
      <c r="CD5" s="28">
        <v>183.4</v>
      </c>
      <c r="CE5" s="28">
        <v>179.5</v>
      </c>
      <c r="CF5" s="28">
        <v>216.7</v>
      </c>
      <c r="CG5" s="28">
        <v>214.8</v>
      </c>
      <c r="CH5" s="28">
        <v>213.5</v>
      </c>
      <c r="CI5" s="28">
        <v>276.2</v>
      </c>
      <c r="CJ5" s="28">
        <v>308.2</v>
      </c>
      <c r="CK5" s="28">
        <v>391.8</v>
      </c>
      <c r="CL5" s="28">
        <v>436</v>
      </c>
      <c r="CM5" s="28">
        <v>574.5</v>
      </c>
      <c r="CN5" s="28">
        <v>502.8</v>
      </c>
    </row>
    <row r="6" spans="1:97" ht="14.45" customHeight="1" x14ac:dyDescent="0.25">
      <c r="A6" s="32" t="s">
        <v>134</v>
      </c>
      <c r="B6" s="28">
        <v>142.60000000000002</v>
      </c>
      <c r="C6" s="28">
        <v>145.09999999999997</v>
      </c>
      <c r="D6" s="28">
        <v>153.09999999999997</v>
      </c>
      <c r="E6" s="28">
        <v>147.60000000000002</v>
      </c>
      <c r="F6" s="28">
        <v>163.20000000000005</v>
      </c>
      <c r="G6" s="28">
        <v>159</v>
      </c>
      <c r="H6" s="28">
        <v>154.1</v>
      </c>
      <c r="I6" s="28">
        <v>219.1</v>
      </c>
      <c r="J6" s="28">
        <v>223.7</v>
      </c>
      <c r="K6" s="28">
        <v>223.3</v>
      </c>
      <c r="L6" s="28">
        <v>240.7</v>
      </c>
      <c r="M6" s="28">
        <v>258.7</v>
      </c>
      <c r="N6" s="28">
        <v>260.10000000000002</v>
      </c>
      <c r="O6" s="28">
        <v>235</v>
      </c>
      <c r="P6" s="28">
        <v>234.2</v>
      </c>
      <c r="Q6" s="28">
        <v>247.1</v>
      </c>
      <c r="R6" s="28">
        <v>282.59999999999997</v>
      </c>
      <c r="S6" s="28">
        <v>256.39999999999998</v>
      </c>
      <c r="T6" s="28">
        <v>249.10000000000008</v>
      </c>
      <c r="U6" s="28">
        <v>265.19999999999987</v>
      </c>
      <c r="V6" s="28">
        <v>295.10000000000019</v>
      </c>
      <c r="W6" s="28">
        <v>289.10000000000002</v>
      </c>
      <c r="X6" s="28">
        <v>331.8</v>
      </c>
      <c r="Y6" s="28">
        <v>365.7</v>
      </c>
      <c r="Z6" s="28">
        <v>367.3</v>
      </c>
      <c r="AA6" s="28">
        <v>357.4</v>
      </c>
      <c r="AB6" s="28">
        <v>349.8</v>
      </c>
      <c r="AC6" s="28">
        <v>414.4</v>
      </c>
      <c r="AD6" s="28">
        <v>439.9</v>
      </c>
      <c r="AE6" s="28">
        <v>425.5</v>
      </c>
      <c r="AF6" s="28">
        <v>395.6</v>
      </c>
      <c r="AG6" s="28">
        <v>425.1</v>
      </c>
      <c r="AH6" s="28">
        <v>453.99999999999983</v>
      </c>
      <c r="AI6" s="28">
        <v>449.90000000000003</v>
      </c>
      <c r="AJ6" s="28">
        <v>392.09999999999985</v>
      </c>
      <c r="AK6" s="28">
        <v>422.59999999999991</v>
      </c>
      <c r="AL6" s="28">
        <v>449.19999999999987</v>
      </c>
      <c r="AM6" s="28">
        <v>391.90000000000015</v>
      </c>
      <c r="AN6" s="28">
        <v>385.89999999999992</v>
      </c>
      <c r="AO6" s="28">
        <v>519.70000000000005</v>
      </c>
      <c r="AP6" s="28">
        <v>611.70000000000005</v>
      </c>
      <c r="AQ6" s="28">
        <v>568.4000000000002</v>
      </c>
      <c r="AR6" s="28">
        <v>513.5</v>
      </c>
      <c r="AS6" s="28">
        <v>582.49999999999989</v>
      </c>
      <c r="AT6" s="28">
        <v>616.5999999999998</v>
      </c>
      <c r="AU6" s="28">
        <v>536.49999999999989</v>
      </c>
      <c r="AV6" s="28">
        <v>464.19999999999987</v>
      </c>
      <c r="AW6" s="28">
        <v>601.69999999999993</v>
      </c>
      <c r="AX6" s="28">
        <v>671.79999999999973</v>
      </c>
      <c r="AY6" s="28">
        <v>556.60000000000014</v>
      </c>
      <c r="AZ6" s="28">
        <v>452.8</v>
      </c>
      <c r="BA6" s="28">
        <v>534.59999999999968</v>
      </c>
      <c r="BB6" s="28">
        <v>534.8000000000003</v>
      </c>
      <c r="BC6" s="28">
        <v>639.0999999999998</v>
      </c>
      <c r="BD6" s="28">
        <v>624.69999999999982</v>
      </c>
      <c r="BE6" s="28">
        <v>619.90000000000009</v>
      </c>
      <c r="BF6" s="28">
        <v>649.19999999999982</v>
      </c>
      <c r="BG6" s="28">
        <v>487.19999999999993</v>
      </c>
      <c r="BH6" s="28">
        <v>400.00000000000011</v>
      </c>
      <c r="BI6" s="28">
        <v>549.80000000000007</v>
      </c>
      <c r="BJ6" s="28">
        <v>685.50000000000023</v>
      </c>
      <c r="BK6" s="28">
        <v>566.70000000000005</v>
      </c>
      <c r="BL6" s="28">
        <v>493.20000000000016</v>
      </c>
      <c r="BM6" s="28">
        <v>856.3000000000003</v>
      </c>
      <c r="BN6" s="28">
        <v>850.7000000000005</v>
      </c>
      <c r="BO6" s="28">
        <v>686.89999999999986</v>
      </c>
      <c r="BP6" s="28">
        <v>674.8</v>
      </c>
      <c r="BQ6" s="28">
        <v>941.19999999999993</v>
      </c>
      <c r="BR6" s="28">
        <v>972.4</v>
      </c>
      <c r="BS6" s="28">
        <v>1007.0000000000002</v>
      </c>
      <c r="BT6" s="28">
        <v>784.10000000000014</v>
      </c>
      <c r="BU6" s="28">
        <v>917.29999999999961</v>
      </c>
      <c r="BW6" s="28">
        <v>566.5</v>
      </c>
      <c r="BX6" s="28">
        <v>622.90000000000009</v>
      </c>
      <c r="BY6" s="28">
        <v>820.2</v>
      </c>
      <c r="BZ6" s="28">
        <v>995</v>
      </c>
      <c r="CA6" s="28">
        <v>1020.3</v>
      </c>
      <c r="CB6" s="28">
        <v>1098.5</v>
      </c>
      <c r="CC6" s="28">
        <v>1422.7</v>
      </c>
      <c r="CD6" s="28">
        <v>1629.6</v>
      </c>
      <c r="CE6" s="28">
        <v>1724.5999999999995</v>
      </c>
      <c r="CF6" s="28">
        <v>1655.8000000000009</v>
      </c>
      <c r="CG6" s="28">
        <v>2085.7000000000007</v>
      </c>
      <c r="CH6" s="28">
        <v>2249.0999999999995</v>
      </c>
      <c r="CI6" s="28">
        <v>2294.3000000000002</v>
      </c>
      <c r="CJ6" s="28">
        <v>2161.3000000000002</v>
      </c>
      <c r="CK6" s="28">
        <v>2381</v>
      </c>
      <c r="CL6" s="28">
        <v>2202</v>
      </c>
      <c r="CM6" s="28">
        <v>2887.1000000000004</v>
      </c>
      <c r="CN6" s="28">
        <f>SUM(CN3:CN5)</f>
        <v>3595.3999999999996</v>
      </c>
    </row>
    <row r="7" spans="1:97" ht="14.45" customHeight="1" x14ac:dyDescent="0.25">
      <c r="A7" s="33" t="s">
        <v>223</v>
      </c>
      <c r="B7" s="42">
        <v>0.41699999999999998</v>
      </c>
      <c r="C7" s="42">
        <v>0.41399999999999998</v>
      </c>
      <c r="D7" s="42">
        <v>0.42699999999999999</v>
      </c>
      <c r="E7" s="42">
        <v>0.40300000000000002</v>
      </c>
      <c r="F7" s="42">
        <v>0.42499999999999999</v>
      </c>
      <c r="G7" s="42">
        <v>0.39800000000000002</v>
      </c>
      <c r="H7" s="42">
        <v>0.36799999999999999</v>
      </c>
      <c r="I7" s="42">
        <v>0.38600000000000001</v>
      </c>
      <c r="J7" s="42">
        <v>0.36499999999999999</v>
      </c>
      <c r="K7" s="42">
        <v>0.377</v>
      </c>
      <c r="L7" s="42">
        <v>0.42199999999999999</v>
      </c>
      <c r="M7" s="42">
        <v>0.434</v>
      </c>
      <c r="N7" s="42">
        <v>0.42899999999999999</v>
      </c>
      <c r="O7" s="42">
        <v>0.40899999999999997</v>
      </c>
      <c r="P7" s="42">
        <v>0.41699999999999998</v>
      </c>
      <c r="Q7" s="42">
        <v>0.41599999999999998</v>
      </c>
      <c r="R7" s="42">
        <v>0.432</v>
      </c>
      <c r="S7" s="42">
        <v>0.40400000000000003</v>
      </c>
      <c r="T7" s="42">
        <v>0.38500000000000001</v>
      </c>
      <c r="U7" s="42">
        <v>0.36699999999999999</v>
      </c>
      <c r="V7" s="42">
        <v>0.376</v>
      </c>
      <c r="W7" s="42">
        <v>0.38200000000000001</v>
      </c>
      <c r="X7" s="42">
        <v>0.40899999999999997</v>
      </c>
      <c r="Y7" s="42">
        <v>0.41699999999999998</v>
      </c>
      <c r="Z7" s="42">
        <v>0.39200000000000002</v>
      </c>
      <c r="AA7" s="42">
        <v>0.38900000000000001</v>
      </c>
      <c r="AB7" s="42">
        <v>0.36899999999999999</v>
      </c>
      <c r="AC7" s="42">
        <v>0.38500000000000001</v>
      </c>
      <c r="AD7" s="42">
        <v>0.38</v>
      </c>
      <c r="AE7" s="42">
        <v>0.377</v>
      </c>
      <c r="AF7" s="42">
        <v>0.36599999999999999</v>
      </c>
      <c r="AG7" s="42">
        <v>0.379</v>
      </c>
      <c r="AH7" s="42">
        <v>0.375</v>
      </c>
      <c r="AI7" s="42">
        <v>0.38600000000000001</v>
      </c>
      <c r="AJ7" s="42">
        <v>0.38</v>
      </c>
      <c r="AK7" s="42">
        <v>0.376</v>
      </c>
      <c r="AL7" s="42">
        <v>0.35499999999999998</v>
      </c>
      <c r="AM7" s="42">
        <v>0.32700000000000001</v>
      </c>
      <c r="AN7" s="42">
        <v>0.33400000000000002</v>
      </c>
      <c r="AO7" s="42">
        <v>0.39200000000000002</v>
      </c>
      <c r="AP7" s="42">
        <v>0.42299999999999999</v>
      </c>
      <c r="AQ7" s="42">
        <v>0.40600000000000003</v>
      </c>
      <c r="AR7" s="42">
        <v>0.42599999999999999</v>
      </c>
      <c r="AS7" s="42">
        <v>0.42299999999999999</v>
      </c>
      <c r="AT7" s="42">
        <v>0.42</v>
      </c>
      <c r="AU7" s="42">
        <v>0.39300000000000002</v>
      </c>
      <c r="AV7" s="42">
        <v>0.38100000000000001</v>
      </c>
      <c r="AW7" s="42">
        <v>0.40600000000000003</v>
      </c>
      <c r="AX7" s="42">
        <v>0.38500000000000001</v>
      </c>
      <c r="AY7" s="42">
        <v>0.35199999999999998</v>
      </c>
      <c r="AZ7" s="42">
        <v>0.34399999999999997</v>
      </c>
      <c r="BA7" s="42">
        <v>0.34699999999999998</v>
      </c>
      <c r="BB7" s="42">
        <v>0.34499999999999997</v>
      </c>
      <c r="BC7" s="42">
        <v>0.377</v>
      </c>
      <c r="BD7" s="42">
        <v>0.38200000000000001</v>
      </c>
      <c r="BE7" s="42">
        <v>0.32900000000000001</v>
      </c>
      <c r="BF7" s="42">
        <v>0.32</v>
      </c>
      <c r="BG7" s="42">
        <v>0.28599999999999998</v>
      </c>
      <c r="BH7" s="42">
        <v>0.26800000000000002</v>
      </c>
      <c r="BI7" s="41">
        <v>0.27800000000000002</v>
      </c>
      <c r="BJ7" s="41">
        <v>0.314</v>
      </c>
      <c r="BK7" s="41">
        <v>0.26200000000000001</v>
      </c>
      <c r="BL7" s="41">
        <v>0.26100000000000001</v>
      </c>
      <c r="BM7" s="41">
        <v>0.34300000000000003</v>
      </c>
      <c r="BN7" s="41">
        <v>0.28599999999999998</v>
      </c>
      <c r="BO7" s="41">
        <v>0.248</v>
      </c>
      <c r="BP7" s="41">
        <v>0.27100000000000002</v>
      </c>
      <c r="BQ7" s="41">
        <v>0.33</v>
      </c>
      <c r="BR7" s="41">
        <v>0.35555230538593752</v>
      </c>
      <c r="BS7" s="41">
        <v>0.36347229741923848</v>
      </c>
      <c r="BT7" s="41">
        <v>0.36633339562698564</v>
      </c>
      <c r="BU7" s="41">
        <v>0.34878326996197712</v>
      </c>
      <c r="BW7" s="41">
        <v>0.42099999999999999</v>
      </c>
      <c r="BX7" s="41">
        <v>0.41299999999999998</v>
      </c>
      <c r="BY7" s="41">
        <v>0.374</v>
      </c>
      <c r="BZ7" s="41">
        <v>0.42399999999999999</v>
      </c>
      <c r="CA7" s="41">
        <v>0.41699999999999998</v>
      </c>
      <c r="CB7" s="41">
        <v>0.377</v>
      </c>
      <c r="CC7" s="41">
        <v>0.40100000000000002</v>
      </c>
      <c r="CD7" s="41">
        <v>0.378</v>
      </c>
      <c r="CE7" s="41">
        <v>0.377</v>
      </c>
      <c r="CF7" s="41">
        <v>0.35799999999999998</v>
      </c>
      <c r="CG7" s="41">
        <v>0.39100000000000001</v>
      </c>
      <c r="CH7" s="41">
        <v>0.41499999999999998</v>
      </c>
      <c r="CI7" s="41">
        <v>0.38100000000000001</v>
      </c>
      <c r="CJ7" s="41">
        <v>0.35399999999999998</v>
      </c>
      <c r="CK7" s="41">
        <v>0.32800000000000001</v>
      </c>
      <c r="CL7" s="41">
        <v>0.28199999999999997</v>
      </c>
      <c r="CM7" s="41">
        <v>0.28499999999999998</v>
      </c>
      <c r="CN7" s="41">
        <f>CN6/CN3</f>
        <v>0.33166978773650174</v>
      </c>
    </row>
    <row r="8" spans="1:97" ht="14.45" customHeight="1" x14ac:dyDescent="0.25">
      <c r="A8" s="32" t="s">
        <v>135</v>
      </c>
      <c r="B8" s="28">
        <v>-91.6</v>
      </c>
      <c r="C8" s="28">
        <v>-103.2</v>
      </c>
      <c r="D8" s="28">
        <v>-106</v>
      </c>
      <c r="E8" s="28">
        <v>-106.3</v>
      </c>
      <c r="F8" s="28">
        <v>-117.8</v>
      </c>
      <c r="G8" s="28">
        <v>-118.9</v>
      </c>
      <c r="H8" s="28">
        <v>-104.2</v>
      </c>
      <c r="I8" s="28">
        <v>-135.6</v>
      </c>
      <c r="J8" s="28">
        <v>-144.30000000000001</v>
      </c>
      <c r="K8" s="28">
        <v>-158.69999999999999</v>
      </c>
      <c r="L8" s="28">
        <v>-135.9</v>
      </c>
      <c r="M8" s="28">
        <v>-147.19999999999999</v>
      </c>
      <c r="N8" s="28">
        <v>-147.19999999999999</v>
      </c>
      <c r="O8" s="28">
        <v>-152.1</v>
      </c>
      <c r="P8" s="28">
        <v>-145</v>
      </c>
      <c r="Q8" s="28">
        <v>-145.29999999999998</v>
      </c>
      <c r="R8" s="28">
        <v>-161.69999999999999</v>
      </c>
      <c r="S8" s="28">
        <v>-155.5</v>
      </c>
      <c r="T8" s="28">
        <v>-150.19999999999999</v>
      </c>
      <c r="U8" s="28">
        <v>-171.40000000000003</v>
      </c>
      <c r="V8" s="28">
        <v>-179.7</v>
      </c>
      <c r="W8" s="28">
        <v>-181.59999999999997</v>
      </c>
      <c r="X8" s="28">
        <v>-192.4</v>
      </c>
      <c r="Y8" s="28">
        <v>-221.3</v>
      </c>
      <c r="Z8" s="28">
        <v>-230</v>
      </c>
      <c r="AA8" s="28">
        <v>-234.2</v>
      </c>
      <c r="AB8" s="28">
        <v>-223</v>
      </c>
      <c r="AC8" s="28">
        <v>-254.7</v>
      </c>
      <c r="AD8" s="28">
        <v>-270</v>
      </c>
      <c r="AE8" s="28">
        <v>-303.10000000000002</v>
      </c>
      <c r="AF8" s="28">
        <v>-239</v>
      </c>
      <c r="AG8" s="28">
        <v>-256</v>
      </c>
      <c r="AH8" s="28">
        <v>-270.70000000000005</v>
      </c>
      <c r="AI8" s="28">
        <v>-290.89999999999998</v>
      </c>
      <c r="AJ8" s="28">
        <v>-246.8</v>
      </c>
      <c r="AK8" s="28">
        <v>-258.5</v>
      </c>
      <c r="AL8" s="28">
        <v>-283.5</v>
      </c>
      <c r="AM8" s="28">
        <v>-286.39999999999998</v>
      </c>
      <c r="AN8" s="28">
        <v>-281.89999999999998</v>
      </c>
      <c r="AO8" s="28">
        <v>-317.60000000000002</v>
      </c>
      <c r="AP8" s="28">
        <v>-328.2</v>
      </c>
      <c r="AQ8" s="28">
        <v>-357.40000000000003</v>
      </c>
      <c r="AR8" s="28">
        <v>-309</v>
      </c>
      <c r="AS8" s="28">
        <v>-367.5</v>
      </c>
      <c r="AT8" s="28">
        <v>-357.79999999999995</v>
      </c>
      <c r="AU8" s="28">
        <v>-375.4</v>
      </c>
      <c r="AV8" s="28">
        <v>-315.2</v>
      </c>
      <c r="AW8" s="28">
        <v>-370.2</v>
      </c>
      <c r="AX8" s="28">
        <v>-437.29999999999995</v>
      </c>
      <c r="AY8" s="28">
        <v>-419.49999999999994</v>
      </c>
      <c r="AZ8" s="28">
        <v>-394.1</v>
      </c>
      <c r="BA8" s="28">
        <v>-408.90000000000003</v>
      </c>
      <c r="BB8" s="28">
        <v>-408</v>
      </c>
      <c r="BC8" s="28">
        <v>-410.90000000000003</v>
      </c>
      <c r="BD8" s="28">
        <v>-457.2</v>
      </c>
      <c r="BE8" s="28">
        <v>-456.09999999999997</v>
      </c>
      <c r="BF8" s="28">
        <v>-386.20000000000005</v>
      </c>
      <c r="BG8" s="28">
        <v>-361.40000000000003</v>
      </c>
      <c r="BH8" s="28">
        <v>-417.80000000000007</v>
      </c>
      <c r="BI8" s="28">
        <v>-455.29999999999995</v>
      </c>
      <c r="BJ8" s="28">
        <v>-468.70000000000005</v>
      </c>
      <c r="BK8" s="28">
        <v>-451.89999999999992</v>
      </c>
      <c r="BL8" s="28">
        <v>-480.5</v>
      </c>
      <c r="BM8" s="28">
        <v>-573.50000000000011</v>
      </c>
      <c r="BN8" s="28">
        <v>-597.59999999999991</v>
      </c>
      <c r="BO8" s="28">
        <v>-652.6</v>
      </c>
      <c r="BP8" s="28">
        <v>-587.9</v>
      </c>
      <c r="BQ8" s="28">
        <v>-653.20000000000005</v>
      </c>
      <c r="BR8" s="28">
        <v>-624.6</v>
      </c>
      <c r="BS8" s="28">
        <v>-660.8</v>
      </c>
      <c r="BT8" s="28">
        <v>-591.19999999999993</v>
      </c>
      <c r="BU8" s="28">
        <v>-669.29999999999984</v>
      </c>
      <c r="BW8" s="28">
        <v>-387.9</v>
      </c>
      <c r="BX8" s="28">
        <v>-449</v>
      </c>
      <c r="BY8" s="28">
        <v>-537.70000000000005</v>
      </c>
      <c r="BZ8" s="28">
        <v>-575.29999999999995</v>
      </c>
      <c r="CA8" s="28">
        <v>-607.5</v>
      </c>
      <c r="CB8" s="28">
        <v>-682.9</v>
      </c>
      <c r="CC8" s="28">
        <v>-878.3</v>
      </c>
      <c r="CD8" s="28">
        <v>-1050.8</v>
      </c>
      <c r="CE8" s="28">
        <v>-1056.6000000000001</v>
      </c>
      <c r="CF8" s="28">
        <v>-1075.1999999999998</v>
      </c>
      <c r="CG8" s="28">
        <v>-1285.0999999999999</v>
      </c>
      <c r="CH8" s="28">
        <v>-1409.7</v>
      </c>
      <c r="CI8" s="28">
        <v>-1542.2</v>
      </c>
      <c r="CJ8" s="28">
        <v>-1621.9</v>
      </c>
      <c r="CK8" s="28">
        <v>-1660.8999999999999</v>
      </c>
      <c r="CL8" s="28">
        <v>-1793.7</v>
      </c>
      <c r="CM8" s="28">
        <v>-2304.2000000000003</v>
      </c>
      <c r="CN8" s="28">
        <f>SUM(CN9:CN14)</f>
        <v>-2526.5</v>
      </c>
    </row>
    <row r="9" spans="1:97" ht="14.45" customHeight="1" x14ac:dyDescent="0.3">
      <c r="A9" s="34" t="s">
        <v>136</v>
      </c>
      <c r="B9" s="9">
        <v>-60.4</v>
      </c>
      <c r="C9" s="9">
        <v>-69.599999999999994</v>
      </c>
      <c r="D9" s="9">
        <v>-68.2</v>
      </c>
      <c r="E9" s="9">
        <v>-74.400000000000006</v>
      </c>
      <c r="F9" s="9">
        <v>-82.1</v>
      </c>
      <c r="G9" s="9">
        <v>-83.8</v>
      </c>
      <c r="H9" s="9">
        <v>-73.7</v>
      </c>
      <c r="I9" s="9">
        <v>-93.9</v>
      </c>
      <c r="J9" s="9">
        <v>-104.2</v>
      </c>
      <c r="K9" s="9">
        <v>-124.2</v>
      </c>
      <c r="L9" s="9">
        <v>-104.6</v>
      </c>
      <c r="M9" s="9">
        <v>-115.3</v>
      </c>
      <c r="N9" s="9">
        <v>-116.5</v>
      </c>
      <c r="O9" s="9">
        <v>-115.20000000000005</v>
      </c>
      <c r="P9" s="9">
        <v>-109.6</v>
      </c>
      <c r="Q9" s="9">
        <v>-111.1</v>
      </c>
      <c r="R9" s="9">
        <v>-112.7</v>
      </c>
      <c r="S9" s="9">
        <v>-113.39999999999998</v>
      </c>
      <c r="T9" s="9">
        <v>-110</v>
      </c>
      <c r="U9" s="9">
        <v>-132.80000000000001</v>
      </c>
      <c r="V9" s="9">
        <v>-136.30000000000001</v>
      </c>
      <c r="W9" s="9">
        <v>-139.79999999999995</v>
      </c>
      <c r="X9" s="9">
        <v>-141.29999999999998</v>
      </c>
      <c r="Y9" s="9">
        <v>-167.1</v>
      </c>
      <c r="Z9" s="9">
        <v>-177.1</v>
      </c>
      <c r="AA9" s="9">
        <v>-186.8</v>
      </c>
      <c r="AB9" s="9">
        <v>-172.2</v>
      </c>
      <c r="AC9" s="9">
        <v>-200.5</v>
      </c>
      <c r="AD9" s="9">
        <v>-215.9</v>
      </c>
      <c r="AE9" s="9">
        <v>-229.2</v>
      </c>
      <c r="AF9" s="9">
        <v>-182.5</v>
      </c>
      <c r="AG9" s="9">
        <v>-207</v>
      </c>
      <c r="AH9" s="9">
        <v>-218.4</v>
      </c>
      <c r="AI9" s="9">
        <v>-224.7</v>
      </c>
      <c r="AJ9" s="9">
        <v>-202.8</v>
      </c>
      <c r="AK9" s="9">
        <v>-224.3</v>
      </c>
      <c r="AL9" s="9">
        <v>-237.1</v>
      </c>
      <c r="AM9" s="9">
        <v>-224.4</v>
      </c>
      <c r="AN9" s="9">
        <v>-217.1</v>
      </c>
      <c r="AO9" s="9">
        <v>-240.5</v>
      </c>
      <c r="AP9" s="9">
        <v>-238.9</v>
      </c>
      <c r="AQ9" s="9">
        <v>-275</v>
      </c>
      <c r="AR9" s="9">
        <v>-237.4</v>
      </c>
      <c r="AS9" s="9">
        <v>-285.3</v>
      </c>
      <c r="AT9" s="9">
        <v>-280.89999999999998</v>
      </c>
      <c r="AU9" s="9">
        <v>-288</v>
      </c>
      <c r="AV9" s="9">
        <v>-243.5</v>
      </c>
      <c r="AW9" s="9">
        <v>-279.70000000000005</v>
      </c>
      <c r="AX9" s="9">
        <v>-331.69999999999993</v>
      </c>
      <c r="AY9" s="9">
        <v>-318.10000000000002</v>
      </c>
      <c r="AZ9" s="9">
        <v>-297.89999999999998</v>
      </c>
      <c r="BA9" s="9">
        <v>-337.6</v>
      </c>
      <c r="BB9" s="9">
        <v>-334.1</v>
      </c>
      <c r="BC9" s="9">
        <v>-333.8</v>
      </c>
      <c r="BD9" s="9">
        <v>-358.59999999999997</v>
      </c>
      <c r="BE9" s="9">
        <v>-380.3</v>
      </c>
      <c r="BF9" s="9">
        <v>-400.1</v>
      </c>
      <c r="BG9" s="9">
        <v>-369.60000000000014</v>
      </c>
      <c r="BH9" s="9">
        <v>-329.5</v>
      </c>
      <c r="BI9" s="9">
        <v>-347.4</v>
      </c>
      <c r="BJ9" s="9">
        <v>-361.1</v>
      </c>
      <c r="BK9" s="9">
        <v>-362.90000000000009</v>
      </c>
      <c r="BL9" s="9">
        <v>-352.6</v>
      </c>
      <c r="BM9" s="9">
        <v>-428</v>
      </c>
      <c r="BN9" s="9">
        <v>-471.9</v>
      </c>
      <c r="BO9" s="9">
        <v>-497.4</v>
      </c>
      <c r="BP9" s="9">
        <v>-437.1</v>
      </c>
      <c r="BQ9" s="9">
        <v>-492.4</v>
      </c>
      <c r="BR9" s="9">
        <v>-482.29999999999995</v>
      </c>
      <c r="BS9" s="9">
        <v>-489</v>
      </c>
      <c r="BT9" s="9">
        <v>-427.3</v>
      </c>
      <c r="BU9" s="9">
        <v>-531.09999999999991</v>
      </c>
      <c r="BW9" s="9">
        <v>-251.4</v>
      </c>
      <c r="BX9" s="9">
        <v>-308.39999999999998</v>
      </c>
      <c r="BY9" s="9">
        <v>-396</v>
      </c>
      <c r="BZ9" s="9">
        <v>-451.6</v>
      </c>
      <c r="CA9" s="9">
        <v>-446.79999999999995</v>
      </c>
      <c r="CB9" s="9">
        <v>-518.9</v>
      </c>
      <c r="CC9" s="9">
        <v>-672.3</v>
      </c>
      <c r="CD9" s="9">
        <v>-817.8</v>
      </c>
      <c r="CE9" s="9">
        <v>-832.6</v>
      </c>
      <c r="CF9" s="9">
        <v>-888.6</v>
      </c>
      <c r="CG9" s="9">
        <v>-971.5</v>
      </c>
      <c r="CH9" s="9">
        <v>-1091.5999999999999</v>
      </c>
      <c r="CI9" s="9">
        <v>-1173</v>
      </c>
      <c r="CJ9" s="9">
        <v>-1303.4000000000001</v>
      </c>
      <c r="CK9" s="9">
        <v>-1508.6000000000001</v>
      </c>
      <c r="CL9" s="9">
        <v>-1400.9</v>
      </c>
      <c r="CM9" s="9">
        <v>-1749.9</v>
      </c>
      <c r="CN9" s="9">
        <v>-1900.8</v>
      </c>
    </row>
    <row r="10" spans="1:97" ht="14.45" customHeight="1" x14ac:dyDescent="0.3">
      <c r="A10" s="34" t="s">
        <v>137</v>
      </c>
      <c r="B10" s="9">
        <v>-19.7</v>
      </c>
      <c r="C10" s="9">
        <v>-23.6</v>
      </c>
      <c r="D10" s="9">
        <v>-21.6</v>
      </c>
      <c r="E10" s="9">
        <v>-17.8</v>
      </c>
      <c r="F10" s="9">
        <v>-18.399999999999999</v>
      </c>
      <c r="G10" s="9">
        <v>-21.3</v>
      </c>
      <c r="H10" s="9">
        <v>-16.7</v>
      </c>
      <c r="I10" s="9">
        <v>-27.4</v>
      </c>
      <c r="J10" s="9">
        <v>-24.3</v>
      </c>
      <c r="K10" s="9">
        <v>-21.4</v>
      </c>
      <c r="L10" s="9">
        <v>-22.5</v>
      </c>
      <c r="M10" s="9">
        <v>-25.1</v>
      </c>
      <c r="N10" s="9">
        <v>-25.5</v>
      </c>
      <c r="O10" s="9">
        <v>-26.700000000000003</v>
      </c>
      <c r="P10" s="9">
        <v>-24</v>
      </c>
      <c r="Q10" s="9">
        <v>-25.8</v>
      </c>
      <c r="R10" s="9">
        <v>-29.5</v>
      </c>
      <c r="S10" s="9">
        <v>-32.4</v>
      </c>
      <c r="T10" s="9">
        <v>-29.2</v>
      </c>
      <c r="U10" s="9">
        <v>-30.099999999999998</v>
      </c>
      <c r="V10" s="9">
        <v>-32.799999999999997</v>
      </c>
      <c r="W10" s="9">
        <v>-32.5</v>
      </c>
      <c r="X10" s="9">
        <v>-40.299999999999997</v>
      </c>
      <c r="Y10" s="9">
        <v>-43.2</v>
      </c>
      <c r="Z10" s="9">
        <v>-41.5</v>
      </c>
      <c r="AA10" s="9">
        <v>-49.4</v>
      </c>
      <c r="AB10" s="9">
        <v>-35.4</v>
      </c>
      <c r="AC10" s="9">
        <v>-38</v>
      </c>
      <c r="AD10" s="9">
        <v>-42.3</v>
      </c>
      <c r="AE10" s="9">
        <v>-48.5</v>
      </c>
      <c r="AF10" s="9">
        <v>-38.4</v>
      </c>
      <c r="AG10" s="9">
        <v>-36.1</v>
      </c>
      <c r="AH10" s="9">
        <v>-39.1</v>
      </c>
      <c r="AI10" s="9">
        <v>-45.2</v>
      </c>
      <c r="AJ10" s="9">
        <v>-36</v>
      </c>
      <c r="AK10" s="9">
        <v>-36</v>
      </c>
      <c r="AL10" s="9">
        <v>-36.1</v>
      </c>
      <c r="AM10" s="9">
        <v>-37.9</v>
      </c>
      <c r="AN10" s="9">
        <v>-38.700000000000003</v>
      </c>
      <c r="AO10" s="9">
        <v>-40.9</v>
      </c>
      <c r="AP10" s="9">
        <v>-41.199999999999989</v>
      </c>
      <c r="AQ10" s="9">
        <v>-46.000000000000014</v>
      </c>
      <c r="AR10" s="9">
        <v>-39.9</v>
      </c>
      <c r="AS10" s="9">
        <v>-42.6</v>
      </c>
      <c r="AT10" s="9">
        <v>-43.9</v>
      </c>
      <c r="AU10" s="9">
        <v>-50.8</v>
      </c>
      <c r="AV10" s="9">
        <v>-44.9</v>
      </c>
      <c r="AW10" s="9">
        <v>-56.6</v>
      </c>
      <c r="AX10" s="9">
        <v>-64.300000000000011</v>
      </c>
      <c r="AY10" s="9">
        <v>-73.299999999999983</v>
      </c>
      <c r="AZ10" s="9">
        <v>-58.5</v>
      </c>
      <c r="BA10" s="9">
        <v>-63.5</v>
      </c>
      <c r="BB10" s="9">
        <v>-58.7</v>
      </c>
      <c r="BC10" s="9">
        <v>-77.5</v>
      </c>
      <c r="BD10" s="9">
        <v>-63.699999999999996</v>
      </c>
      <c r="BE10" s="9">
        <v>-69.100000000000023</v>
      </c>
      <c r="BF10" s="9">
        <v>-74.5</v>
      </c>
      <c r="BG10" s="9">
        <v>-69.300000000000011</v>
      </c>
      <c r="BH10" s="9">
        <v>-67.5</v>
      </c>
      <c r="BI10" s="9">
        <v>-70.800000000000011</v>
      </c>
      <c r="BJ10" s="9">
        <v>-68.199999999999989</v>
      </c>
      <c r="BK10" s="9">
        <v>-63.399999999999977</v>
      </c>
      <c r="BL10" s="9">
        <v>-65.5</v>
      </c>
      <c r="BM10" s="9">
        <v>-72.800000000000011</v>
      </c>
      <c r="BN10" s="9">
        <v>-77.399999999999977</v>
      </c>
      <c r="BO10" s="9">
        <v>-91.800000000000011</v>
      </c>
      <c r="BP10" s="9">
        <v>-86.9</v>
      </c>
      <c r="BQ10" s="9">
        <v>-89</v>
      </c>
      <c r="BR10" s="9">
        <v>-83.799999999999983</v>
      </c>
      <c r="BS10" s="9">
        <v>-97.699999999999989</v>
      </c>
      <c r="BT10" s="9">
        <v>-89.2</v>
      </c>
      <c r="BU10" s="9">
        <v>-94.899999999999991</v>
      </c>
      <c r="BW10" s="9">
        <v>-84</v>
      </c>
      <c r="BX10" s="9">
        <v>-79.900000000000006</v>
      </c>
      <c r="BY10" s="9">
        <v>-89.8</v>
      </c>
      <c r="BZ10" s="9">
        <v>-99.8</v>
      </c>
      <c r="CA10" s="9">
        <v>-111.8</v>
      </c>
      <c r="CB10" s="9">
        <v>-124.6</v>
      </c>
      <c r="CC10" s="9">
        <v>-174.6</v>
      </c>
      <c r="CD10" s="9">
        <v>-164.2</v>
      </c>
      <c r="CE10" s="9">
        <v>-158.80000000000001</v>
      </c>
      <c r="CF10" s="9">
        <v>-146</v>
      </c>
      <c r="CG10" s="9">
        <v>-166.8</v>
      </c>
      <c r="CH10" s="9">
        <v>-177.2</v>
      </c>
      <c r="CI10" s="9">
        <v>-239.1</v>
      </c>
      <c r="CJ10" s="9">
        <v>-258.2</v>
      </c>
      <c r="CK10" s="9">
        <v>-276.60000000000002</v>
      </c>
      <c r="CL10" s="9">
        <v>-269.89999999999998</v>
      </c>
      <c r="CM10" s="9">
        <v>-307.5</v>
      </c>
      <c r="CN10" s="9">
        <v>-357.4</v>
      </c>
    </row>
    <row r="11" spans="1:97" ht="14.45" customHeight="1" x14ac:dyDescent="0.3">
      <c r="A11" s="35" t="s">
        <v>138</v>
      </c>
      <c r="B11" s="9">
        <v>-1.8</v>
      </c>
      <c r="C11" s="9">
        <v>-1.5</v>
      </c>
      <c r="D11" s="9">
        <v>-1.5</v>
      </c>
      <c r="E11" s="9">
        <v>-2.1</v>
      </c>
      <c r="F11" s="9">
        <v>-3.1</v>
      </c>
      <c r="G11" s="9">
        <v>-0.4</v>
      </c>
      <c r="H11" s="9">
        <v>-1.5</v>
      </c>
      <c r="I11" s="9">
        <v>-1.6</v>
      </c>
      <c r="J11" s="9">
        <v>-1.5</v>
      </c>
      <c r="K11" s="9">
        <v>-1.9</v>
      </c>
      <c r="L11" s="9">
        <v>-1.6</v>
      </c>
      <c r="M11" s="9">
        <v>-1.7</v>
      </c>
      <c r="N11" s="9">
        <v>-1.7</v>
      </c>
      <c r="O11" s="9">
        <v>-2.2000000000000002</v>
      </c>
      <c r="P11" s="9">
        <v>-1.7</v>
      </c>
      <c r="Q11" s="9">
        <v>-2</v>
      </c>
      <c r="R11" s="9">
        <v>-1.9</v>
      </c>
      <c r="S11" s="9">
        <v>-2.4</v>
      </c>
      <c r="T11" s="9">
        <v>-2</v>
      </c>
      <c r="U11" s="9">
        <v>-2</v>
      </c>
      <c r="V11" s="9">
        <v>-2.0999999999999996</v>
      </c>
      <c r="W11" s="9">
        <v>-2.5</v>
      </c>
      <c r="X11" s="9">
        <v>-2.1</v>
      </c>
      <c r="Y11" s="9">
        <v>-2.3000000000000003</v>
      </c>
      <c r="Z11" s="9">
        <v>-2.2000000000000002</v>
      </c>
      <c r="AA11" s="9">
        <v>-2.7</v>
      </c>
      <c r="AB11" s="9">
        <v>-2.2999999999999998</v>
      </c>
      <c r="AC11" s="9">
        <v>-2.2999999999999998</v>
      </c>
      <c r="AD11" s="9">
        <v>-2.4</v>
      </c>
      <c r="AE11" s="9">
        <v>-2.8</v>
      </c>
      <c r="AF11" s="9">
        <v>-2.2999999999999998</v>
      </c>
      <c r="AG11" s="9">
        <v>-2.6</v>
      </c>
      <c r="AH11" s="9">
        <v>-2.5</v>
      </c>
      <c r="AI11" s="9">
        <v>-3.1</v>
      </c>
      <c r="AJ11" s="9">
        <v>-2.5</v>
      </c>
      <c r="AK11" s="9">
        <v>-2.7</v>
      </c>
      <c r="AL11" s="9">
        <v>-2.9</v>
      </c>
      <c r="AM11" s="9">
        <v>-3.3</v>
      </c>
      <c r="AN11" s="9">
        <v>-2.8</v>
      </c>
      <c r="AO11" s="9">
        <v>-3</v>
      </c>
      <c r="AP11" s="9">
        <v>-2.7</v>
      </c>
      <c r="AQ11" s="9">
        <v>-3.3000000000000007</v>
      </c>
      <c r="AR11" s="9">
        <v>-2.9</v>
      </c>
      <c r="AS11" s="9">
        <v>-2.9</v>
      </c>
      <c r="AT11" s="9">
        <v>-3.1</v>
      </c>
      <c r="AU11" s="9">
        <v>-3.7</v>
      </c>
      <c r="AV11" s="9">
        <v>-2.9</v>
      </c>
      <c r="AW11" s="9">
        <v>-3.1999999999999997</v>
      </c>
      <c r="AX11" s="9">
        <v>-3.2000000000000011</v>
      </c>
      <c r="AY11" s="9">
        <v>-3.8999999999999986</v>
      </c>
      <c r="AZ11" s="9">
        <v>-3</v>
      </c>
      <c r="BA11" s="9">
        <v>-3.2</v>
      </c>
      <c r="BB11" s="9">
        <v>-3.7</v>
      </c>
      <c r="BC11" s="9">
        <v>-4.0999999999999996</v>
      </c>
      <c r="BD11" s="9" t="s">
        <v>206</v>
      </c>
      <c r="BE11" s="9" t="s">
        <v>206</v>
      </c>
      <c r="BF11" s="9" t="s">
        <v>206</v>
      </c>
      <c r="BG11" s="9" t="s">
        <v>206</v>
      </c>
      <c r="BH11" s="9" t="s">
        <v>206</v>
      </c>
      <c r="BI11" s="9" t="s">
        <v>206</v>
      </c>
      <c r="BJ11" s="9" t="s">
        <v>206</v>
      </c>
      <c r="BK11" s="9" t="s">
        <v>206</v>
      </c>
      <c r="BL11" s="9" t="s">
        <v>206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W11" s="9">
        <v>-6.3</v>
      </c>
      <c r="BX11" s="9">
        <v>-6.3</v>
      </c>
      <c r="BY11" s="9">
        <v>-6.5</v>
      </c>
      <c r="BZ11" s="9">
        <v>-7.2</v>
      </c>
      <c r="CA11" s="9">
        <v>-7.9</v>
      </c>
      <c r="CB11" s="9">
        <v>-8.6</v>
      </c>
      <c r="CC11" s="9">
        <v>-9.3000000000000007</v>
      </c>
      <c r="CD11" s="9">
        <v>-9.8000000000000007</v>
      </c>
      <c r="CE11" s="9">
        <v>-10.5</v>
      </c>
      <c r="CF11" s="9">
        <v>-11.4</v>
      </c>
      <c r="CG11" s="9">
        <v>-11.8</v>
      </c>
      <c r="CH11" s="9">
        <v>-12.6</v>
      </c>
      <c r="CI11" s="9">
        <v>-13.2</v>
      </c>
      <c r="CJ11" s="9">
        <v>-14</v>
      </c>
      <c r="CK11" s="9" t="s">
        <v>206</v>
      </c>
      <c r="CL11" s="9">
        <v>0</v>
      </c>
      <c r="CM11" s="9">
        <v>0</v>
      </c>
      <c r="CN11" s="9">
        <v>0</v>
      </c>
    </row>
    <row r="12" spans="1:97" ht="14.45" customHeight="1" x14ac:dyDescent="0.3">
      <c r="A12" s="34" t="s">
        <v>139</v>
      </c>
      <c r="B12" s="9">
        <v>-4.3</v>
      </c>
      <c r="C12" s="9">
        <v>-4.5999999999999996</v>
      </c>
      <c r="D12" s="9">
        <v>-6.1</v>
      </c>
      <c r="E12" s="9">
        <v>-4.5</v>
      </c>
      <c r="F12" s="9">
        <v>-4.3</v>
      </c>
      <c r="G12" s="9">
        <v>-5.4</v>
      </c>
      <c r="H12" s="9">
        <v>-3.6</v>
      </c>
      <c r="I12" s="9">
        <v>-2.8</v>
      </c>
      <c r="J12" s="9">
        <v>-3</v>
      </c>
      <c r="K12" s="9">
        <v>-3.8</v>
      </c>
      <c r="L12" s="9">
        <v>-3.8</v>
      </c>
      <c r="M12" s="9">
        <v>-3.2</v>
      </c>
      <c r="N12" s="9">
        <v>-3.4</v>
      </c>
      <c r="O12" s="9">
        <v>-4.9000000000000004</v>
      </c>
      <c r="P12" s="9">
        <v>-4</v>
      </c>
      <c r="Q12" s="9">
        <v>-3.6</v>
      </c>
      <c r="R12" s="9">
        <v>-4.3</v>
      </c>
      <c r="S12" s="9">
        <v>-3.8000000000000007</v>
      </c>
      <c r="T12" s="9">
        <v>-3.7</v>
      </c>
      <c r="U12" s="9">
        <v>-3.8</v>
      </c>
      <c r="V12" s="9">
        <v>-3.9000000000000004</v>
      </c>
      <c r="W12" s="9">
        <v>-3.4000000000000004</v>
      </c>
      <c r="X12" s="9">
        <v>-4.5</v>
      </c>
      <c r="Y12" s="9">
        <v>-4.8000000000000007</v>
      </c>
      <c r="Z12" s="9">
        <v>-5.0999999999999996</v>
      </c>
      <c r="AA12" s="9">
        <v>-3.6</v>
      </c>
      <c r="AB12" s="9">
        <v>-5.5</v>
      </c>
      <c r="AC12" s="9">
        <v>-4.7</v>
      </c>
      <c r="AD12" s="9">
        <v>-3.7</v>
      </c>
      <c r="AE12" s="9">
        <v>-5.5</v>
      </c>
      <c r="AF12" s="9">
        <v>-6.3</v>
      </c>
      <c r="AG12" s="9">
        <v>-4.9000000000000004</v>
      </c>
      <c r="AH12" s="9">
        <v>-3.8</v>
      </c>
      <c r="AI12" s="9">
        <v>-5.0999999999999996</v>
      </c>
      <c r="AJ12" s="9">
        <v>-4.2</v>
      </c>
      <c r="AK12" s="9">
        <v>-3.9</v>
      </c>
      <c r="AL12" s="9">
        <v>-3.8</v>
      </c>
      <c r="AM12" s="9">
        <v>-5.9</v>
      </c>
      <c r="AN12" s="9">
        <v>-6.2</v>
      </c>
      <c r="AO12" s="9">
        <v>-5.8</v>
      </c>
      <c r="AP12" s="9">
        <v>-6.3999999999999986</v>
      </c>
      <c r="AQ12" s="9">
        <v>-5.8000000000000007</v>
      </c>
      <c r="AR12" s="9">
        <v>-7.7</v>
      </c>
      <c r="AS12" s="9">
        <v>-6.1000000000000005</v>
      </c>
      <c r="AT12" s="9">
        <v>-5.6</v>
      </c>
      <c r="AU12" s="9">
        <v>-8.1</v>
      </c>
      <c r="AV12" s="9">
        <v>-6.1</v>
      </c>
      <c r="AW12" s="9">
        <v>-8.4</v>
      </c>
      <c r="AX12" s="9">
        <v>-10.600000000000001</v>
      </c>
      <c r="AY12" s="9">
        <v>-10.199999999999996</v>
      </c>
      <c r="AZ12" s="9">
        <v>-8.3000000000000007</v>
      </c>
      <c r="BA12" s="9">
        <v>-8.3999999999999986</v>
      </c>
      <c r="BB12" s="9">
        <v>-7.7</v>
      </c>
      <c r="BC12" s="9">
        <v>-10.399999999999999</v>
      </c>
      <c r="BD12" s="9">
        <v>-5.9</v>
      </c>
      <c r="BE12" s="9">
        <v>-5.4</v>
      </c>
      <c r="BF12" s="9">
        <v>-8.0999999999999979</v>
      </c>
      <c r="BG12" s="9">
        <v>-12.600000000000001</v>
      </c>
      <c r="BH12" s="9">
        <v>-7.1</v>
      </c>
      <c r="BI12" s="9">
        <v>-9.4</v>
      </c>
      <c r="BJ12" s="9">
        <v>-9.5</v>
      </c>
      <c r="BK12" s="9">
        <v>-4.8000000000000007</v>
      </c>
      <c r="BL12" s="9">
        <v>-5.9</v>
      </c>
      <c r="BM12" s="9">
        <v>-8.3000000000000007</v>
      </c>
      <c r="BN12" s="9">
        <v>-8.5</v>
      </c>
      <c r="BO12" s="9">
        <v>-10.099999999999998</v>
      </c>
      <c r="BP12" s="9">
        <v>-8</v>
      </c>
      <c r="BQ12" s="9">
        <v>-8.1999999999999993</v>
      </c>
      <c r="BR12" s="9">
        <v>-10.100000000000001</v>
      </c>
      <c r="BS12" s="9">
        <v>-12.3</v>
      </c>
      <c r="BT12" s="9">
        <v>-8.3000000000000007</v>
      </c>
      <c r="BU12" s="9">
        <v>-7.1999999999999993</v>
      </c>
      <c r="BW12" s="9">
        <v>-22.7</v>
      </c>
      <c r="BX12" s="9">
        <v>-20.3</v>
      </c>
      <c r="BY12" s="9">
        <v>-13.2</v>
      </c>
      <c r="BZ12" s="9">
        <v>-15.3</v>
      </c>
      <c r="CA12" s="9">
        <v>-15.7</v>
      </c>
      <c r="CB12" s="9">
        <v>-14.8</v>
      </c>
      <c r="CC12" s="9">
        <v>-18</v>
      </c>
      <c r="CD12" s="9">
        <v>-19.399999999999999</v>
      </c>
      <c r="CE12" s="9">
        <v>-20.100000000000001</v>
      </c>
      <c r="CF12" s="9">
        <v>-17.8</v>
      </c>
      <c r="CG12" s="9">
        <v>-24.2</v>
      </c>
      <c r="CH12" s="9">
        <v>-27.5</v>
      </c>
      <c r="CI12" s="9">
        <v>-35.299999999999997</v>
      </c>
      <c r="CJ12" s="9">
        <v>-34.799999999999997</v>
      </c>
      <c r="CK12" s="9">
        <v>-32</v>
      </c>
      <c r="CL12" s="9">
        <v>-30.8</v>
      </c>
      <c r="CM12" s="9">
        <v>-32.799999999999997</v>
      </c>
      <c r="CN12" s="9">
        <v>-38.6</v>
      </c>
    </row>
    <row r="13" spans="1:97" ht="14.45" customHeight="1" x14ac:dyDescent="0.3">
      <c r="A13" s="35" t="s">
        <v>140</v>
      </c>
      <c r="B13" s="9">
        <v>-8</v>
      </c>
      <c r="C13" s="9">
        <v>-8.1</v>
      </c>
      <c r="D13" s="9">
        <v>-8.1</v>
      </c>
      <c r="E13" s="9">
        <v>-9.1</v>
      </c>
      <c r="F13" s="9">
        <v>-10.5</v>
      </c>
      <c r="G13" s="9">
        <v>-10.4</v>
      </c>
      <c r="H13" s="9">
        <v>-10</v>
      </c>
      <c r="I13" s="9">
        <v>-10.1</v>
      </c>
      <c r="J13" s="9">
        <v>-10.199999999999999</v>
      </c>
      <c r="K13" s="9">
        <v>-10.7</v>
      </c>
      <c r="L13" s="9">
        <v>-4.9000000000000004</v>
      </c>
      <c r="M13" s="9">
        <v>-4.7</v>
      </c>
      <c r="N13" s="9">
        <v>-4.5999999999999996</v>
      </c>
      <c r="O13" s="9">
        <v>-3</v>
      </c>
      <c r="P13" s="9">
        <v>-3.1</v>
      </c>
      <c r="Q13" s="9">
        <v>-3.1</v>
      </c>
      <c r="R13" s="9">
        <v>-3.2</v>
      </c>
      <c r="S13" s="9">
        <v>-3.3</v>
      </c>
      <c r="T13" s="9">
        <v>-3.3</v>
      </c>
      <c r="U13" s="9">
        <v>-3.1000000000000005</v>
      </c>
      <c r="V13" s="9">
        <v>-3.7999999999999989</v>
      </c>
      <c r="W13" s="9">
        <v>-3.7000000000000011</v>
      </c>
      <c r="X13" s="9">
        <v>-4.7</v>
      </c>
      <c r="Y13" s="9">
        <v>-4.5</v>
      </c>
      <c r="Z13" s="9">
        <v>-4.5999999999999996</v>
      </c>
      <c r="AA13" s="9">
        <v>-4.2</v>
      </c>
      <c r="AB13" s="9">
        <v>-4.3</v>
      </c>
      <c r="AC13" s="9">
        <v>-4.5</v>
      </c>
      <c r="AD13" s="9">
        <v>-4.5999999999999996</v>
      </c>
      <c r="AE13" s="9">
        <v>-4.8</v>
      </c>
      <c r="AF13" s="9">
        <v>-4.5</v>
      </c>
      <c r="AG13" s="9">
        <v>-4.5999999999999996</v>
      </c>
      <c r="AH13" s="9">
        <v>-5.0999999999999996</v>
      </c>
      <c r="AI13" s="9">
        <v>-5.4</v>
      </c>
      <c r="AJ13" s="9">
        <v>-5.2</v>
      </c>
      <c r="AK13" s="9">
        <v>-5.0999999999999996</v>
      </c>
      <c r="AL13" s="9">
        <v>-5.0999999999999996</v>
      </c>
      <c r="AM13" s="9">
        <v>-5.4</v>
      </c>
      <c r="AN13" s="9">
        <v>-6.4</v>
      </c>
      <c r="AO13" s="9">
        <v>-6.1</v>
      </c>
      <c r="AP13" s="9">
        <v>-6</v>
      </c>
      <c r="AQ13" s="9">
        <v>-6</v>
      </c>
      <c r="AR13" s="9">
        <v>-6.3</v>
      </c>
      <c r="AS13" s="9">
        <v>-6.2</v>
      </c>
      <c r="AT13" s="9">
        <v>-6.3</v>
      </c>
      <c r="AU13" s="9">
        <v>-6.5</v>
      </c>
      <c r="AV13" s="9">
        <v>-6.8</v>
      </c>
      <c r="AW13" s="9">
        <v>-9.8999999999999986</v>
      </c>
      <c r="AX13" s="9">
        <v>-12.2</v>
      </c>
      <c r="AY13" s="9">
        <v>-12</v>
      </c>
      <c r="AZ13" s="9">
        <v>-15.8</v>
      </c>
      <c r="BA13" s="9">
        <v>-16.100000000000001</v>
      </c>
      <c r="BB13" s="9">
        <v>-17</v>
      </c>
      <c r="BC13" s="9">
        <v>-18.800000000000004</v>
      </c>
      <c r="BD13" s="9">
        <v>-19</v>
      </c>
      <c r="BE13" s="9">
        <v>-18.600000000000001</v>
      </c>
      <c r="BF13" s="9">
        <v>-23.4</v>
      </c>
      <c r="BG13" s="9">
        <v>-22.099999999999994</v>
      </c>
      <c r="BH13" s="9">
        <v>-24</v>
      </c>
      <c r="BI13" s="9">
        <v>-25.200000000000003</v>
      </c>
      <c r="BJ13" s="9">
        <v>-25.799999999999997</v>
      </c>
      <c r="BK13" s="9">
        <v>-27.400000000000006</v>
      </c>
      <c r="BL13" s="9">
        <v>-32.299999999999997</v>
      </c>
      <c r="BM13" s="9">
        <v>-31.2</v>
      </c>
      <c r="BN13" s="9">
        <v>-34.900000000000006</v>
      </c>
      <c r="BO13" s="9">
        <v>-35.199999999999989</v>
      </c>
      <c r="BP13" s="9">
        <v>-36.799999999999997</v>
      </c>
      <c r="BQ13" s="9">
        <v>-37.100000000000009</v>
      </c>
      <c r="BR13" s="9">
        <v>-38.700000000000003</v>
      </c>
      <c r="BS13" s="9">
        <v>-40.299999999999997</v>
      </c>
      <c r="BT13" s="9">
        <v>-38.1</v>
      </c>
      <c r="BU13" s="9">
        <v>-37.800000000000004</v>
      </c>
      <c r="BW13" s="9">
        <v>-31.4</v>
      </c>
      <c r="BX13" s="9">
        <v>-38.200000000000003</v>
      </c>
      <c r="BY13" s="9">
        <v>-41</v>
      </c>
      <c r="BZ13" s="9">
        <v>-11.8</v>
      </c>
      <c r="CA13" s="9">
        <v>-12.7</v>
      </c>
      <c r="CB13" s="9">
        <v>-13.9</v>
      </c>
      <c r="CC13" s="9">
        <v>-18.2</v>
      </c>
      <c r="CD13" s="9">
        <v>-18.2</v>
      </c>
      <c r="CE13" s="9">
        <v>-19.600000000000001</v>
      </c>
      <c r="CF13" s="9">
        <v>-20.8</v>
      </c>
      <c r="CG13" s="9">
        <v>-24.5</v>
      </c>
      <c r="CH13" s="9">
        <v>-25.299999999999997</v>
      </c>
      <c r="CI13" s="9">
        <v>-40.9</v>
      </c>
      <c r="CJ13" s="9">
        <v>-67.7</v>
      </c>
      <c r="CK13" s="9">
        <v>-83.1</v>
      </c>
      <c r="CL13" s="9">
        <v>-102.4</v>
      </c>
      <c r="CM13" s="9">
        <v>-133.6</v>
      </c>
      <c r="CN13" s="9">
        <v>-152.9</v>
      </c>
    </row>
    <row r="14" spans="1:97" ht="14.45" customHeight="1" x14ac:dyDescent="0.3">
      <c r="A14" s="34" t="s">
        <v>141</v>
      </c>
      <c r="B14" s="9">
        <v>2.6</v>
      </c>
      <c r="C14" s="9">
        <v>4.2</v>
      </c>
      <c r="D14" s="9">
        <v>-0.5</v>
      </c>
      <c r="E14" s="9">
        <v>1.6</v>
      </c>
      <c r="F14" s="9">
        <v>0.6</v>
      </c>
      <c r="G14" s="9">
        <v>2.4</v>
      </c>
      <c r="H14" s="9">
        <v>1.3</v>
      </c>
      <c r="I14" s="9">
        <v>0.2</v>
      </c>
      <c r="J14" s="9">
        <v>-1.1000000000000001</v>
      </c>
      <c r="K14" s="9">
        <v>3.3</v>
      </c>
      <c r="L14" s="9">
        <v>1.5</v>
      </c>
      <c r="M14" s="9">
        <v>2.8</v>
      </c>
      <c r="N14" s="9">
        <v>4.5</v>
      </c>
      <c r="O14" s="9">
        <v>1.5999999999999996</v>
      </c>
      <c r="P14" s="9">
        <v>-2.6</v>
      </c>
      <c r="Q14" s="9">
        <v>0.3</v>
      </c>
      <c r="R14" s="9">
        <v>-10.1</v>
      </c>
      <c r="S14" s="9">
        <v>-0.19999999999999929</v>
      </c>
      <c r="T14" s="9">
        <v>-2</v>
      </c>
      <c r="U14" s="9">
        <v>0.39999999999999991</v>
      </c>
      <c r="V14" s="9">
        <v>-0.79999999999999982</v>
      </c>
      <c r="W14" s="9">
        <v>0.29999999999999982</v>
      </c>
      <c r="X14" s="9">
        <v>0.5</v>
      </c>
      <c r="Y14" s="9">
        <v>0.60000000000000009</v>
      </c>
      <c r="Z14" s="9">
        <v>0.5</v>
      </c>
      <c r="AA14" s="9">
        <v>12.5</v>
      </c>
      <c r="AB14" s="9">
        <v>-3.3</v>
      </c>
      <c r="AC14" s="9">
        <v>-4.7</v>
      </c>
      <c r="AD14" s="9">
        <v>-1.1000000000000001</v>
      </c>
      <c r="AE14" s="9">
        <v>-12.3</v>
      </c>
      <c r="AF14" s="9">
        <v>-5</v>
      </c>
      <c r="AG14" s="9">
        <v>-0.8</v>
      </c>
      <c r="AH14" s="9">
        <v>-1.8</v>
      </c>
      <c r="AI14" s="9">
        <v>-7.4</v>
      </c>
      <c r="AJ14" s="9">
        <v>3.9</v>
      </c>
      <c r="AK14" s="9">
        <v>13.5</v>
      </c>
      <c r="AL14" s="9">
        <v>1.5</v>
      </c>
      <c r="AM14" s="9">
        <v>-9.5</v>
      </c>
      <c r="AN14" s="9">
        <v>-10.7</v>
      </c>
      <c r="AO14" s="9">
        <v>-21.3</v>
      </c>
      <c r="AP14" s="9">
        <v>-33</v>
      </c>
      <c r="AQ14" s="9">
        <v>-21.299999999999997</v>
      </c>
      <c r="AR14" s="9">
        <v>-14.8</v>
      </c>
      <c r="AS14" s="9">
        <v>-24.400000000000002</v>
      </c>
      <c r="AT14" s="9">
        <v>-18</v>
      </c>
      <c r="AU14" s="9">
        <v>-18.3</v>
      </c>
      <c r="AV14" s="9">
        <v>-11</v>
      </c>
      <c r="AW14" s="9">
        <v>-12.399999999999999</v>
      </c>
      <c r="AX14" s="9">
        <v>-15.300000000000004</v>
      </c>
      <c r="AY14" s="9">
        <v>-2</v>
      </c>
      <c r="AZ14" s="9">
        <v>-10.6</v>
      </c>
      <c r="BA14" s="9">
        <v>19.899999999999999</v>
      </c>
      <c r="BB14" s="9">
        <v>13.2</v>
      </c>
      <c r="BC14" s="9">
        <v>33.700000000000003</v>
      </c>
      <c r="BD14" s="9">
        <v>-10</v>
      </c>
      <c r="BE14" s="9">
        <v>17.3</v>
      </c>
      <c r="BF14" s="9">
        <v>119.9</v>
      </c>
      <c r="BG14" s="9">
        <v>112.2</v>
      </c>
      <c r="BH14" s="9">
        <v>10.3</v>
      </c>
      <c r="BI14" s="9">
        <v>-2.5000000000000009</v>
      </c>
      <c r="BJ14" s="9">
        <v>-4.0999999999999996</v>
      </c>
      <c r="BK14" s="9">
        <v>6.6000000000000014</v>
      </c>
      <c r="BL14" s="9">
        <v>-24.2</v>
      </c>
      <c r="BM14" s="9">
        <v>-33.200000000000003</v>
      </c>
      <c r="BN14" s="9">
        <v>-4.8999999999999986</v>
      </c>
      <c r="BO14" s="9">
        <v>-18.100000000000009</v>
      </c>
      <c r="BP14" s="9">
        <v>-19.100000000000001</v>
      </c>
      <c r="BQ14" s="9">
        <v>-26.5</v>
      </c>
      <c r="BR14" s="9">
        <v>-9.6999999999999957</v>
      </c>
      <c r="BS14" s="9">
        <v>-21.5</v>
      </c>
      <c r="BT14" s="9">
        <v>-28.3</v>
      </c>
      <c r="BU14" s="9">
        <v>1.6999999999999993</v>
      </c>
      <c r="BW14" s="9">
        <v>7.9</v>
      </c>
      <c r="BX14" s="9">
        <v>4.0999999999999996</v>
      </c>
      <c r="BY14" s="9">
        <v>8.8000000000000007</v>
      </c>
      <c r="BZ14" s="9">
        <v>10.4</v>
      </c>
      <c r="CA14" s="9">
        <v>-12.6</v>
      </c>
      <c r="CB14" s="9">
        <v>-2.1</v>
      </c>
      <c r="CC14" s="9">
        <v>14.1</v>
      </c>
      <c r="CD14" s="9">
        <v>-21.4</v>
      </c>
      <c r="CE14" s="9">
        <v>-15</v>
      </c>
      <c r="CF14" s="9">
        <v>9.4</v>
      </c>
      <c r="CG14" s="9">
        <v>-86.3</v>
      </c>
      <c r="CH14" s="9">
        <v>-75.5</v>
      </c>
      <c r="CI14" s="9">
        <v>-40.700000000000003</v>
      </c>
      <c r="CJ14" s="9">
        <v>56.2</v>
      </c>
      <c r="CK14" s="9">
        <v>239.4</v>
      </c>
      <c r="CL14" s="9">
        <v>10.3</v>
      </c>
      <c r="CM14" s="9">
        <v>-80.400000000000006</v>
      </c>
      <c r="CN14" s="9">
        <v>-76.8</v>
      </c>
    </row>
    <row r="15" spans="1:97" ht="14.45" customHeight="1" x14ac:dyDescent="0.25">
      <c r="A15" s="32" t="s">
        <v>226</v>
      </c>
      <c r="B15" s="28">
        <v>51.000000000000028</v>
      </c>
      <c r="C15" s="28">
        <v>41.899999999999963</v>
      </c>
      <c r="D15" s="28">
        <v>47.099999999999966</v>
      </c>
      <c r="E15" s="28">
        <v>41.300000000000026</v>
      </c>
      <c r="F15" s="28">
        <v>45.400000000000048</v>
      </c>
      <c r="G15" s="28">
        <v>40.099999999999994</v>
      </c>
      <c r="H15" s="28">
        <v>49.899999999999991</v>
      </c>
      <c r="I15" s="28">
        <v>83.5</v>
      </c>
      <c r="J15" s="28">
        <v>79.399999999999977</v>
      </c>
      <c r="K15" s="28">
        <v>64.600000000000023</v>
      </c>
      <c r="L15" s="28">
        <v>104.79999999999998</v>
      </c>
      <c r="M15" s="28">
        <v>111.5</v>
      </c>
      <c r="N15" s="28">
        <v>112.90000000000003</v>
      </c>
      <c r="O15" s="28">
        <v>82.9</v>
      </c>
      <c r="P15" s="28">
        <v>89.199999999999989</v>
      </c>
      <c r="Q15" s="28">
        <v>101.80000000000001</v>
      </c>
      <c r="R15" s="28">
        <v>120.89999999999998</v>
      </c>
      <c r="S15" s="28">
        <v>100.89999999999998</v>
      </c>
      <c r="T15" s="28">
        <v>98.900000000000091</v>
      </c>
      <c r="U15" s="28">
        <v>93.799999999999841</v>
      </c>
      <c r="V15" s="28">
        <v>115.4000000000002</v>
      </c>
      <c r="W15" s="28">
        <v>107.50000000000006</v>
      </c>
      <c r="X15" s="28">
        <v>139.4</v>
      </c>
      <c r="Y15" s="28">
        <v>144.39999999999998</v>
      </c>
      <c r="Z15" s="28">
        <v>137.30000000000001</v>
      </c>
      <c r="AA15" s="28">
        <v>123.19999999999999</v>
      </c>
      <c r="AB15" s="28">
        <v>126.80000000000001</v>
      </c>
      <c r="AC15" s="28">
        <v>159.69999999999999</v>
      </c>
      <c r="AD15" s="28">
        <v>169.89999999999998</v>
      </c>
      <c r="AE15" s="28">
        <v>122.39999999999998</v>
      </c>
      <c r="AF15" s="28">
        <v>156.60000000000002</v>
      </c>
      <c r="AG15" s="28">
        <v>169.10000000000002</v>
      </c>
      <c r="AH15" s="28">
        <v>183.29999999999978</v>
      </c>
      <c r="AI15" s="28">
        <v>159.00000000000006</v>
      </c>
      <c r="AJ15" s="28">
        <v>145.29999999999984</v>
      </c>
      <c r="AK15" s="28">
        <v>164.09999999999991</v>
      </c>
      <c r="AL15" s="28">
        <v>165.69999999999987</v>
      </c>
      <c r="AM15" s="28">
        <v>105.50000000000017</v>
      </c>
      <c r="AN15" s="28">
        <v>103.99999999999994</v>
      </c>
      <c r="AO15" s="28">
        <v>202.10000000000002</v>
      </c>
      <c r="AP15" s="28">
        <v>283.50000000000006</v>
      </c>
      <c r="AQ15" s="28">
        <v>211.00000000000017</v>
      </c>
      <c r="AR15" s="28">
        <v>204.5</v>
      </c>
      <c r="AS15" s="28">
        <v>214.99999999999989</v>
      </c>
      <c r="AT15" s="28">
        <v>258.79999999999984</v>
      </c>
      <c r="AU15" s="28">
        <v>161.09999999999991</v>
      </c>
      <c r="AV15" s="28">
        <v>148.99999999999989</v>
      </c>
      <c r="AW15" s="28">
        <v>231.49999999999994</v>
      </c>
      <c r="AX15" s="28">
        <v>234.49999999999977</v>
      </c>
      <c r="AY15" s="28">
        <v>137.10000000000019</v>
      </c>
      <c r="AZ15" s="28">
        <v>58.699999999999989</v>
      </c>
      <c r="BA15" s="28">
        <v>125.69999999999965</v>
      </c>
      <c r="BB15" s="28">
        <v>126.8000000000003</v>
      </c>
      <c r="BC15" s="28">
        <v>228.19999999999976</v>
      </c>
      <c r="BD15" s="28">
        <v>167.49999999999983</v>
      </c>
      <c r="BE15" s="28">
        <v>163.80000000000013</v>
      </c>
      <c r="BF15" s="28">
        <v>262.99999999999977</v>
      </c>
      <c r="BG15" s="28">
        <v>125.7999999999999</v>
      </c>
      <c r="BH15" s="28">
        <v>-17.799999999999955</v>
      </c>
      <c r="BI15" s="28">
        <v>94.500000000000114</v>
      </c>
      <c r="BJ15" s="28">
        <v>216.80000000000018</v>
      </c>
      <c r="BK15" s="28">
        <v>114.80000000000013</v>
      </c>
      <c r="BL15" s="28">
        <v>12.700000000000159</v>
      </c>
      <c r="BM15" s="28">
        <v>282.80000000000018</v>
      </c>
      <c r="BN15" s="28">
        <v>253.10000000000059</v>
      </c>
      <c r="BO15" s="28">
        <v>34.299999999999841</v>
      </c>
      <c r="BP15" s="28">
        <v>86.899999999999977</v>
      </c>
      <c r="BQ15" s="28">
        <v>287.99999999999989</v>
      </c>
      <c r="BR15" s="28">
        <v>347.8</v>
      </c>
      <c r="BS15" s="28">
        <v>346.20000000000027</v>
      </c>
      <c r="BT15" s="28">
        <v>192.9000000000002</v>
      </c>
      <c r="BU15" s="28">
        <v>247.99999999999977</v>
      </c>
      <c r="BW15" s="28">
        <v>178.60000000000002</v>
      </c>
      <c r="BX15" s="28">
        <v>173.90000000000009</v>
      </c>
      <c r="BY15" s="28">
        <v>282.5</v>
      </c>
      <c r="BZ15" s="28">
        <v>419.70000000000005</v>
      </c>
      <c r="CA15" s="28">
        <v>412.79999999999995</v>
      </c>
      <c r="CB15" s="28">
        <v>415.6</v>
      </c>
      <c r="CC15" s="28">
        <v>544.4</v>
      </c>
      <c r="CD15" s="28">
        <v>578.79999999999995</v>
      </c>
      <c r="CE15" s="28">
        <v>667.99999999999932</v>
      </c>
      <c r="CF15" s="28">
        <v>580.60000000000105</v>
      </c>
      <c r="CG15" s="28">
        <v>800.6</v>
      </c>
      <c r="CH15" s="28">
        <v>839.4</v>
      </c>
      <c r="CI15" s="28">
        <v>752.10000000000014</v>
      </c>
      <c r="CJ15" s="28">
        <v>539.4</v>
      </c>
      <c r="CK15" s="28">
        <v>720.1</v>
      </c>
      <c r="CL15" s="28">
        <v>408.29999999999995</v>
      </c>
      <c r="CM15" s="28">
        <v>582.90000000000009</v>
      </c>
      <c r="CN15" s="28">
        <f>SUM(CN6,CN8)</f>
        <v>1068.8999999999996</v>
      </c>
    </row>
    <row r="16" spans="1:97" ht="14.45" customHeight="1" x14ac:dyDescent="0.3">
      <c r="A16" s="35" t="s">
        <v>142</v>
      </c>
      <c r="B16" s="9">
        <v>25.4</v>
      </c>
      <c r="C16" s="9">
        <v>23.4</v>
      </c>
      <c r="D16" s="9">
        <v>19.399999999999999</v>
      </c>
      <c r="E16" s="9">
        <v>29.4</v>
      </c>
      <c r="F16" s="9">
        <v>53.3</v>
      </c>
      <c r="G16" s="9">
        <v>33.9</v>
      </c>
      <c r="H16" s="9">
        <v>39.4</v>
      </c>
      <c r="I16" s="9">
        <v>40.4</v>
      </c>
      <c r="J16" s="9">
        <v>84.6</v>
      </c>
      <c r="K16" s="9">
        <v>97.5</v>
      </c>
      <c r="L16" s="9">
        <v>27.4</v>
      </c>
      <c r="M16" s="9">
        <v>55.5</v>
      </c>
      <c r="N16" s="9">
        <v>33.1</v>
      </c>
      <c r="O16" s="9">
        <v>11.900000000000006</v>
      </c>
      <c r="P16" s="9">
        <v>14.8</v>
      </c>
      <c r="Q16" s="9">
        <v>8.5</v>
      </c>
      <c r="R16" s="9">
        <v>8.5</v>
      </c>
      <c r="S16" s="9">
        <v>7.5999999999999979</v>
      </c>
      <c r="T16" s="9">
        <v>8.1</v>
      </c>
      <c r="U16" s="9">
        <v>11.9</v>
      </c>
      <c r="V16" s="9">
        <v>6.8999999999999986</v>
      </c>
      <c r="W16" s="9">
        <v>10.700000000000003</v>
      </c>
      <c r="X16" s="9">
        <v>10.5</v>
      </c>
      <c r="Y16" s="9">
        <v>5.4</v>
      </c>
      <c r="Z16" s="9">
        <v>6.6</v>
      </c>
      <c r="AA16" s="9">
        <v>6.3</v>
      </c>
      <c r="AB16" s="9">
        <v>8.6999999999999993</v>
      </c>
      <c r="AC16" s="9">
        <v>11.7</v>
      </c>
      <c r="AD16" s="9">
        <v>21.1</v>
      </c>
      <c r="AE16" s="9">
        <v>15.6</v>
      </c>
      <c r="AF16" s="9">
        <v>23.3</v>
      </c>
      <c r="AG16" s="9">
        <v>16.3</v>
      </c>
      <c r="AH16" s="9">
        <v>14.2</v>
      </c>
      <c r="AI16" s="9">
        <v>16.600000000000001</v>
      </c>
      <c r="AJ16" s="9">
        <v>21.9</v>
      </c>
      <c r="AK16" s="9">
        <v>84.5</v>
      </c>
      <c r="AL16" s="9">
        <v>23</v>
      </c>
      <c r="AM16" s="9">
        <v>32.4</v>
      </c>
      <c r="AN16" s="9">
        <v>61.6</v>
      </c>
      <c r="AO16" s="9">
        <v>60.8</v>
      </c>
      <c r="AP16" s="9">
        <v>31.100000000000009</v>
      </c>
      <c r="AQ16" s="9">
        <v>51.900000000000006</v>
      </c>
      <c r="AR16" s="9">
        <v>48.54</v>
      </c>
      <c r="AS16" s="9">
        <v>31.250000000000007</v>
      </c>
      <c r="AT16" s="9">
        <v>32.399999999999991</v>
      </c>
      <c r="AU16" s="9">
        <v>49.5</v>
      </c>
      <c r="AV16" s="9">
        <v>22.8</v>
      </c>
      <c r="AW16" s="9">
        <v>21.28</v>
      </c>
      <c r="AX16" s="9">
        <v>92</v>
      </c>
      <c r="AY16" s="9">
        <v>97</v>
      </c>
      <c r="AZ16" s="9">
        <v>53.9</v>
      </c>
      <c r="BA16" s="9">
        <v>43.1</v>
      </c>
      <c r="BB16" s="9">
        <v>60</v>
      </c>
      <c r="BC16" s="9">
        <v>95.9</v>
      </c>
      <c r="BD16" s="9">
        <v>18.5</v>
      </c>
      <c r="BE16" s="9">
        <v>18.899999999999999</v>
      </c>
      <c r="BF16" s="9">
        <v>100.19999999999999</v>
      </c>
      <c r="BG16" s="9">
        <v>197.6</v>
      </c>
      <c r="BH16" s="9">
        <v>45.4</v>
      </c>
      <c r="BI16" s="9">
        <v>122.5</v>
      </c>
      <c r="BJ16" s="9">
        <v>40.9</v>
      </c>
      <c r="BK16" s="9">
        <v>71.400000000000006</v>
      </c>
      <c r="BL16" s="9">
        <v>132.69999999999999</v>
      </c>
      <c r="BM16" s="9">
        <v>71.400000000000006</v>
      </c>
      <c r="BN16" s="9">
        <v>64</v>
      </c>
      <c r="BO16" s="9">
        <v>63.9</v>
      </c>
      <c r="BP16" s="9">
        <v>84.2</v>
      </c>
      <c r="BQ16" s="9">
        <v>113</v>
      </c>
      <c r="BR16" s="9">
        <v>85.5</v>
      </c>
      <c r="BS16" s="9">
        <v>134.30000000000001</v>
      </c>
      <c r="BT16" s="9">
        <v>80.2</v>
      </c>
      <c r="BU16" s="9">
        <v>81.600000000000009</v>
      </c>
      <c r="BW16" s="9">
        <v>166.5</v>
      </c>
      <c r="BX16" s="9">
        <v>136</v>
      </c>
      <c r="BY16" s="9">
        <v>261.89999999999998</v>
      </c>
      <c r="BZ16" s="9">
        <v>127.9</v>
      </c>
      <c r="CA16" s="9">
        <v>39.4</v>
      </c>
      <c r="CB16" s="9">
        <v>37.6</v>
      </c>
      <c r="CC16" s="9">
        <v>28.8</v>
      </c>
      <c r="CD16" s="9">
        <v>57.1</v>
      </c>
      <c r="CE16" s="9">
        <v>70.400000000000006</v>
      </c>
      <c r="CF16" s="9">
        <v>161.80000000000001</v>
      </c>
      <c r="CG16" s="9">
        <v>205.4</v>
      </c>
      <c r="CH16" s="9">
        <v>161.69999999999999</v>
      </c>
      <c r="CI16" s="9">
        <v>233.1</v>
      </c>
      <c r="CJ16" s="9">
        <v>252.9</v>
      </c>
      <c r="CK16" s="9">
        <v>335.2</v>
      </c>
      <c r="CL16" s="9">
        <v>280.2</v>
      </c>
      <c r="CM16" s="9">
        <v>332</v>
      </c>
      <c r="CN16" s="9">
        <v>417</v>
      </c>
    </row>
    <row r="17" spans="1:94" ht="14.45" customHeight="1" x14ac:dyDescent="0.3">
      <c r="A17" s="35" t="s">
        <v>143</v>
      </c>
      <c r="B17" s="9">
        <v>-25.9</v>
      </c>
      <c r="C17" s="9">
        <v>-23.2</v>
      </c>
      <c r="D17" s="9">
        <v>-23.2</v>
      </c>
      <c r="E17" s="9">
        <v>-26</v>
      </c>
      <c r="F17" s="9">
        <v>-46.8</v>
      </c>
      <c r="G17" s="9">
        <v>-28.8</v>
      </c>
      <c r="H17" s="9">
        <v>-39.200000000000003</v>
      </c>
      <c r="I17" s="9">
        <v>-41.1</v>
      </c>
      <c r="J17" s="9">
        <v>-107.4</v>
      </c>
      <c r="K17" s="9">
        <v>-120.7</v>
      </c>
      <c r="L17" s="9">
        <v>-40.200000000000003</v>
      </c>
      <c r="M17" s="9">
        <v>-43.7</v>
      </c>
      <c r="N17" s="9">
        <v>-35.1</v>
      </c>
      <c r="O17" s="9">
        <v>-22.199999999999989</v>
      </c>
      <c r="P17" s="9">
        <v>-18</v>
      </c>
      <c r="Q17" s="9">
        <v>-15.8</v>
      </c>
      <c r="R17" s="9">
        <v>-11.9</v>
      </c>
      <c r="S17" s="9">
        <v>-9.6000000000000085</v>
      </c>
      <c r="T17" s="9">
        <v>-8</v>
      </c>
      <c r="U17" s="9">
        <v>-12.399999999999999</v>
      </c>
      <c r="V17" s="9">
        <v>-20.399999999999999</v>
      </c>
      <c r="W17" s="9">
        <v>-9.8000000000000043</v>
      </c>
      <c r="X17" s="9">
        <v>-19.399999999999999</v>
      </c>
      <c r="Y17" s="9">
        <v>-14.5</v>
      </c>
      <c r="Z17" s="9">
        <v>-17.399999999999999</v>
      </c>
      <c r="AA17" s="9">
        <v>-14.1</v>
      </c>
      <c r="AB17" s="9">
        <v>-14.8</v>
      </c>
      <c r="AC17" s="9">
        <v>-15.1</v>
      </c>
      <c r="AD17" s="9">
        <v>-25.6</v>
      </c>
      <c r="AE17" s="9">
        <v>-16</v>
      </c>
      <c r="AF17" s="9">
        <v>-27.1</v>
      </c>
      <c r="AG17" s="9">
        <v>-18.2</v>
      </c>
      <c r="AH17" s="9">
        <v>-17.100000000000001</v>
      </c>
      <c r="AI17" s="9">
        <v>-19.899999999999999</v>
      </c>
      <c r="AJ17" s="9">
        <v>-11.3</v>
      </c>
      <c r="AK17" s="9">
        <v>-51.1</v>
      </c>
      <c r="AL17" s="9">
        <v>-14.8</v>
      </c>
      <c r="AM17" s="9">
        <v>-23.2</v>
      </c>
      <c r="AN17" s="9">
        <v>-64.400000000000006</v>
      </c>
      <c r="AO17" s="9">
        <v>-54.1</v>
      </c>
      <c r="AP17" s="9">
        <v>-19</v>
      </c>
      <c r="AQ17" s="9">
        <v>-36.300000000000011</v>
      </c>
      <c r="AR17" s="9">
        <v>-30</v>
      </c>
      <c r="AS17" s="9">
        <v>-10.600000000000001</v>
      </c>
      <c r="AT17" s="9">
        <v>-18.799999999999997</v>
      </c>
      <c r="AU17" s="9">
        <v>-25.6</v>
      </c>
      <c r="AV17" s="9">
        <v>-8.6999999999999993</v>
      </c>
      <c r="AW17" s="9">
        <v>-19.2</v>
      </c>
      <c r="AX17" s="9">
        <v>-63.699999999999996</v>
      </c>
      <c r="AY17" s="9">
        <v>-95.200000000000017</v>
      </c>
      <c r="AZ17" s="9">
        <v>-57.6</v>
      </c>
      <c r="BA17" s="9">
        <v>-64.099999999999994</v>
      </c>
      <c r="BB17" s="9">
        <v>-41.7</v>
      </c>
      <c r="BC17" s="9">
        <v>-59</v>
      </c>
      <c r="BD17" s="9">
        <v>-22.4</v>
      </c>
      <c r="BE17" s="9">
        <v>-21.6</v>
      </c>
      <c r="BF17" s="9">
        <v>-69.7</v>
      </c>
      <c r="BG17" s="9">
        <v>-140.5</v>
      </c>
      <c r="BH17" s="9">
        <v>-39.299999999999997</v>
      </c>
      <c r="BI17" s="9">
        <v>-127.60000000000001</v>
      </c>
      <c r="BJ17" s="9">
        <v>-43.5</v>
      </c>
      <c r="BK17" s="9">
        <v>-89.6</v>
      </c>
      <c r="BL17" s="9">
        <v>-166</v>
      </c>
      <c r="BM17" s="9">
        <v>-98.399999999999977</v>
      </c>
      <c r="BN17" s="9">
        <v>-133.5</v>
      </c>
      <c r="BO17" s="9">
        <v>-165.60000000000002</v>
      </c>
      <c r="BP17" s="9">
        <v>-142.30000000000001</v>
      </c>
      <c r="BQ17" s="9">
        <v>-168</v>
      </c>
      <c r="BR17" s="9">
        <v>-119.80000000000001</v>
      </c>
      <c r="BS17" s="9">
        <v>-119.5</v>
      </c>
      <c r="BT17" s="9">
        <v>-80.900000000000006</v>
      </c>
      <c r="BU17" s="9">
        <v>-98.4</v>
      </c>
      <c r="BW17" s="9">
        <v>-158.69999999999999</v>
      </c>
      <c r="BX17" s="9">
        <v>-124.8</v>
      </c>
      <c r="BY17" s="9">
        <v>-308.39999999999998</v>
      </c>
      <c r="BZ17" s="9">
        <v>-141.19999999999999</v>
      </c>
      <c r="CA17" s="9">
        <v>-55.300000000000004</v>
      </c>
      <c r="CB17" s="9">
        <v>-50.6</v>
      </c>
      <c r="CC17" s="9">
        <v>-65.400000000000006</v>
      </c>
      <c r="CD17" s="9">
        <v>-71.5</v>
      </c>
      <c r="CE17" s="9">
        <v>-82.3</v>
      </c>
      <c r="CF17" s="9">
        <v>-100.4</v>
      </c>
      <c r="CG17" s="9">
        <v>-173.8</v>
      </c>
      <c r="CH17" s="9">
        <v>-85</v>
      </c>
      <c r="CI17" s="9">
        <v>-186.8</v>
      </c>
      <c r="CJ17" s="9">
        <v>-222.4</v>
      </c>
      <c r="CK17" s="9">
        <v>-254.2</v>
      </c>
      <c r="CL17" s="9">
        <v>-300</v>
      </c>
      <c r="CM17" s="9">
        <v>-563.5</v>
      </c>
      <c r="CN17" s="9">
        <v>-549.6</v>
      </c>
    </row>
    <row r="18" spans="1:94" ht="14.45" customHeight="1" x14ac:dyDescent="0.25">
      <c r="A18" s="32" t="s">
        <v>225</v>
      </c>
      <c r="B18" s="28">
        <v>50.500000000000036</v>
      </c>
      <c r="C18" s="28">
        <v>42.099999999999952</v>
      </c>
      <c r="D18" s="28">
        <v>43.299999999999969</v>
      </c>
      <c r="E18" s="28">
        <v>44.700000000000017</v>
      </c>
      <c r="F18" s="28">
        <v>51.900000000000048</v>
      </c>
      <c r="G18" s="28">
        <v>45.2</v>
      </c>
      <c r="H18" s="28">
        <v>50.09999999999998</v>
      </c>
      <c r="I18" s="28">
        <v>82.800000000000011</v>
      </c>
      <c r="J18" s="28">
        <v>56.599999999999966</v>
      </c>
      <c r="K18" s="28">
        <v>41.40000000000002</v>
      </c>
      <c r="L18" s="28">
        <v>91.999999999999986</v>
      </c>
      <c r="M18" s="28">
        <v>123.3</v>
      </c>
      <c r="N18" s="28">
        <v>110.90000000000003</v>
      </c>
      <c r="O18" s="28">
        <v>72.600000000000023</v>
      </c>
      <c r="P18" s="28">
        <v>85.999999999999986</v>
      </c>
      <c r="Q18" s="28">
        <v>94.500000000000014</v>
      </c>
      <c r="R18" s="28">
        <v>117.49999999999997</v>
      </c>
      <c r="S18" s="28">
        <v>98.899999999999963</v>
      </c>
      <c r="T18" s="28">
        <v>99.000000000000085</v>
      </c>
      <c r="U18" s="28">
        <v>93.299999999999841</v>
      </c>
      <c r="V18" s="28">
        <v>101.9000000000002</v>
      </c>
      <c r="W18" s="28">
        <v>108.40000000000006</v>
      </c>
      <c r="X18" s="28">
        <v>130.5</v>
      </c>
      <c r="Y18" s="28">
        <v>135.29999999999998</v>
      </c>
      <c r="Z18" s="28">
        <v>126.5</v>
      </c>
      <c r="AA18" s="28">
        <v>115.4</v>
      </c>
      <c r="AB18" s="28">
        <v>120.7</v>
      </c>
      <c r="AC18" s="28">
        <v>156.29999999999998</v>
      </c>
      <c r="AD18" s="28">
        <v>165.39999999999998</v>
      </c>
      <c r="AE18" s="28">
        <v>121.99999999999997</v>
      </c>
      <c r="AF18" s="28">
        <v>152.80000000000004</v>
      </c>
      <c r="AG18" s="28">
        <v>167.20000000000005</v>
      </c>
      <c r="AH18" s="28">
        <v>180.39999999999978</v>
      </c>
      <c r="AI18" s="28">
        <v>155.70000000000005</v>
      </c>
      <c r="AJ18" s="28">
        <v>155.89999999999984</v>
      </c>
      <c r="AK18" s="28">
        <v>197.49999999999991</v>
      </c>
      <c r="AL18" s="28">
        <v>173.89999999999986</v>
      </c>
      <c r="AM18" s="28">
        <v>114.70000000000017</v>
      </c>
      <c r="AN18" s="28">
        <v>101.19999999999993</v>
      </c>
      <c r="AO18" s="28">
        <v>208.80000000000004</v>
      </c>
      <c r="AP18" s="28">
        <v>295.60000000000008</v>
      </c>
      <c r="AQ18" s="28">
        <v>226.60000000000019</v>
      </c>
      <c r="AR18" s="28">
        <v>223.04</v>
      </c>
      <c r="AS18" s="28">
        <v>235.64999999999989</v>
      </c>
      <c r="AT18" s="28">
        <v>272.39999999999981</v>
      </c>
      <c r="AU18" s="28">
        <v>184.99999999999991</v>
      </c>
      <c r="AV18" s="28">
        <v>163.09999999999991</v>
      </c>
      <c r="AW18" s="28">
        <v>233.57999999999996</v>
      </c>
      <c r="AX18" s="28">
        <v>262.79999999999978</v>
      </c>
      <c r="AY18" s="28">
        <v>138.90000000000018</v>
      </c>
      <c r="AZ18" s="28">
        <v>54.999999999999993</v>
      </c>
      <c r="BA18" s="28">
        <v>104.69999999999965</v>
      </c>
      <c r="BB18" s="28">
        <v>145.10000000000031</v>
      </c>
      <c r="BC18" s="28">
        <v>265.0999999999998</v>
      </c>
      <c r="BD18" s="28">
        <v>163.59999999999982</v>
      </c>
      <c r="BE18" s="28">
        <v>161.10000000000014</v>
      </c>
      <c r="BF18" s="28">
        <v>293.49999999999977</v>
      </c>
      <c r="BG18" s="28">
        <v>182.89999999999986</v>
      </c>
      <c r="BH18" s="28">
        <v>-11.699999999999953</v>
      </c>
      <c r="BI18" s="28">
        <v>89.400000000000105</v>
      </c>
      <c r="BJ18" s="28">
        <v>214.20000000000016</v>
      </c>
      <c r="BK18" s="28">
        <v>96.600000000000136</v>
      </c>
      <c r="BL18" s="28">
        <v>-20.599999999999852</v>
      </c>
      <c r="BM18" s="28">
        <v>255.80000000000018</v>
      </c>
      <c r="BN18" s="28">
        <v>183.60000000000059</v>
      </c>
      <c r="BO18" s="28">
        <v>-67.400000000000176</v>
      </c>
      <c r="BP18" s="28">
        <v>28.799999999999955</v>
      </c>
      <c r="BQ18" s="28">
        <v>232.99999999999989</v>
      </c>
      <c r="BR18" s="28">
        <v>313.5</v>
      </c>
      <c r="BS18" s="28">
        <v>361.00000000000028</v>
      </c>
      <c r="BT18" s="28">
        <v>192.20000000000019</v>
      </c>
      <c r="BU18" s="28">
        <v>231.19999999999979</v>
      </c>
      <c r="BW18" s="28">
        <v>186.40000000000003</v>
      </c>
      <c r="BX18" s="28">
        <v>185.10000000000008</v>
      </c>
      <c r="BY18" s="28">
        <v>236</v>
      </c>
      <c r="BZ18" s="28">
        <v>406.40000000000003</v>
      </c>
      <c r="CA18" s="28">
        <v>396.89999999999992</v>
      </c>
      <c r="CB18" s="28">
        <v>402.6</v>
      </c>
      <c r="CC18" s="28">
        <v>507.79999999999995</v>
      </c>
      <c r="CD18" s="28">
        <v>564.4</v>
      </c>
      <c r="CE18" s="28">
        <v>656.09999999999934</v>
      </c>
      <c r="CF18" s="28">
        <v>642.00000000000102</v>
      </c>
      <c r="CG18" s="28">
        <v>832.2</v>
      </c>
      <c r="CH18" s="28">
        <v>916.09999999999991</v>
      </c>
      <c r="CI18" s="28">
        <v>798.40000000000009</v>
      </c>
      <c r="CJ18" s="28">
        <v>569.9</v>
      </c>
      <c r="CK18" s="28">
        <v>801.09999999999991</v>
      </c>
      <c r="CL18" s="28">
        <v>388.5</v>
      </c>
      <c r="CM18" s="28">
        <v>351.40000000000009</v>
      </c>
      <c r="CN18" s="28">
        <f>SUM(CN15:CN17)</f>
        <v>936.29999999999961</v>
      </c>
    </row>
    <row r="19" spans="1:94" ht="14.45" customHeight="1" x14ac:dyDescent="0.3">
      <c r="A19" s="35" t="s">
        <v>144</v>
      </c>
      <c r="B19" s="9" t="s">
        <v>206</v>
      </c>
      <c r="C19" s="9" t="s">
        <v>206</v>
      </c>
      <c r="D19" s="9" t="s">
        <v>206</v>
      </c>
      <c r="E19" s="9" t="s">
        <v>206</v>
      </c>
      <c r="F19" s="9" t="s">
        <v>206</v>
      </c>
      <c r="G19" s="9" t="s">
        <v>206</v>
      </c>
      <c r="H19" s="9" t="s">
        <v>206</v>
      </c>
      <c r="I19" s="9" t="s">
        <v>206</v>
      </c>
      <c r="J19" s="9" t="s">
        <v>206</v>
      </c>
      <c r="K19" s="9" t="s">
        <v>206</v>
      </c>
      <c r="L19" s="9" t="s">
        <v>206</v>
      </c>
      <c r="M19" s="9" t="s">
        <v>206</v>
      </c>
      <c r="N19" s="9" t="s">
        <v>206</v>
      </c>
      <c r="O19" s="9" t="s">
        <v>206</v>
      </c>
      <c r="P19" s="9" t="s">
        <v>206</v>
      </c>
      <c r="Q19" s="9" t="s">
        <v>206</v>
      </c>
      <c r="R19" s="9" t="s">
        <v>206</v>
      </c>
      <c r="S19" s="9" t="s">
        <v>206</v>
      </c>
      <c r="T19" s="9" t="s">
        <v>206</v>
      </c>
      <c r="U19" s="9" t="s">
        <v>206</v>
      </c>
      <c r="V19" s="9" t="s">
        <v>206</v>
      </c>
      <c r="W19" s="9" t="s">
        <v>206</v>
      </c>
      <c r="X19" s="9" t="s">
        <v>206</v>
      </c>
      <c r="Y19" s="9">
        <v>-0.1</v>
      </c>
      <c r="Z19" s="9" t="s">
        <v>206</v>
      </c>
      <c r="AA19" s="9" t="s">
        <v>206</v>
      </c>
      <c r="AB19" s="9" t="s">
        <v>206</v>
      </c>
      <c r="AC19" s="9">
        <v>0.1</v>
      </c>
      <c r="AD19" s="9">
        <v>0.1</v>
      </c>
      <c r="AE19" s="9">
        <v>-0.2</v>
      </c>
      <c r="AF19" s="9" t="s">
        <v>206</v>
      </c>
      <c r="AG19" s="9" t="s">
        <v>206</v>
      </c>
      <c r="AH19" s="9" t="s">
        <v>206</v>
      </c>
      <c r="AI19" s="9" t="s">
        <v>206</v>
      </c>
      <c r="AJ19" s="9" t="s">
        <v>206</v>
      </c>
      <c r="AK19" s="9" t="s">
        <v>206</v>
      </c>
      <c r="AL19" s="9" t="s">
        <v>206</v>
      </c>
      <c r="AM19" s="9" t="s">
        <v>206</v>
      </c>
      <c r="AN19" s="9" t="s">
        <v>206</v>
      </c>
      <c r="AO19" s="9" t="s">
        <v>206</v>
      </c>
      <c r="AP19" s="9" t="s">
        <v>206</v>
      </c>
      <c r="AQ19" s="9">
        <v>0</v>
      </c>
      <c r="AR19" s="9">
        <v>0</v>
      </c>
      <c r="AS19" s="9">
        <v>0</v>
      </c>
      <c r="AT19" s="9">
        <v>0</v>
      </c>
      <c r="AU19" s="9">
        <v>-0.5</v>
      </c>
      <c r="AV19" s="9">
        <v>-0.1</v>
      </c>
      <c r="AW19" s="9">
        <v>-0.1</v>
      </c>
      <c r="AX19" s="9">
        <v>-1</v>
      </c>
      <c r="AY19" s="9">
        <v>-0.19999999999999996</v>
      </c>
      <c r="AZ19" s="9">
        <v>-0.3</v>
      </c>
      <c r="BA19" s="9">
        <v>-0.10000000000000003</v>
      </c>
      <c r="BB19" s="9">
        <v>-9.9999999999999978E-2</v>
      </c>
      <c r="BC19" s="9">
        <v>-0.4</v>
      </c>
      <c r="BD19" s="9">
        <v>-0.8</v>
      </c>
      <c r="BE19" s="9">
        <v>-1.4000000000000001</v>
      </c>
      <c r="BF19" s="9">
        <v>-1.6999999999999997</v>
      </c>
      <c r="BG19" s="9">
        <v>-1.6</v>
      </c>
      <c r="BH19" s="9">
        <v>-1.2</v>
      </c>
      <c r="BI19" s="9">
        <v>-1.2</v>
      </c>
      <c r="BJ19" s="9">
        <v>-0.60000000000000009</v>
      </c>
      <c r="BK19" s="9">
        <v>-8.3000000000000007</v>
      </c>
      <c r="BL19" s="9">
        <v>-1.2</v>
      </c>
      <c r="BM19" s="9">
        <v>-0.5</v>
      </c>
      <c r="BN19" s="9">
        <v>-1.3</v>
      </c>
      <c r="BO19" s="9">
        <v>3.3</v>
      </c>
      <c r="BP19" s="9">
        <v>-0.8</v>
      </c>
      <c r="BQ19" s="9">
        <v>-0.89999999999999991</v>
      </c>
      <c r="BR19" s="9">
        <v>2.1</v>
      </c>
      <c r="BS19" s="9">
        <v>-0.60000000000000009</v>
      </c>
      <c r="BT19" s="9">
        <v>-1.5</v>
      </c>
      <c r="BU19" s="9">
        <v>-1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0.5</v>
      </c>
      <c r="CI19" s="9">
        <v>1.4</v>
      </c>
      <c r="CJ19" s="9">
        <v>0.9</v>
      </c>
      <c r="CK19" s="9">
        <v>5.5</v>
      </c>
      <c r="CL19" s="9">
        <v>11.3</v>
      </c>
      <c r="CM19" s="9">
        <v>0.3</v>
      </c>
      <c r="CN19" s="9">
        <v>-0.2</v>
      </c>
    </row>
    <row r="20" spans="1:94" ht="14.45" customHeight="1" x14ac:dyDescent="0.3">
      <c r="A20" s="35" t="s">
        <v>145</v>
      </c>
      <c r="B20" s="9">
        <v>-0.9</v>
      </c>
      <c r="C20" s="9">
        <v>0</v>
      </c>
      <c r="D20" s="9">
        <v>0</v>
      </c>
      <c r="E20" s="9">
        <v>0.1</v>
      </c>
      <c r="F20" s="9">
        <v>0</v>
      </c>
      <c r="G20" s="9">
        <v>4.0999999999999996</v>
      </c>
      <c r="H20" s="9">
        <v>1.8</v>
      </c>
      <c r="I20" s="9">
        <v>2</v>
      </c>
      <c r="J20" s="9">
        <v>1.3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 t="s">
        <v>206</v>
      </c>
      <c r="AA20" s="9" t="s">
        <v>206</v>
      </c>
      <c r="AB20" s="9" t="s">
        <v>206</v>
      </c>
      <c r="AC20" s="9" t="s">
        <v>206</v>
      </c>
      <c r="AD20" s="9" t="s">
        <v>206</v>
      </c>
      <c r="AE20" s="9" t="s">
        <v>206</v>
      </c>
      <c r="AF20" s="9" t="s">
        <v>206</v>
      </c>
      <c r="AG20" s="9" t="s">
        <v>206</v>
      </c>
      <c r="AH20" s="9" t="s">
        <v>206</v>
      </c>
      <c r="AI20" s="9" t="s">
        <v>206</v>
      </c>
      <c r="AJ20" s="9" t="s">
        <v>206</v>
      </c>
      <c r="AK20" s="9" t="s">
        <v>206</v>
      </c>
      <c r="AL20" s="9" t="s">
        <v>206</v>
      </c>
      <c r="AM20" s="9" t="s">
        <v>206</v>
      </c>
      <c r="AN20" s="9" t="s">
        <v>206</v>
      </c>
      <c r="AO20" s="9" t="s">
        <v>206</v>
      </c>
      <c r="AP20" s="9" t="s">
        <v>206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W20" s="9">
        <v>0.7</v>
      </c>
      <c r="BX20" s="9">
        <v>4.2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</row>
    <row r="21" spans="1:94" ht="14.45" customHeight="1" x14ac:dyDescent="0.25">
      <c r="A21" s="32" t="s">
        <v>224</v>
      </c>
      <c r="B21" s="28">
        <v>49.600000000000037</v>
      </c>
      <c r="C21" s="28">
        <v>42.099999999999952</v>
      </c>
      <c r="D21" s="28">
        <v>43.299999999999969</v>
      </c>
      <c r="E21" s="28">
        <v>44.800000000000018</v>
      </c>
      <c r="F21" s="28">
        <v>51.900000000000048</v>
      </c>
      <c r="G21" s="28">
        <v>49.300000000000004</v>
      </c>
      <c r="H21" s="28">
        <v>51.899999999999977</v>
      </c>
      <c r="I21" s="28">
        <v>84.800000000000011</v>
      </c>
      <c r="J21" s="28">
        <v>57.899999999999963</v>
      </c>
      <c r="K21" s="28">
        <v>41.40000000000002</v>
      </c>
      <c r="L21" s="28">
        <v>91.999999999999986</v>
      </c>
      <c r="M21" s="28">
        <v>123.3</v>
      </c>
      <c r="N21" s="28">
        <v>110.90000000000003</v>
      </c>
      <c r="O21" s="28">
        <v>72.600000000000023</v>
      </c>
      <c r="P21" s="28">
        <v>85.999999999999986</v>
      </c>
      <c r="Q21" s="28">
        <v>94.500000000000014</v>
      </c>
      <c r="R21" s="28">
        <v>117.49999999999997</v>
      </c>
      <c r="S21" s="28">
        <v>98.899999999999963</v>
      </c>
      <c r="T21" s="28">
        <v>99.000000000000085</v>
      </c>
      <c r="U21" s="28">
        <v>93.299999999999841</v>
      </c>
      <c r="V21" s="28">
        <v>101.9000000000002</v>
      </c>
      <c r="W21" s="28">
        <v>108.40000000000006</v>
      </c>
      <c r="X21" s="28">
        <v>130.5</v>
      </c>
      <c r="Y21" s="28">
        <v>135.19999999999999</v>
      </c>
      <c r="Z21" s="28">
        <v>126.5</v>
      </c>
      <c r="AA21" s="28">
        <v>115.4</v>
      </c>
      <c r="AB21" s="28">
        <v>120.7</v>
      </c>
      <c r="AC21" s="28">
        <v>156.39999999999998</v>
      </c>
      <c r="AD21" s="28">
        <v>165.49999999999997</v>
      </c>
      <c r="AE21" s="28">
        <v>121.79999999999997</v>
      </c>
      <c r="AF21" s="28">
        <v>152.80000000000004</v>
      </c>
      <c r="AG21" s="28">
        <v>167.20000000000005</v>
      </c>
      <c r="AH21" s="28">
        <v>180.39999999999978</v>
      </c>
      <c r="AI21" s="28">
        <v>155.70000000000005</v>
      </c>
      <c r="AJ21" s="28">
        <v>155.89999999999984</v>
      </c>
      <c r="AK21" s="28">
        <v>197.49999999999991</v>
      </c>
      <c r="AL21" s="28">
        <v>173.89999999999986</v>
      </c>
      <c r="AM21" s="28">
        <v>114.70000000000017</v>
      </c>
      <c r="AN21" s="28">
        <v>101.19999999999993</v>
      </c>
      <c r="AO21" s="28">
        <v>208.80000000000004</v>
      </c>
      <c r="AP21" s="28">
        <v>295.60000000000008</v>
      </c>
      <c r="AQ21" s="28">
        <v>226.60000000000019</v>
      </c>
      <c r="AR21" s="28">
        <v>223.04</v>
      </c>
      <c r="AS21" s="28">
        <v>235.64999999999989</v>
      </c>
      <c r="AT21" s="28">
        <v>272.39999999999981</v>
      </c>
      <c r="AU21" s="28">
        <v>184.49999999999991</v>
      </c>
      <c r="AV21" s="28">
        <v>162.99999999999991</v>
      </c>
      <c r="AW21" s="28">
        <v>233.47999999999996</v>
      </c>
      <c r="AX21" s="28">
        <v>261.79999999999978</v>
      </c>
      <c r="AY21" s="28">
        <v>138.70000000000019</v>
      </c>
      <c r="AZ21" s="28">
        <v>54.7</v>
      </c>
      <c r="BA21" s="28">
        <v>104.59999999999965</v>
      </c>
      <c r="BB21" s="28">
        <v>145.00000000000031</v>
      </c>
      <c r="BC21" s="28">
        <v>264.69999999999982</v>
      </c>
      <c r="BD21" s="28">
        <v>162.79999999999981</v>
      </c>
      <c r="BE21" s="28">
        <v>159.70000000000013</v>
      </c>
      <c r="BF21" s="28">
        <v>291.79999999999978</v>
      </c>
      <c r="BG21" s="28">
        <v>181.29999999999987</v>
      </c>
      <c r="BH21" s="28">
        <v>-12.899999999999952</v>
      </c>
      <c r="BI21" s="28">
        <v>88.200000000000102</v>
      </c>
      <c r="BJ21" s="28">
        <v>213.60000000000016</v>
      </c>
      <c r="BK21" s="28">
        <v>88.300000000000139</v>
      </c>
      <c r="BL21" s="28">
        <v>-21.799999999999851</v>
      </c>
      <c r="BM21" s="28">
        <v>255.30000000000018</v>
      </c>
      <c r="BN21" s="28">
        <v>182.30000000000058</v>
      </c>
      <c r="BO21" s="28">
        <v>-64.100000000000179</v>
      </c>
      <c r="BP21" s="28">
        <v>27.999999999999954</v>
      </c>
      <c r="BQ21" s="28">
        <v>232.09999999999988</v>
      </c>
      <c r="BR21" s="28">
        <v>315.60000000000002</v>
      </c>
      <c r="BS21" s="28">
        <v>360.40000000000026</v>
      </c>
      <c r="BT21" s="28">
        <v>190.70000000000019</v>
      </c>
      <c r="BU21" s="28">
        <v>230.19999999999979</v>
      </c>
      <c r="BW21" s="28">
        <v>185.70000000000005</v>
      </c>
      <c r="BX21" s="28">
        <v>189.30000000000007</v>
      </c>
      <c r="BY21" s="28">
        <v>236</v>
      </c>
      <c r="BZ21" s="28">
        <v>406.40000000000003</v>
      </c>
      <c r="CA21" s="28">
        <v>396.89999999999992</v>
      </c>
      <c r="CB21" s="28">
        <v>402.6</v>
      </c>
      <c r="CC21" s="28">
        <v>507.79999999999995</v>
      </c>
      <c r="CD21" s="28">
        <v>564.4</v>
      </c>
      <c r="CE21" s="28">
        <v>656.09999999999934</v>
      </c>
      <c r="CF21" s="28">
        <v>642.00000000000102</v>
      </c>
      <c r="CG21" s="28">
        <v>832.2</v>
      </c>
      <c r="CH21" s="28">
        <v>915.59999999999991</v>
      </c>
      <c r="CI21" s="28">
        <v>797.00000000000011</v>
      </c>
      <c r="CJ21" s="28">
        <v>569</v>
      </c>
      <c r="CK21" s="28">
        <v>795.59999999999991</v>
      </c>
      <c r="CL21" s="28">
        <v>377.2</v>
      </c>
      <c r="CM21" s="28">
        <v>351.7000000000001</v>
      </c>
      <c r="CN21" s="28">
        <f>SUM(CN18:CN20)</f>
        <v>936.09999999999957</v>
      </c>
    </row>
    <row r="22" spans="1:94" ht="14.45" customHeight="1" x14ac:dyDescent="0.3">
      <c r="A22" s="35" t="s">
        <v>103</v>
      </c>
      <c r="B22" s="9">
        <v>-10</v>
      </c>
      <c r="C22" s="9">
        <v>-11.3</v>
      </c>
      <c r="D22" s="9">
        <v>-9.1</v>
      </c>
      <c r="E22" s="9">
        <v>-7.5</v>
      </c>
      <c r="F22" s="9">
        <v>-5.0999999999999996</v>
      </c>
      <c r="G22" s="9">
        <v>-6.8</v>
      </c>
      <c r="H22" s="9">
        <v>-4.0999999999999996</v>
      </c>
      <c r="I22" s="9">
        <v>-12.7</v>
      </c>
      <c r="J22" s="9">
        <v>-5.5</v>
      </c>
      <c r="K22" s="9">
        <v>0.5</v>
      </c>
      <c r="L22" s="9">
        <v>-14.1</v>
      </c>
      <c r="M22" s="9">
        <v>-19.899999999999999</v>
      </c>
      <c r="N22" s="9">
        <v>-15.5</v>
      </c>
      <c r="O22" s="9">
        <v>-3.4</v>
      </c>
      <c r="P22" s="9">
        <v>-15.5</v>
      </c>
      <c r="Q22" s="9">
        <v>-14.1</v>
      </c>
      <c r="R22" s="9">
        <v>-21.9</v>
      </c>
      <c r="S22" s="9">
        <v>6.3</v>
      </c>
      <c r="T22" s="9">
        <v>-16.8</v>
      </c>
      <c r="U22" s="9">
        <v>-10.8</v>
      </c>
      <c r="V22" s="9">
        <v>-13</v>
      </c>
      <c r="W22" s="9">
        <v>4.5</v>
      </c>
      <c r="X22" s="9">
        <v>-24</v>
      </c>
      <c r="Y22" s="9">
        <v>-18.700000000000003</v>
      </c>
      <c r="Z22" s="9">
        <v>-12.3</v>
      </c>
      <c r="AA22" s="9">
        <v>17.8</v>
      </c>
      <c r="AB22" s="9">
        <v>-12.7</v>
      </c>
      <c r="AC22" s="9">
        <v>-13.7</v>
      </c>
      <c r="AD22" s="9">
        <v>-23.6</v>
      </c>
      <c r="AE22" s="9">
        <v>10</v>
      </c>
      <c r="AF22" s="9">
        <v>-20.6</v>
      </c>
      <c r="AG22" s="9">
        <v>-20.399999999999999</v>
      </c>
      <c r="AH22" s="9">
        <v>-32.1</v>
      </c>
      <c r="AI22" s="9">
        <v>16.3</v>
      </c>
      <c r="AJ22" s="9">
        <v>-30.5</v>
      </c>
      <c r="AK22" s="9">
        <v>-6.7</v>
      </c>
      <c r="AL22" s="9">
        <v>-8.9</v>
      </c>
      <c r="AM22" s="9">
        <v>8</v>
      </c>
      <c r="AN22" s="9">
        <v>-6.6</v>
      </c>
      <c r="AO22" s="9">
        <v>-24.7</v>
      </c>
      <c r="AP22" s="9">
        <v>-26</v>
      </c>
      <c r="AQ22" s="9">
        <v>9.5</v>
      </c>
      <c r="AR22" s="9">
        <v>-33.6</v>
      </c>
      <c r="AS22" s="9">
        <v>-36.299999999999997</v>
      </c>
      <c r="AT22" s="9">
        <v>-18.8</v>
      </c>
      <c r="AU22" s="9">
        <v>17.399999999999999</v>
      </c>
      <c r="AV22" s="9">
        <v>-23.3</v>
      </c>
      <c r="AW22" s="9">
        <v>-23.8</v>
      </c>
      <c r="AX22" s="9">
        <v>-27.499999999999993</v>
      </c>
      <c r="AY22" s="9">
        <v>1.1000000000000001</v>
      </c>
      <c r="AZ22" s="9">
        <v>2.2000000000000002</v>
      </c>
      <c r="BA22" s="9">
        <v>-4</v>
      </c>
      <c r="BB22" s="9">
        <v>-10.5</v>
      </c>
      <c r="BC22" s="9">
        <v>0.2</v>
      </c>
      <c r="BD22" s="9">
        <v>-25.8</v>
      </c>
      <c r="BE22" s="9">
        <v>-7.3</v>
      </c>
      <c r="BF22" s="9">
        <v>-26.4</v>
      </c>
      <c r="BG22" s="9">
        <v>27.7</v>
      </c>
      <c r="BH22" s="9">
        <v>27.9</v>
      </c>
      <c r="BI22" s="9">
        <v>54.1</v>
      </c>
      <c r="BJ22" s="9">
        <v>-17</v>
      </c>
      <c r="BK22" s="9">
        <v>62.8</v>
      </c>
      <c r="BL22" s="9">
        <v>59.6</v>
      </c>
      <c r="BM22" s="9">
        <v>-21.8</v>
      </c>
      <c r="BN22" s="9">
        <v>12.7</v>
      </c>
      <c r="BO22" s="9">
        <v>79.599999999999994</v>
      </c>
      <c r="BP22" s="9">
        <v>41.9</v>
      </c>
      <c r="BQ22" s="9">
        <v>-14.2</v>
      </c>
      <c r="BR22" s="9">
        <v>-56.599999999999994</v>
      </c>
      <c r="BS22" s="9">
        <v>-18.5</v>
      </c>
      <c r="BT22" s="9">
        <v>-35.799999999999997</v>
      </c>
      <c r="BU22" s="9">
        <v>-40.299999999999997</v>
      </c>
      <c r="BW22" s="9">
        <v>-42.3</v>
      </c>
      <c r="BX22" s="9">
        <v>-28.5</v>
      </c>
      <c r="BY22" s="9">
        <v>-21.8</v>
      </c>
      <c r="BZ22" s="9">
        <v>-54.9</v>
      </c>
      <c r="CA22" s="9">
        <v>-45.2</v>
      </c>
      <c r="CB22" s="9">
        <v>-36.1</v>
      </c>
      <c r="CC22" s="9">
        <v>-37.299999999999997</v>
      </c>
      <c r="CD22" s="9">
        <v>-40</v>
      </c>
      <c r="CE22" s="9">
        <v>-56.8</v>
      </c>
      <c r="CF22" s="9">
        <v>-38.1</v>
      </c>
      <c r="CG22" s="9">
        <v>-47.8</v>
      </c>
      <c r="CH22" s="9">
        <v>-71.3</v>
      </c>
      <c r="CI22" s="9">
        <v>-73.5</v>
      </c>
      <c r="CJ22" s="9">
        <v>-12.100000000000001</v>
      </c>
      <c r="CK22" s="9">
        <v>-31.799999999999997</v>
      </c>
      <c r="CL22" s="9">
        <v>127.80000000000001</v>
      </c>
      <c r="CM22" s="9">
        <v>130.1</v>
      </c>
      <c r="CN22" s="9">
        <v>-47.4</v>
      </c>
    </row>
    <row r="23" spans="1:94" s="19" customFormat="1" ht="14.45" customHeight="1" x14ac:dyDescent="0.25">
      <c r="A23" s="32" t="s">
        <v>46</v>
      </c>
      <c r="B23" s="28">
        <v>39.600000000000037</v>
      </c>
      <c r="C23" s="28">
        <v>30.799999999999951</v>
      </c>
      <c r="D23" s="28">
        <v>34.199999999999967</v>
      </c>
      <c r="E23" s="28">
        <v>37.300000000000018</v>
      </c>
      <c r="F23" s="28">
        <v>46.800000000000047</v>
      </c>
      <c r="G23" s="28">
        <v>42.500000000000007</v>
      </c>
      <c r="H23" s="28">
        <v>47.799999999999976</v>
      </c>
      <c r="I23" s="28">
        <v>72.100000000000009</v>
      </c>
      <c r="J23" s="28">
        <v>52.399999999999963</v>
      </c>
      <c r="K23" s="28">
        <v>41.90000000000002</v>
      </c>
      <c r="L23" s="28">
        <v>77.899999999999991</v>
      </c>
      <c r="M23" s="28">
        <v>103.4</v>
      </c>
      <c r="N23" s="28">
        <v>95.400000000000034</v>
      </c>
      <c r="O23" s="28">
        <v>69.200000000000017</v>
      </c>
      <c r="P23" s="28">
        <v>70.499999999999986</v>
      </c>
      <c r="Q23" s="28">
        <v>80.40000000000002</v>
      </c>
      <c r="R23" s="28">
        <v>95.599999999999966</v>
      </c>
      <c r="S23" s="28">
        <v>105.19999999999996</v>
      </c>
      <c r="T23" s="28">
        <v>82.200000000000088</v>
      </c>
      <c r="U23" s="28">
        <v>82.499999999999844</v>
      </c>
      <c r="V23" s="28">
        <v>88.900000000000205</v>
      </c>
      <c r="W23" s="28">
        <v>112.90000000000006</v>
      </c>
      <c r="X23" s="28">
        <v>106.5</v>
      </c>
      <c r="Y23" s="28">
        <v>116.49999999999999</v>
      </c>
      <c r="Z23" s="28">
        <v>114.2</v>
      </c>
      <c r="AA23" s="28">
        <v>133.20000000000002</v>
      </c>
      <c r="AB23" s="28">
        <v>108</v>
      </c>
      <c r="AC23" s="28">
        <v>142.69999999999999</v>
      </c>
      <c r="AD23" s="28">
        <v>141.89999999999998</v>
      </c>
      <c r="AE23" s="28">
        <v>131.79999999999995</v>
      </c>
      <c r="AF23" s="28">
        <v>132.20000000000005</v>
      </c>
      <c r="AG23" s="28">
        <v>146.80000000000004</v>
      </c>
      <c r="AH23" s="28">
        <v>148.29999999999978</v>
      </c>
      <c r="AI23" s="28">
        <v>172.00000000000006</v>
      </c>
      <c r="AJ23" s="28">
        <v>125.39999999999984</v>
      </c>
      <c r="AK23" s="28">
        <v>190.79999999999993</v>
      </c>
      <c r="AL23" s="28">
        <v>164.99999999999986</v>
      </c>
      <c r="AM23" s="28">
        <v>122.70000000000017</v>
      </c>
      <c r="AN23" s="28">
        <v>94.599999999999937</v>
      </c>
      <c r="AO23" s="28">
        <v>184.10000000000005</v>
      </c>
      <c r="AP23" s="28">
        <v>269.60000000000008</v>
      </c>
      <c r="AQ23" s="28">
        <v>236.10000000000019</v>
      </c>
      <c r="AR23" s="28">
        <v>189.44</v>
      </c>
      <c r="AS23" s="28">
        <v>199.4</v>
      </c>
      <c r="AT23" s="28">
        <v>253.5999999999998</v>
      </c>
      <c r="AU23" s="28">
        <v>201.89999999999992</v>
      </c>
      <c r="AV23" s="28">
        <v>139.6999999999999</v>
      </c>
      <c r="AW23" s="28">
        <v>209.67999999999995</v>
      </c>
      <c r="AX23" s="28">
        <v>234.29999999999978</v>
      </c>
      <c r="AY23" s="28">
        <v>139.80000000000018</v>
      </c>
      <c r="AZ23" s="28">
        <v>56.9</v>
      </c>
      <c r="BA23" s="28">
        <v>100.59999999999965</v>
      </c>
      <c r="BB23" s="28">
        <v>134.50000000000031</v>
      </c>
      <c r="BC23" s="28">
        <v>264.89999999999981</v>
      </c>
      <c r="BD23" s="28">
        <v>136.9999999999998</v>
      </c>
      <c r="BE23" s="28">
        <v>152.40000000000012</v>
      </c>
      <c r="BF23" s="28">
        <v>265.39999999999981</v>
      </c>
      <c r="BG23" s="28">
        <v>208.99999999999986</v>
      </c>
      <c r="BH23" s="28">
        <v>15.000000000000046</v>
      </c>
      <c r="BI23" s="28">
        <v>142.3000000000001</v>
      </c>
      <c r="BJ23" s="28">
        <v>196.60000000000016</v>
      </c>
      <c r="BK23" s="28">
        <v>151.10000000000014</v>
      </c>
      <c r="BL23" s="28">
        <v>37.800000000000153</v>
      </c>
      <c r="BM23" s="28">
        <v>233.50000000000017</v>
      </c>
      <c r="BN23" s="28">
        <v>195.00000000000057</v>
      </c>
      <c r="BO23" s="28">
        <v>15.499999999999815</v>
      </c>
      <c r="BP23" s="28">
        <v>69.899999999999949</v>
      </c>
      <c r="BQ23" s="28">
        <v>217.89999999999989</v>
      </c>
      <c r="BR23" s="28">
        <v>259</v>
      </c>
      <c r="BS23" s="28">
        <v>341.90000000000026</v>
      </c>
      <c r="BT23" s="28">
        <v>154.9000000000002</v>
      </c>
      <c r="BU23" s="28">
        <v>189.89999999999981</v>
      </c>
      <c r="BV23" s="81"/>
      <c r="BW23" s="28">
        <v>143.40000000000003</v>
      </c>
      <c r="BX23" s="28">
        <v>160.80000000000007</v>
      </c>
      <c r="BY23" s="28">
        <v>214.2</v>
      </c>
      <c r="BZ23" s="28">
        <v>351.50000000000006</v>
      </c>
      <c r="CA23" s="28">
        <v>351.69999999999993</v>
      </c>
      <c r="CB23" s="28">
        <v>366.5</v>
      </c>
      <c r="CC23" s="28">
        <v>470.5</v>
      </c>
      <c r="CD23" s="28">
        <v>524.4</v>
      </c>
      <c r="CE23" s="28">
        <v>599.29999999999939</v>
      </c>
      <c r="CF23" s="28">
        <v>603.900000000001</v>
      </c>
      <c r="CG23" s="28">
        <v>784.40000000000009</v>
      </c>
      <c r="CH23" s="28">
        <v>844.3</v>
      </c>
      <c r="CI23" s="28">
        <v>723.5</v>
      </c>
      <c r="CJ23" s="28">
        <v>556.9</v>
      </c>
      <c r="CK23" s="28">
        <v>763.8</v>
      </c>
      <c r="CL23" s="28">
        <v>505</v>
      </c>
      <c r="CM23" s="28">
        <v>481.80000000000007</v>
      </c>
      <c r="CN23" s="28">
        <f>SUM(CN21:CN22)</f>
        <v>888.69999999999959</v>
      </c>
      <c r="CO23" s="82"/>
    </row>
    <row r="24" spans="1:94" ht="14.45" customHeight="1" x14ac:dyDescent="0.25">
      <c r="A24" s="36" t="s">
        <v>146</v>
      </c>
      <c r="B24" s="10">
        <v>71.099999999999994</v>
      </c>
      <c r="C24" s="10">
        <v>61.8</v>
      </c>
      <c r="D24" s="10">
        <v>69.5</v>
      </c>
      <c r="E24" s="10">
        <v>63.7</v>
      </c>
      <c r="F24" s="10">
        <v>68</v>
      </c>
      <c r="G24" s="10">
        <v>62.8</v>
      </c>
      <c r="H24" s="10">
        <v>73.7</v>
      </c>
      <c r="I24" s="10">
        <v>108.7</v>
      </c>
      <c r="J24" s="10">
        <v>105</v>
      </c>
      <c r="K24" s="10">
        <v>88.8</v>
      </c>
      <c r="L24" s="10">
        <v>119.6</v>
      </c>
      <c r="M24" s="10">
        <v>125.8</v>
      </c>
      <c r="N24" s="10">
        <v>126.8</v>
      </c>
      <c r="O24" s="10">
        <v>97</v>
      </c>
      <c r="P24" s="10">
        <v>101.4</v>
      </c>
      <c r="Q24" s="10">
        <v>115</v>
      </c>
      <c r="R24" s="10">
        <v>134.19999999999999</v>
      </c>
      <c r="S24" s="10">
        <v>115.60000000000001</v>
      </c>
      <c r="T24" s="10">
        <v>114.00000000000009</v>
      </c>
      <c r="U24" s="10">
        <v>109.19999999999983</v>
      </c>
      <c r="V24" s="10">
        <v>131.90000000000012</v>
      </c>
      <c r="W24" s="10">
        <v>126.10000000000007</v>
      </c>
      <c r="X24" s="10">
        <v>158.50000000000006</v>
      </c>
      <c r="Y24" s="10">
        <v>163.09999999999994</v>
      </c>
      <c r="Z24" s="10">
        <v>157.9</v>
      </c>
      <c r="AA24" s="10">
        <v>142.1</v>
      </c>
      <c r="AB24" s="10">
        <v>149.5</v>
      </c>
      <c r="AC24" s="10">
        <v>183.1</v>
      </c>
      <c r="AD24" s="10">
        <v>194</v>
      </c>
      <c r="AE24" s="10">
        <v>147.19999999999999</v>
      </c>
      <c r="AF24" s="10">
        <v>181.5</v>
      </c>
      <c r="AG24" s="10">
        <v>193</v>
      </c>
      <c r="AH24" s="10">
        <v>209.00000000000003</v>
      </c>
      <c r="AI24" s="10">
        <v>186.9</v>
      </c>
      <c r="AJ24" s="10">
        <v>171.6</v>
      </c>
      <c r="AK24" s="10">
        <v>188.8</v>
      </c>
      <c r="AL24" s="10">
        <v>192.89999999999995</v>
      </c>
      <c r="AM24" s="10">
        <v>133.30000000000001</v>
      </c>
      <c r="AN24" s="10">
        <v>133.9</v>
      </c>
      <c r="AO24" s="10">
        <v>231.4</v>
      </c>
      <c r="AP24" s="10">
        <v>313.3</v>
      </c>
      <c r="AQ24" s="10">
        <v>240.8</v>
      </c>
      <c r="AR24" s="10">
        <v>233.1</v>
      </c>
      <c r="AS24" s="10">
        <v>247.7</v>
      </c>
      <c r="AT24" s="10">
        <v>291.3</v>
      </c>
      <c r="AU24" s="10">
        <v>194.29999999999998</v>
      </c>
      <c r="AV24" s="10">
        <v>183.5</v>
      </c>
      <c r="AW24" s="10">
        <v>275.8</v>
      </c>
      <c r="AX24" s="10">
        <v>283.79999999999978</v>
      </c>
      <c r="AY24" s="10">
        <v>189.9</v>
      </c>
      <c r="AZ24" s="10">
        <v>112.1</v>
      </c>
      <c r="BA24" s="10">
        <v>182.7</v>
      </c>
      <c r="BB24" s="10">
        <v>188.1</v>
      </c>
      <c r="BC24" s="10">
        <v>289.2</v>
      </c>
      <c r="BD24" s="10">
        <v>228.5</v>
      </c>
      <c r="BE24" s="10">
        <v>225.6</v>
      </c>
      <c r="BF24" s="10">
        <v>328</v>
      </c>
      <c r="BG24" s="10">
        <v>192.2</v>
      </c>
      <c r="BH24" s="10">
        <v>47.4</v>
      </c>
      <c r="BI24" s="10">
        <v>167.2</v>
      </c>
      <c r="BJ24" s="10">
        <v>286.60000000000002</v>
      </c>
      <c r="BK24" s="10">
        <v>182.7</v>
      </c>
      <c r="BL24" s="10">
        <v>88.9</v>
      </c>
      <c r="BM24" s="10">
        <v>357.1</v>
      </c>
      <c r="BN24" s="10">
        <v>333.1</v>
      </c>
      <c r="BO24" s="10">
        <v>121.3</v>
      </c>
      <c r="BP24" s="10">
        <v>173.7</v>
      </c>
      <c r="BQ24" s="10">
        <v>376.8</v>
      </c>
      <c r="BR24" s="10">
        <v>440.7</v>
      </c>
      <c r="BS24" s="10">
        <v>442.40000000000026</v>
      </c>
      <c r="BT24" s="10">
        <v>277.30000000000007</v>
      </c>
      <c r="BU24" s="10">
        <v>336.79999999999978</v>
      </c>
      <c r="BV24" s="84"/>
      <c r="BW24" s="10">
        <v>258.39999999999998</v>
      </c>
      <c r="BX24" s="10">
        <v>268.39999999999998</v>
      </c>
      <c r="BY24" s="10">
        <v>376.2</v>
      </c>
      <c r="BZ24" s="10">
        <v>469.2</v>
      </c>
      <c r="CA24" s="10">
        <v>466.3</v>
      </c>
      <c r="CB24" s="10">
        <v>481.2000000000001</v>
      </c>
      <c r="CC24" s="10">
        <v>621.6</v>
      </c>
      <c r="CD24" s="10">
        <v>673.8</v>
      </c>
      <c r="CE24" s="10">
        <v>770.39999999999986</v>
      </c>
      <c r="CF24" s="10">
        <v>686.6</v>
      </c>
      <c r="CG24" s="10">
        <v>919.40000000000009</v>
      </c>
      <c r="CH24" s="10">
        <v>966.4</v>
      </c>
      <c r="CI24" s="10">
        <v>933</v>
      </c>
      <c r="CJ24" s="10">
        <v>772.1</v>
      </c>
      <c r="CK24" s="10">
        <v>974.3</v>
      </c>
      <c r="CL24" s="73">
        <v>683.9</v>
      </c>
      <c r="CM24" s="73">
        <v>900.40000000000009</v>
      </c>
      <c r="CN24" s="10">
        <v>1433.5999999999997</v>
      </c>
      <c r="CO24" s="82"/>
      <c r="CP24" s="57"/>
    </row>
    <row r="25" spans="1:94" ht="14.45" customHeight="1" x14ac:dyDescent="0.25">
      <c r="A25" s="45" t="s">
        <v>222</v>
      </c>
      <c r="B25" s="46">
        <v>0.20799999999999999</v>
      </c>
      <c r="C25" s="46">
        <v>0.17599999999999999</v>
      </c>
      <c r="D25" s="46">
        <v>0.19400000000000001</v>
      </c>
      <c r="E25" s="46">
        <v>0.17399999999999999</v>
      </c>
      <c r="F25" s="46">
        <v>0.17699999999999999</v>
      </c>
      <c r="G25" s="46">
        <v>0.157</v>
      </c>
      <c r="H25" s="46">
        <v>0.17599999999999999</v>
      </c>
      <c r="I25" s="46">
        <v>0.191</v>
      </c>
      <c r="J25" s="46">
        <v>0.17100000000000001</v>
      </c>
      <c r="K25" s="46">
        <v>0.15</v>
      </c>
      <c r="L25" s="46">
        <v>0.21</v>
      </c>
      <c r="M25" s="46">
        <v>0.21099999999999999</v>
      </c>
      <c r="N25" s="46">
        <v>0.20899999999999999</v>
      </c>
      <c r="O25" s="46">
        <v>0.16900000000000001</v>
      </c>
      <c r="P25" s="46">
        <v>0.18</v>
      </c>
      <c r="Q25" s="46">
        <v>0.19400000000000001</v>
      </c>
      <c r="R25" s="46">
        <v>0.20499999999999999</v>
      </c>
      <c r="S25" s="46">
        <v>0.182</v>
      </c>
      <c r="T25" s="46">
        <v>0.17599999999999999</v>
      </c>
      <c r="U25" s="46">
        <v>0.151</v>
      </c>
      <c r="V25" s="46">
        <v>0.16800000000000001</v>
      </c>
      <c r="W25" s="46">
        <v>0.16700000000000001</v>
      </c>
      <c r="X25" s="46">
        <v>0.19500000000000001</v>
      </c>
      <c r="Y25" s="46">
        <v>0.186</v>
      </c>
      <c r="Z25" s="46">
        <v>0.16900000000000001</v>
      </c>
      <c r="AA25" s="46">
        <v>0.155</v>
      </c>
      <c r="AB25" s="46">
        <v>0.158</v>
      </c>
      <c r="AC25" s="46">
        <v>0.17</v>
      </c>
      <c r="AD25" s="46">
        <v>0.16800000000000001</v>
      </c>
      <c r="AE25" s="46">
        <v>0.13</v>
      </c>
      <c r="AF25" s="46">
        <v>0.16800000000000001</v>
      </c>
      <c r="AG25" s="46">
        <v>0.17199999999999999</v>
      </c>
      <c r="AH25" s="46">
        <v>0.17199999999999999</v>
      </c>
      <c r="AI25" s="46">
        <v>0.16</v>
      </c>
      <c r="AJ25" s="46">
        <v>0.16600000000000001</v>
      </c>
      <c r="AK25" s="46">
        <v>0.16800000000000001</v>
      </c>
      <c r="AL25" s="46">
        <v>0.152</v>
      </c>
      <c r="AM25" s="46">
        <v>0.111</v>
      </c>
      <c r="AN25" s="46">
        <v>0.11600000000000001</v>
      </c>
      <c r="AO25" s="46">
        <v>0.17399999999999999</v>
      </c>
      <c r="AP25" s="46">
        <v>0.217</v>
      </c>
      <c r="AQ25" s="46">
        <v>0.17199999999999999</v>
      </c>
      <c r="AR25" s="46">
        <v>0.193</v>
      </c>
      <c r="AS25" s="46">
        <v>0.18</v>
      </c>
      <c r="AT25" s="46">
        <v>0.19800000000000001</v>
      </c>
      <c r="AU25" s="46">
        <v>0.14199999999999999</v>
      </c>
      <c r="AV25" s="46">
        <v>0.151</v>
      </c>
      <c r="AW25" s="46">
        <v>0.186</v>
      </c>
      <c r="AX25" s="46">
        <v>0.16300000000000001</v>
      </c>
      <c r="AY25" s="46">
        <v>0.12</v>
      </c>
      <c r="AZ25" s="46">
        <v>8.5000000000000006E-2</v>
      </c>
      <c r="BA25" s="46">
        <v>0.11799999999999999</v>
      </c>
      <c r="BB25" s="46">
        <v>0.121</v>
      </c>
      <c r="BC25" s="46">
        <v>0.17100000000000001</v>
      </c>
      <c r="BD25" s="46">
        <v>0.14000000000000001</v>
      </c>
      <c r="BE25" s="46">
        <v>0.12</v>
      </c>
      <c r="BF25" s="46">
        <v>0.16200000000000001</v>
      </c>
      <c r="BG25" s="46">
        <v>0.113</v>
      </c>
      <c r="BH25" s="46">
        <v>3.2000000000000001E-2</v>
      </c>
      <c r="BI25" s="46">
        <v>8.5000000000000006E-2</v>
      </c>
      <c r="BJ25" s="46">
        <v>0.13100000000000001</v>
      </c>
      <c r="BK25" s="46">
        <v>8.4000000000000005E-2</v>
      </c>
      <c r="BL25" s="46">
        <v>4.7E-2</v>
      </c>
      <c r="BM25" s="46">
        <v>0.14299999999999999</v>
      </c>
      <c r="BN25" s="46">
        <v>0.112</v>
      </c>
      <c r="BO25" s="46">
        <v>4.3999999999999997E-2</v>
      </c>
      <c r="BP25" s="46">
        <v>7.0000000000000007E-2</v>
      </c>
      <c r="BQ25" s="46">
        <v>0.13200000000000001</v>
      </c>
      <c r="BR25" s="46">
        <v>0.16113934695966972</v>
      </c>
      <c r="BS25" s="46">
        <v>0.15968236780364564</v>
      </c>
      <c r="BT25" s="46">
        <v>0.12955522332274344</v>
      </c>
      <c r="BU25" s="46">
        <v>0.12806083650190109</v>
      </c>
      <c r="BV25" s="83"/>
      <c r="BW25" s="46">
        <v>0.192</v>
      </c>
      <c r="BX25" s="46">
        <v>0.17799999999999999</v>
      </c>
      <c r="BY25" s="46">
        <v>0.17199999999999999</v>
      </c>
      <c r="BZ25" s="46">
        <v>0.2</v>
      </c>
      <c r="CA25" s="46">
        <v>0.191</v>
      </c>
      <c r="CB25" s="46">
        <v>0.16500000000000001</v>
      </c>
      <c r="CC25" s="46">
        <v>0.17499999999999999</v>
      </c>
      <c r="CD25" s="46">
        <v>0.156</v>
      </c>
      <c r="CE25" s="46">
        <v>0.16800000000000001</v>
      </c>
      <c r="CF25" s="46">
        <v>0.14899999999999999</v>
      </c>
      <c r="CG25" s="46">
        <v>0.17299999999999999</v>
      </c>
      <c r="CH25" s="46">
        <v>0.17799999999999999</v>
      </c>
      <c r="CI25" s="46">
        <v>0.155</v>
      </c>
      <c r="CJ25" s="46">
        <v>0.126</v>
      </c>
      <c r="CK25" s="46">
        <v>0.13400000000000001</v>
      </c>
      <c r="CL25" s="46">
        <v>8.7999999999999995E-2</v>
      </c>
      <c r="CM25" s="46">
        <v>8.8999999999999996E-2</v>
      </c>
      <c r="CN25" s="46">
        <f>CN24/CN3</f>
        <v>0.13224726252963476</v>
      </c>
      <c r="CP25" s="79"/>
    </row>
    <row r="27" spans="1:94" ht="14.45" customHeight="1" x14ac:dyDescent="0.25">
      <c r="A27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79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75"/>
      <c r="CN27" s="75"/>
      <c r="CO27" s="79"/>
    </row>
    <row r="28" spans="1:94" ht="14.45" customHeight="1" x14ac:dyDescent="0.25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79"/>
      <c r="BP28" s="79"/>
      <c r="BQ28" s="79"/>
      <c r="BR28" s="79"/>
      <c r="BS28" s="79"/>
      <c r="BT28" s="79"/>
      <c r="BU28" s="79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79"/>
      <c r="CN28" s="79"/>
    </row>
    <row r="29" spans="1:94" ht="14.45" customHeight="1" x14ac:dyDescent="0.25"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</row>
  </sheetData>
  <phoneticPr fontId="5" type="noConversion"/>
  <pageMargins left="0.511811024" right="0.511811024" top="0.78740157499999996" bottom="0.78740157499999996" header="0.31496062000000002" footer="0.31496062000000002"/>
  <ignoredErrors>
    <ignoredError sqref="CN15 CN18 CN20:CN21 CN23 CN25" 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4717-A8EA-454A-92AB-3A88EB2731FB}">
  <sheetPr codeName="Planilha12"/>
  <dimension ref="A1:CH77"/>
  <sheetViews>
    <sheetView showGridLines="0" zoomScale="90" zoomScaleNormal="90" workbookViewId="0">
      <pane xSplit="1" ySplit="1" topLeftCell="BF2" activePane="bottomRight" state="frozen"/>
      <selection pane="topRight" activeCell="B1" sqref="B1"/>
      <selection pane="bottomLeft" activeCell="A2" sqref="A2"/>
      <selection pane="bottomRight" activeCell="BP56" sqref="BP56"/>
    </sheetView>
  </sheetViews>
  <sheetFormatPr defaultColWidth="8.7109375" defaultRowHeight="14.45" customHeight="1" x14ac:dyDescent="0.25"/>
  <cols>
    <col min="1" max="1" width="76.5703125" style="14" bestFit="1" customWidth="1"/>
    <col min="2" max="85" width="8.7109375" style="14" customWidth="1"/>
    <col min="86" max="16384" width="8.7109375" style="14"/>
  </cols>
  <sheetData>
    <row r="1" spans="1:86" ht="30" customHeight="1" x14ac:dyDescent="0.25">
      <c r="A1" s="4"/>
      <c r="B1" s="5" t="s">
        <v>55</v>
      </c>
      <c r="C1" s="5" t="s">
        <v>56</v>
      </c>
      <c r="D1" s="5" t="s">
        <v>57</v>
      </c>
      <c r="E1" s="5" t="s">
        <v>58</v>
      </c>
      <c r="F1" s="5" t="s">
        <v>59</v>
      </c>
      <c r="G1" s="5" t="s">
        <v>60</v>
      </c>
      <c r="H1" s="5" t="s">
        <v>61</v>
      </c>
      <c r="I1" s="5" t="s">
        <v>62</v>
      </c>
      <c r="J1" s="5" t="s">
        <v>63</v>
      </c>
      <c r="K1" s="5" t="s">
        <v>64</v>
      </c>
      <c r="L1" s="5" t="s">
        <v>65</v>
      </c>
      <c r="M1" s="5" t="s">
        <v>66</v>
      </c>
      <c r="N1" s="5" t="s">
        <v>67</v>
      </c>
      <c r="O1" s="5" t="s">
        <v>68</v>
      </c>
      <c r="P1" s="5" t="s">
        <v>69</v>
      </c>
      <c r="Q1" s="5" t="s">
        <v>70</v>
      </c>
      <c r="R1" s="5" t="s">
        <v>71</v>
      </c>
      <c r="S1" s="5" t="s">
        <v>72</v>
      </c>
      <c r="T1" s="5" t="s">
        <v>73</v>
      </c>
      <c r="U1" s="5" t="s">
        <v>74</v>
      </c>
      <c r="V1" s="5" t="s">
        <v>3</v>
      </c>
      <c r="W1" s="5" t="s">
        <v>4</v>
      </c>
      <c r="X1" s="5" t="s">
        <v>5</v>
      </c>
      <c r="Y1" s="5" t="s">
        <v>6</v>
      </c>
      <c r="Z1" s="5" t="s">
        <v>7</v>
      </c>
      <c r="AA1" s="5" t="s">
        <v>8</v>
      </c>
      <c r="AB1" s="5" t="s">
        <v>9</v>
      </c>
      <c r="AC1" s="5" t="s">
        <v>10</v>
      </c>
      <c r="AD1" s="5" t="s">
        <v>11</v>
      </c>
      <c r="AE1" s="5" t="s">
        <v>12</v>
      </c>
      <c r="AF1" s="5" t="s">
        <v>13</v>
      </c>
      <c r="AG1" s="5" t="s">
        <v>14</v>
      </c>
      <c r="AH1" s="5" t="s">
        <v>15</v>
      </c>
      <c r="AI1" s="5" t="s">
        <v>16</v>
      </c>
      <c r="AJ1" s="5" t="s">
        <v>17</v>
      </c>
      <c r="AK1" s="5" t="s">
        <v>18</v>
      </c>
      <c r="AL1" s="5" t="s">
        <v>19</v>
      </c>
      <c r="AM1" s="5" t="s">
        <v>20</v>
      </c>
      <c r="AN1" s="5" t="s">
        <v>21</v>
      </c>
      <c r="AO1" s="5" t="s">
        <v>22</v>
      </c>
      <c r="AP1" s="5" t="s">
        <v>23</v>
      </c>
      <c r="AQ1" s="5" t="s">
        <v>24</v>
      </c>
      <c r="AR1" s="5" t="s">
        <v>25</v>
      </c>
      <c r="AS1" s="5" t="s">
        <v>26</v>
      </c>
      <c r="AT1" s="5" t="s">
        <v>27</v>
      </c>
      <c r="AU1" s="5" t="s">
        <v>28</v>
      </c>
      <c r="AV1" s="5" t="s">
        <v>29</v>
      </c>
      <c r="AW1" s="5" t="s">
        <v>30</v>
      </c>
      <c r="AX1" s="5" t="s">
        <v>31</v>
      </c>
      <c r="AY1" s="5" t="s">
        <v>32</v>
      </c>
      <c r="AZ1" s="5" t="s">
        <v>33</v>
      </c>
      <c r="BA1" s="5" t="s">
        <v>34</v>
      </c>
      <c r="BB1" s="5" t="s">
        <v>35</v>
      </c>
      <c r="BC1" s="5" t="s">
        <v>36</v>
      </c>
      <c r="BD1" s="5" t="s">
        <v>37</v>
      </c>
      <c r="BE1" s="52" t="s">
        <v>38</v>
      </c>
      <c r="BF1" s="5" t="s">
        <v>39</v>
      </c>
      <c r="BG1" s="5" t="s">
        <v>40</v>
      </c>
      <c r="BH1" s="5" t="s">
        <v>41</v>
      </c>
      <c r="BI1" s="5" t="s">
        <v>42</v>
      </c>
      <c r="BJ1" s="5" t="s">
        <v>43</v>
      </c>
      <c r="BK1" s="5" t="s">
        <v>44</v>
      </c>
      <c r="BL1" s="5" t="s">
        <v>280</v>
      </c>
      <c r="BM1" s="5" t="s">
        <v>281</v>
      </c>
      <c r="BN1" s="5" t="s">
        <v>282</v>
      </c>
      <c r="BO1" s="5" t="s">
        <v>283</v>
      </c>
      <c r="BQ1" s="5">
        <v>2008</v>
      </c>
      <c r="BR1" s="5">
        <v>2009</v>
      </c>
      <c r="BS1" s="5">
        <v>2010</v>
      </c>
      <c r="BT1" s="5">
        <v>2011</v>
      </c>
      <c r="BU1" s="5">
        <v>2012</v>
      </c>
      <c r="BV1" s="5">
        <v>2013</v>
      </c>
      <c r="BW1" s="5">
        <v>2014</v>
      </c>
      <c r="BX1" s="5">
        <v>2015</v>
      </c>
      <c r="BY1" s="5">
        <v>2016</v>
      </c>
      <c r="BZ1" s="5">
        <v>2017</v>
      </c>
      <c r="CA1" s="5">
        <v>2018</v>
      </c>
      <c r="CB1" s="5">
        <v>2019</v>
      </c>
      <c r="CC1" s="5">
        <v>2020</v>
      </c>
      <c r="CD1" s="5">
        <v>2021</v>
      </c>
      <c r="CE1" s="5">
        <v>2022</v>
      </c>
      <c r="CF1" s="5">
        <v>2023</v>
      </c>
      <c r="CG1" s="7"/>
      <c r="CH1" s="7"/>
    </row>
    <row r="2" spans="1:86" s="12" customFormat="1" ht="14.45" customHeight="1" x14ac:dyDescent="0.25">
      <c r="A2" s="16" t="s">
        <v>147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53"/>
      <c r="BF2" s="17"/>
      <c r="BG2" s="17"/>
      <c r="BH2" s="17"/>
      <c r="BI2" s="17"/>
      <c r="BJ2" s="17"/>
      <c r="BK2" s="17"/>
      <c r="BL2" s="17"/>
      <c r="BM2" s="17"/>
      <c r="BN2" s="17"/>
      <c r="BO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</row>
    <row r="3" spans="1:86" ht="14.45" customHeight="1" x14ac:dyDescent="0.25">
      <c r="A3" s="49" t="s">
        <v>252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51"/>
      <c r="BF3" s="10"/>
      <c r="BG3" s="10"/>
      <c r="BH3" s="10"/>
      <c r="BI3" s="10"/>
      <c r="BJ3" s="10"/>
      <c r="BK3" s="10"/>
      <c r="BL3" s="10"/>
      <c r="BM3" s="10"/>
      <c r="BN3" s="10"/>
      <c r="BO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</row>
    <row r="4" spans="1:86" s="19" customFormat="1" ht="14.45" customHeight="1" x14ac:dyDescent="0.25">
      <c r="A4" s="37" t="s">
        <v>148</v>
      </c>
      <c r="B4" s="28">
        <v>51.8</v>
      </c>
      <c r="C4" s="28">
        <v>84.9</v>
      </c>
      <c r="D4" s="28">
        <v>57.9</v>
      </c>
      <c r="E4" s="28">
        <v>41.4</v>
      </c>
      <c r="F4" s="28">
        <v>92</v>
      </c>
      <c r="G4" s="28">
        <v>123.2</v>
      </c>
      <c r="H4" s="28">
        <v>111</v>
      </c>
      <c r="I4" s="28">
        <v>74.2</v>
      </c>
      <c r="J4" s="28">
        <v>86</v>
      </c>
      <c r="K4" s="28">
        <v>94.5</v>
      </c>
      <c r="L4" s="28">
        <v>115.7</v>
      </c>
      <c r="M4" s="28">
        <v>98.9</v>
      </c>
      <c r="N4" s="28">
        <v>99</v>
      </c>
      <c r="O4" s="28">
        <v>93.300000000000011</v>
      </c>
      <c r="P4" s="28">
        <v>102</v>
      </c>
      <c r="Q4" s="28">
        <v>108.30000000000001</v>
      </c>
      <c r="R4" s="28">
        <v>130.5</v>
      </c>
      <c r="S4" s="28">
        <v>135.19999999999999</v>
      </c>
      <c r="T4" s="28">
        <v>126.69999999999999</v>
      </c>
      <c r="U4" s="28">
        <v>115.40000000000003</v>
      </c>
      <c r="V4" s="28">
        <v>120.7</v>
      </c>
      <c r="W4" s="28">
        <v>156.40000000000003</v>
      </c>
      <c r="X4" s="28">
        <v>165.5</v>
      </c>
      <c r="Y4" s="28">
        <v>121.79999999999995</v>
      </c>
      <c r="Z4" s="28">
        <v>152.80000000000001</v>
      </c>
      <c r="AA4" s="28">
        <v>167.2</v>
      </c>
      <c r="AB4" s="28">
        <v>180.40000000000003</v>
      </c>
      <c r="AC4" s="28">
        <v>155.69999999999999</v>
      </c>
      <c r="AD4" s="28">
        <v>155.9</v>
      </c>
      <c r="AE4" s="28">
        <v>197.49999999999997</v>
      </c>
      <c r="AF4" s="28">
        <v>173.89999999999998</v>
      </c>
      <c r="AG4" s="28">
        <v>114.70000000000005</v>
      </c>
      <c r="AH4" s="28">
        <v>101.19999999999999</v>
      </c>
      <c r="AI4" s="28">
        <v>208.7</v>
      </c>
      <c r="AJ4" s="28">
        <v>295.70000000000005</v>
      </c>
      <c r="AK4" s="28">
        <v>226.60000000000002</v>
      </c>
      <c r="AL4" s="28">
        <v>223</v>
      </c>
      <c r="AM4" s="28">
        <v>235.7</v>
      </c>
      <c r="AN4" s="28">
        <v>272.40000000000003</v>
      </c>
      <c r="AO4" s="28">
        <v>184.39999999999998</v>
      </c>
      <c r="AP4" s="28">
        <v>163.1</v>
      </c>
      <c r="AQ4" s="28">
        <v>233.4</v>
      </c>
      <c r="AR4" s="28">
        <v>261.79999999999995</v>
      </c>
      <c r="AS4" s="28">
        <v>138.80000000000007</v>
      </c>
      <c r="AT4" s="28">
        <v>54.7</v>
      </c>
      <c r="AU4" s="28">
        <v>104.60000000000002</v>
      </c>
      <c r="AV4" s="28">
        <v>144.99999999999994</v>
      </c>
      <c r="AW4" s="28">
        <v>264.7</v>
      </c>
      <c r="AX4" s="28">
        <v>162.80000000000001</v>
      </c>
      <c r="AY4" s="28">
        <v>159.69999999999999</v>
      </c>
      <c r="AZ4" s="54">
        <v>291.79999999999995</v>
      </c>
      <c r="BA4" s="28">
        <v>181.30000000000007</v>
      </c>
      <c r="BB4" s="28">
        <v>-12.9</v>
      </c>
      <c r="BC4" s="28">
        <v>88.2</v>
      </c>
      <c r="BD4" s="28">
        <v>213.7</v>
      </c>
      <c r="BE4" s="54">
        <v>88.199999999999989</v>
      </c>
      <c r="BF4" s="28">
        <v>-21.9</v>
      </c>
      <c r="BG4" s="28">
        <v>255.3</v>
      </c>
      <c r="BH4" s="28">
        <v>182.3</v>
      </c>
      <c r="BI4" s="28">
        <v>-64.100000000000023</v>
      </c>
      <c r="BJ4" s="28">
        <v>28</v>
      </c>
      <c r="BK4" s="28">
        <v>232.2</v>
      </c>
      <c r="BL4" s="28">
        <v>315.50000000000006</v>
      </c>
      <c r="BM4" s="28">
        <v>360.29999999999995</v>
      </c>
      <c r="BN4" s="28">
        <v>190.7</v>
      </c>
      <c r="BO4" s="28">
        <v>230.2</v>
      </c>
      <c r="BQ4" s="28">
        <v>236</v>
      </c>
      <c r="BR4" s="28">
        <v>406.4</v>
      </c>
      <c r="BS4" s="28">
        <v>396.9</v>
      </c>
      <c r="BT4" s="28">
        <v>402.6</v>
      </c>
      <c r="BU4" s="28">
        <v>507.8</v>
      </c>
      <c r="BV4" s="28">
        <v>564.4</v>
      </c>
      <c r="BW4" s="28">
        <v>656.1</v>
      </c>
      <c r="BX4" s="28">
        <v>642</v>
      </c>
      <c r="BY4" s="28">
        <v>832.2</v>
      </c>
      <c r="BZ4" s="28">
        <v>915.5</v>
      </c>
      <c r="CA4" s="28">
        <v>797.1</v>
      </c>
      <c r="CB4" s="28">
        <v>569</v>
      </c>
      <c r="CC4" s="28">
        <v>795.6</v>
      </c>
      <c r="CD4" s="28">
        <v>377.2</v>
      </c>
      <c r="CE4" s="28">
        <v>351.7</v>
      </c>
      <c r="CF4" s="28">
        <v>936</v>
      </c>
    </row>
    <row r="5" spans="1:86" ht="14.45" customHeight="1" x14ac:dyDescent="0.25">
      <c r="A5" s="38" t="s">
        <v>149</v>
      </c>
      <c r="B5" s="28">
        <v>27.6</v>
      </c>
      <c r="C5" s="28">
        <v>14.1</v>
      </c>
      <c r="D5" s="28">
        <v>119.39999999999999</v>
      </c>
      <c r="E5" s="28">
        <v>31.199999999999974</v>
      </c>
      <c r="F5" s="28">
        <v>30.9</v>
      </c>
      <c r="G5" s="28">
        <v>-18.700000000000003</v>
      </c>
      <c r="H5" s="28">
        <v>18.7</v>
      </c>
      <c r="I5" s="28">
        <v>48.3</v>
      </c>
      <c r="J5" s="28">
        <v>19.7</v>
      </c>
      <c r="K5" s="28">
        <v>23.1</v>
      </c>
      <c r="L5" s="28">
        <v>20.299999999999997</v>
      </c>
      <c r="M5" s="28">
        <v>21.3</v>
      </c>
      <c r="N5" s="28">
        <v>18.2</v>
      </c>
      <c r="O5" s="28">
        <v>18</v>
      </c>
      <c r="P5" s="28">
        <v>33.6</v>
      </c>
      <c r="Q5" s="28">
        <v>25.599999999999994</v>
      </c>
      <c r="R5" s="28">
        <v>31.8</v>
      </c>
      <c r="S5" s="28">
        <v>37.599999999999994</v>
      </c>
      <c r="T5" s="28">
        <v>34.700000000000003</v>
      </c>
      <c r="U5" s="28">
        <v>28.300000000000008</v>
      </c>
      <c r="V5" s="28">
        <v>31.400000000000002</v>
      </c>
      <c r="W5" s="28">
        <v>44.199999999999996</v>
      </c>
      <c r="X5" s="28">
        <v>34</v>
      </c>
      <c r="Y5" s="28">
        <v>47</v>
      </c>
      <c r="Z5" s="28">
        <v>26.2</v>
      </c>
      <c r="AA5" s="28">
        <v>24.699999999999996</v>
      </c>
      <c r="AB5" s="28">
        <v>68.7</v>
      </c>
      <c r="AC5" s="28">
        <v>60.100000000000009</v>
      </c>
      <c r="AD5" s="28">
        <v>89.9</v>
      </c>
      <c r="AE5" s="28">
        <v>-23.099999999999991</v>
      </c>
      <c r="AF5" s="28">
        <v>115.50000000000001</v>
      </c>
      <c r="AG5" s="28">
        <v>35.999999999999986</v>
      </c>
      <c r="AH5" s="28">
        <v>15.200000000000003</v>
      </c>
      <c r="AI5" s="28">
        <v>20.800000000000004</v>
      </c>
      <c r="AJ5" s="28">
        <v>40.5</v>
      </c>
      <c r="AK5" s="28">
        <v>104.60000000000001</v>
      </c>
      <c r="AL5" s="28">
        <v>42.6</v>
      </c>
      <c r="AM5" s="28">
        <v>31.4</v>
      </c>
      <c r="AN5" s="28">
        <v>98.5</v>
      </c>
      <c r="AO5" s="28">
        <v>25.6</v>
      </c>
      <c r="AP5" s="28">
        <v>48.000000000000007</v>
      </c>
      <c r="AQ5" s="28">
        <v>125.19999999999999</v>
      </c>
      <c r="AR5" s="28">
        <v>88.8</v>
      </c>
      <c r="AS5" s="28">
        <v>-12.099999999999994</v>
      </c>
      <c r="AT5" s="28">
        <v>63.999999999999993</v>
      </c>
      <c r="AU5" s="28">
        <v>45.1</v>
      </c>
      <c r="AV5" s="28">
        <v>12.399999999999981</v>
      </c>
      <c r="AW5" s="28">
        <v>15.2</v>
      </c>
      <c r="AX5" s="28">
        <v>89.999999999999972</v>
      </c>
      <c r="AY5" s="28">
        <v>43.200000000000017</v>
      </c>
      <c r="AZ5" s="54">
        <v>-93</v>
      </c>
      <c r="BA5" s="28">
        <v>-147.00000000000003</v>
      </c>
      <c r="BB5" s="28">
        <v>50.199999999999967</v>
      </c>
      <c r="BC5" s="28">
        <v>33.500000000000014</v>
      </c>
      <c r="BD5" s="28">
        <v>96.59999999999998</v>
      </c>
      <c r="BE5" s="54">
        <v>126.19999999999996</v>
      </c>
      <c r="BF5" s="28">
        <v>146.5</v>
      </c>
      <c r="BG5" s="28">
        <v>149.19999999999999</v>
      </c>
      <c r="BH5" s="28">
        <v>161.6</v>
      </c>
      <c r="BI5" s="28">
        <v>199.60000000000002</v>
      </c>
      <c r="BJ5" s="28">
        <v>182.99999999999997</v>
      </c>
      <c r="BK5" s="28">
        <v>195.70000000000002</v>
      </c>
      <c r="BL5" s="28">
        <v>186.79999999999998</v>
      </c>
      <c r="BM5" s="28">
        <v>138.80000000000004</v>
      </c>
      <c r="BN5" s="28">
        <v>174.20000000000002</v>
      </c>
      <c r="BO5" s="28">
        <v>167.7</v>
      </c>
      <c r="BQ5" s="28">
        <v>192.2</v>
      </c>
      <c r="BR5" s="28">
        <v>73.400000000000006</v>
      </c>
      <c r="BS5" s="28">
        <v>83.5</v>
      </c>
      <c r="BT5" s="28">
        <v>95.399999999999991</v>
      </c>
      <c r="BU5" s="28">
        <v>132.40000000000003</v>
      </c>
      <c r="BV5" s="28">
        <v>156.6</v>
      </c>
      <c r="BW5" s="28">
        <v>179.70000000000002</v>
      </c>
      <c r="BX5" s="28">
        <v>218.3</v>
      </c>
      <c r="BY5" s="28">
        <v>181.10000000000002</v>
      </c>
      <c r="BZ5" s="28">
        <v>198.09999999999997</v>
      </c>
      <c r="CA5" s="28">
        <v>249.9</v>
      </c>
      <c r="CB5" s="28">
        <v>136.70000000000005</v>
      </c>
      <c r="CC5" s="28">
        <v>-107.49999999999999</v>
      </c>
      <c r="CD5" s="28">
        <v>306.50000000000006</v>
      </c>
      <c r="CE5" s="28">
        <v>656.80000000000007</v>
      </c>
      <c r="CF5" s="28">
        <v>704.3</v>
      </c>
    </row>
    <row r="6" spans="1:86" ht="14.45" customHeight="1" x14ac:dyDescent="0.3">
      <c r="A6" s="34" t="s">
        <v>150</v>
      </c>
      <c r="B6" s="9">
        <v>22.6</v>
      </c>
      <c r="C6" s="9">
        <v>24.2</v>
      </c>
      <c r="D6" s="9">
        <v>24.4</v>
      </c>
      <c r="E6" s="9">
        <v>23.899999999999991</v>
      </c>
      <c r="F6" s="9">
        <v>14.7</v>
      </c>
      <c r="G6" s="9">
        <v>14.5</v>
      </c>
      <c r="H6" s="9">
        <v>14.2</v>
      </c>
      <c r="I6" s="9">
        <v>12</v>
      </c>
      <c r="J6" s="9">
        <v>12.2</v>
      </c>
      <c r="K6" s="9">
        <v>13.400000000000002</v>
      </c>
      <c r="L6" s="9">
        <v>14.5</v>
      </c>
      <c r="M6" s="9">
        <v>14.8</v>
      </c>
      <c r="N6" s="9">
        <v>15.1</v>
      </c>
      <c r="O6" s="9">
        <v>15.4</v>
      </c>
      <c r="P6" s="9">
        <v>16.5</v>
      </c>
      <c r="Q6" s="9">
        <v>18.599999999999994</v>
      </c>
      <c r="R6" s="9">
        <v>19.100000000000001</v>
      </c>
      <c r="S6" s="9">
        <v>18.899999999999999</v>
      </c>
      <c r="T6" s="9">
        <v>20.399999999999999</v>
      </c>
      <c r="U6" s="9">
        <v>22.500000000000007</v>
      </c>
      <c r="V6" s="9">
        <v>22.7</v>
      </c>
      <c r="W6" s="9">
        <v>23.3</v>
      </c>
      <c r="X6" s="9">
        <v>24.099999999999994</v>
      </c>
      <c r="Y6" s="9">
        <v>24.900000000000006</v>
      </c>
      <c r="Z6" s="9">
        <v>24.8</v>
      </c>
      <c r="AA6" s="9">
        <v>23.999999999999996</v>
      </c>
      <c r="AB6" s="9">
        <v>25.700000000000003</v>
      </c>
      <c r="AC6" s="9">
        <v>27.900000000000006</v>
      </c>
      <c r="AD6" s="9">
        <v>26.3</v>
      </c>
      <c r="AE6" s="9">
        <v>24.7</v>
      </c>
      <c r="AF6" s="9">
        <v>27.200000000000003</v>
      </c>
      <c r="AG6" s="9">
        <v>27.799999999999997</v>
      </c>
      <c r="AH6" s="9">
        <v>29.9</v>
      </c>
      <c r="AI6" s="9">
        <v>29.300000000000004</v>
      </c>
      <c r="AJ6" s="9">
        <v>29.799999999999997</v>
      </c>
      <c r="AK6" s="9">
        <v>29.799999999999997</v>
      </c>
      <c r="AL6" s="9">
        <v>28.6</v>
      </c>
      <c r="AM6" s="9">
        <v>32.699999999999996</v>
      </c>
      <c r="AN6" s="9">
        <v>32.5</v>
      </c>
      <c r="AO6" s="9">
        <v>33.799999999999997</v>
      </c>
      <c r="AP6" s="9">
        <v>34.6</v>
      </c>
      <c r="AQ6" s="9">
        <v>44.4</v>
      </c>
      <c r="AR6" s="9">
        <v>50.300000000000011</v>
      </c>
      <c r="AS6" s="9">
        <v>53</v>
      </c>
      <c r="AT6" s="9">
        <v>53.7</v>
      </c>
      <c r="AU6" s="9">
        <v>57.099999999999994</v>
      </c>
      <c r="AV6" s="9">
        <v>61.399999999999991</v>
      </c>
      <c r="AW6" s="9">
        <v>61.300000000000011</v>
      </c>
      <c r="AX6" s="9">
        <v>61.8</v>
      </c>
      <c r="AY6" s="9">
        <v>63.2</v>
      </c>
      <c r="AZ6" s="9">
        <v>66.699999999999989</v>
      </c>
      <c r="BA6" s="9">
        <v>68</v>
      </c>
      <c r="BB6" s="9">
        <v>66.400000000000006</v>
      </c>
      <c r="BC6" s="9">
        <v>73.900000000000006</v>
      </c>
      <c r="BD6" s="9">
        <v>70.399999999999977</v>
      </c>
      <c r="BE6" s="63">
        <v>76.199999999999989</v>
      </c>
      <c r="BF6" s="9">
        <v>77.400000000000006</v>
      </c>
      <c r="BG6" s="9">
        <v>74.899999999999977</v>
      </c>
      <c r="BH6" s="9">
        <v>81.200000000000017</v>
      </c>
      <c r="BI6" s="9">
        <v>83.800000000000011</v>
      </c>
      <c r="BJ6" s="9">
        <v>87.6</v>
      </c>
      <c r="BK6" s="9">
        <v>89.700000000000017</v>
      </c>
      <c r="BL6" s="9">
        <v>90.800000000000011</v>
      </c>
      <c r="BM6" s="9">
        <v>96.899999999999977</v>
      </c>
      <c r="BN6" s="9">
        <v>85.9</v>
      </c>
      <c r="BO6" s="9">
        <v>89.799999999999983</v>
      </c>
      <c r="BQ6" s="9">
        <v>95.1</v>
      </c>
      <c r="BR6" s="9">
        <v>49.5</v>
      </c>
      <c r="BS6" s="9">
        <v>53.6</v>
      </c>
      <c r="BT6" s="9">
        <v>65.599999999999994</v>
      </c>
      <c r="BU6" s="9">
        <v>80.900000000000006</v>
      </c>
      <c r="BV6" s="9">
        <v>95</v>
      </c>
      <c r="BW6" s="9">
        <v>102.4</v>
      </c>
      <c r="BX6" s="9">
        <v>106</v>
      </c>
      <c r="BY6" s="9">
        <v>118.8</v>
      </c>
      <c r="BZ6" s="9">
        <v>127.6</v>
      </c>
      <c r="CA6" s="9">
        <v>182.3</v>
      </c>
      <c r="CB6" s="9">
        <v>233.5</v>
      </c>
      <c r="CC6" s="9">
        <v>259.7</v>
      </c>
      <c r="CD6" s="9">
        <v>286.89999999999998</v>
      </c>
      <c r="CE6" s="9">
        <v>317.3</v>
      </c>
      <c r="CF6" s="9">
        <v>365</v>
      </c>
    </row>
    <row r="7" spans="1:86" ht="14.45" customHeight="1" x14ac:dyDescent="0.3">
      <c r="A7" s="34" t="s">
        <v>151</v>
      </c>
      <c r="B7" s="9">
        <v>0.2</v>
      </c>
      <c r="C7" s="9">
        <v>0.8</v>
      </c>
      <c r="D7" s="9">
        <v>0.9</v>
      </c>
      <c r="E7" s="9">
        <v>0.49999999999999978</v>
      </c>
      <c r="F7" s="9">
        <v>0.3</v>
      </c>
      <c r="G7" s="9">
        <v>0</v>
      </c>
      <c r="H7" s="9">
        <v>13</v>
      </c>
      <c r="I7" s="9">
        <v>0.3</v>
      </c>
      <c r="J7" s="9">
        <v>0.1</v>
      </c>
      <c r="K7" s="9">
        <v>0</v>
      </c>
      <c r="L7" s="9">
        <v>-0.3</v>
      </c>
      <c r="M7" s="9">
        <v>2.2999999999999998</v>
      </c>
      <c r="N7" s="9">
        <v>0.1</v>
      </c>
      <c r="O7" s="9">
        <v>0.30000000000000004</v>
      </c>
      <c r="P7" s="9">
        <v>1.2999999999999998</v>
      </c>
      <c r="Q7" s="9">
        <v>1.3</v>
      </c>
      <c r="R7" s="9">
        <v>0</v>
      </c>
      <c r="S7" s="9">
        <v>0.5</v>
      </c>
      <c r="T7" s="9">
        <v>0.8</v>
      </c>
      <c r="U7" s="9">
        <v>9.9999999999999867E-2</v>
      </c>
      <c r="V7" s="9">
        <v>5.6000000000000005</v>
      </c>
      <c r="W7" s="9">
        <v>-3.9000000000000004</v>
      </c>
      <c r="X7" s="9">
        <v>0.30000000000000004</v>
      </c>
      <c r="Y7" s="9">
        <v>1.7999999999999998</v>
      </c>
      <c r="Z7" s="9">
        <v>0</v>
      </c>
      <c r="AA7" s="9">
        <v>0</v>
      </c>
      <c r="AB7" s="9">
        <v>0.1</v>
      </c>
      <c r="AC7" s="9">
        <v>0</v>
      </c>
      <c r="AD7" s="9">
        <v>0.1</v>
      </c>
      <c r="AE7" s="9">
        <v>0.1</v>
      </c>
      <c r="AF7" s="9">
        <v>9.9999999999999978E-2</v>
      </c>
      <c r="AG7" s="9">
        <v>0</v>
      </c>
      <c r="AH7" s="9">
        <v>0.1</v>
      </c>
      <c r="AI7" s="9">
        <v>0</v>
      </c>
      <c r="AJ7" s="9">
        <v>0.1</v>
      </c>
      <c r="AK7" s="9">
        <v>1.3</v>
      </c>
      <c r="AL7" s="9">
        <v>0.3</v>
      </c>
      <c r="AM7" s="9">
        <v>0</v>
      </c>
      <c r="AN7" s="9">
        <v>0</v>
      </c>
      <c r="AO7" s="9">
        <v>0</v>
      </c>
      <c r="AP7" s="9">
        <v>0.1</v>
      </c>
      <c r="AQ7" s="9">
        <v>0.70000000000000007</v>
      </c>
      <c r="AR7" s="9">
        <v>0</v>
      </c>
      <c r="AS7" s="9">
        <v>1</v>
      </c>
      <c r="AT7" s="9">
        <v>1</v>
      </c>
      <c r="AU7" s="9">
        <v>0.60000000000000009</v>
      </c>
      <c r="AV7" s="9">
        <v>9.9999999999999867E-2</v>
      </c>
      <c r="AW7" s="9">
        <v>5.7</v>
      </c>
      <c r="AX7" s="9">
        <v>1.4</v>
      </c>
      <c r="AY7" s="9">
        <v>0.20000000000000018</v>
      </c>
      <c r="AZ7" s="9">
        <v>0</v>
      </c>
      <c r="BA7" s="9">
        <v>0.19999999999999996</v>
      </c>
      <c r="BB7" s="9">
        <v>0</v>
      </c>
      <c r="BC7" s="9">
        <v>0</v>
      </c>
      <c r="BD7" s="9">
        <v>0.7</v>
      </c>
      <c r="BE7" s="63">
        <v>0.7</v>
      </c>
      <c r="BF7" s="9">
        <v>1</v>
      </c>
      <c r="BG7" s="9">
        <v>0.19999999999999996</v>
      </c>
      <c r="BH7" s="9">
        <v>0.19999999999999996</v>
      </c>
      <c r="BI7" s="9">
        <v>-0.1</v>
      </c>
      <c r="BJ7" s="9">
        <v>7.8999999999999995</v>
      </c>
      <c r="BK7" s="9">
        <v>1.0000000000000009</v>
      </c>
      <c r="BL7" s="9">
        <v>0.59999999999999964</v>
      </c>
      <c r="BM7" s="9">
        <v>2.1999999999999993</v>
      </c>
      <c r="BN7" s="9">
        <v>0.2</v>
      </c>
      <c r="BO7" s="9">
        <v>-0.1</v>
      </c>
      <c r="BQ7" s="9">
        <v>2.2999999999999998</v>
      </c>
      <c r="BR7" s="9">
        <v>13.7</v>
      </c>
      <c r="BS7" s="9">
        <v>2.9</v>
      </c>
      <c r="BT7" s="9">
        <v>3</v>
      </c>
      <c r="BU7" s="9">
        <v>1.4</v>
      </c>
      <c r="BV7" s="9">
        <v>3.8</v>
      </c>
      <c r="BW7" s="9">
        <v>0.1</v>
      </c>
      <c r="BX7" s="9">
        <v>0.3</v>
      </c>
      <c r="BY7" s="9">
        <v>1.5</v>
      </c>
      <c r="BZ7" s="9">
        <v>0.3</v>
      </c>
      <c r="CA7" s="9">
        <v>1.8</v>
      </c>
      <c r="CB7" s="9">
        <v>7.4</v>
      </c>
      <c r="CC7" s="9">
        <v>1.8</v>
      </c>
      <c r="CD7" s="9">
        <v>1.4</v>
      </c>
      <c r="CE7" s="9">
        <v>1.3</v>
      </c>
      <c r="CF7" s="9">
        <v>11.7</v>
      </c>
    </row>
    <row r="8" spans="1:86" ht="14.45" customHeight="1" x14ac:dyDescent="0.3">
      <c r="A8" s="34" t="s">
        <v>253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0.5</v>
      </c>
      <c r="AP8" s="9">
        <v>0.1</v>
      </c>
      <c r="AQ8" s="9">
        <v>0.1</v>
      </c>
      <c r="AR8" s="9">
        <v>1</v>
      </c>
      <c r="AS8" s="9">
        <v>0.19999999999999996</v>
      </c>
      <c r="AT8" s="9">
        <v>0.3</v>
      </c>
      <c r="AU8" s="9">
        <v>0.10000000000000003</v>
      </c>
      <c r="AV8" s="9">
        <v>9.9999999999999978E-2</v>
      </c>
      <c r="AW8" s="9">
        <v>0.4</v>
      </c>
      <c r="AX8" s="9">
        <v>0.8</v>
      </c>
      <c r="AY8" s="9">
        <v>1.4000000000000001</v>
      </c>
      <c r="AZ8" s="9">
        <v>1.6999999999999997</v>
      </c>
      <c r="BA8" s="9">
        <v>1.6999999999999997</v>
      </c>
      <c r="BB8" s="9">
        <v>1.2</v>
      </c>
      <c r="BC8" s="9">
        <v>1.2</v>
      </c>
      <c r="BD8" s="9">
        <v>0.60000000000000009</v>
      </c>
      <c r="BE8" s="63">
        <v>8.3000000000000007</v>
      </c>
      <c r="BF8" s="9">
        <v>1.2</v>
      </c>
      <c r="BG8" s="9">
        <v>0.5</v>
      </c>
      <c r="BH8" s="9">
        <v>1.3</v>
      </c>
      <c r="BI8" s="9">
        <v>-3.3</v>
      </c>
      <c r="BJ8" s="9">
        <v>0.8</v>
      </c>
      <c r="BK8" s="9">
        <v>0.89999999999999991</v>
      </c>
      <c r="BL8" s="9">
        <v>-2.1</v>
      </c>
      <c r="BM8" s="9">
        <v>0.60000000000000009</v>
      </c>
      <c r="BN8" s="9">
        <v>1.5</v>
      </c>
      <c r="BO8" s="9">
        <v>1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0.5</v>
      </c>
      <c r="CA8" s="9">
        <v>1.4</v>
      </c>
      <c r="CB8" s="9">
        <v>0.9</v>
      </c>
      <c r="CC8" s="9">
        <v>5.6</v>
      </c>
      <c r="CD8" s="9">
        <v>11.3</v>
      </c>
      <c r="CE8" s="9">
        <v>-0.3</v>
      </c>
      <c r="CF8" s="9">
        <v>0.2</v>
      </c>
    </row>
    <row r="9" spans="1:86" ht="14.45" customHeight="1" x14ac:dyDescent="0.3">
      <c r="A9" s="34" t="s">
        <v>152</v>
      </c>
      <c r="B9" s="9">
        <v>4.8</v>
      </c>
      <c r="C9" s="9">
        <v>-10.9</v>
      </c>
      <c r="D9" s="9">
        <v>94.1</v>
      </c>
      <c r="E9" s="9">
        <v>109</v>
      </c>
      <c r="F9" s="9">
        <v>15.9</v>
      </c>
      <c r="G9" s="9">
        <v>-33.200000000000003</v>
      </c>
      <c r="H9" s="9">
        <v>-8.5</v>
      </c>
      <c r="I9" s="9">
        <v>36</v>
      </c>
      <c r="J9" s="9">
        <v>7.4</v>
      </c>
      <c r="K9" s="9">
        <v>9.7000000000000011</v>
      </c>
      <c r="L9" s="9">
        <v>5.7</v>
      </c>
      <c r="M9" s="9">
        <v>4.2</v>
      </c>
      <c r="N9" s="9">
        <v>3</v>
      </c>
      <c r="O9" s="9">
        <v>2.2999999999999998</v>
      </c>
      <c r="P9" s="9">
        <v>15.8</v>
      </c>
      <c r="Q9" s="9">
        <v>5.6999999999999993</v>
      </c>
      <c r="R9" s="9">
        <v>12.7</v>
      </c>
      <c r="S9" s="9">
        <v>18.2</v>
      </c>
      <c r="T9" s="9">
        <v>13.5</v>
      </c>
      <c r="U9" s="9">
        <v>9.3999999999999986</v>
      </c>
      <c r="V9" s="9">
        <v>3.1</v>
      </c>
      <c r="W9" s="9">
        <v>24.799999999999997</v>
      </c>
      <c r="X9" s="9">
        <v>9.6000000000000014</v>
      </c>
      <c r="Y9" s="9">
        <v>20.299999999999997</v>
      </c>
      <c r="Z9" s="9">
        <v>1.4</v>
      </c>
      <c r="AA9" s="9">
        <v>0.70000000000000018</v>
      </c>
      <c r="AB9" s="9">
        <v>34.299999999999997</v>
      </c>
      <c r="AC9" s="9">
        <v>26</v>
      </c>
      <c r="AD9" s="9">
        <v>60.8</v>
      </c>
      <c r="AE9" s="9">
        <v>3.1000000000000014</v>
      </c>
      <c r="AF9" s="9">
        <v>83.5</v>
      </c>
      <c r="AG9" s="9">
        <v>2.6999999999999886</v>
      </c>
      <c r="AH9" s="9">
        <v>-18.399999999999999</v>
      </c>
      <c r="AI9" s="9">
        <v>-14.899999999999999</v>
      </c>
      <c r="AJ9" s="9">
        <v>6.6999999999999957</v>
      </c>
      <c r="AK9" s="9">
        <v>10.200000000000003</v>
      </c>
      <c r="AL9" s="9">
        <v>0.1</v>
      </c>
      <c r="AM9" s="9">
        <v>13.5</v>
      </c>
      <c r="AN9" s="9">
        <v>-9.9999999999999645E-2</v>
      </c>
      <c r="AO9" s="9">
        <v>1.9000000000000004</v>
      </c>
      <c r="AP9" s="9">
        <v>4.7</v>
      </c>
      <c r="AQ9" s="9">
        <v>68.899999999999991</v>
      </c>
      <c r="AR9" s="9">
        <v>46.7</v>
      </c>
      <c r="AS9" s="9">
        <v>-30.5</v>
      </c>
      <c r="AT9" s="9">
        <v>18.899999999999999</v>
      </c>
      <c r="AU9" s="9">
        <v>12.5</v>
      </c>
      <c r="AV9" s="9">
        <v>48.1</v>
      </c>
      <c r="AW9" s="9">
        <v>-9.9999999999994316E-2</v>
      </c>
      <c r="AX9" s="9">
        <v>155.69999999999999</v>
      </c>
      <c r="AY9" s="9">
        <v>74.200000000000017</v>
      </c>
      <c r="AZ9" s="9">
        <v>35.999999999999972</v>
      </c>
      <c r="BA9" s="9">
        <v>-47.399999999999977</v>
      </c>
      <c r="BB9" s="9">
        <v>87.3</v>
      </c>
      <c r="BC9" s="9">
        <v>-36.299999999999997</v>
      </c>
      <c r="BD9" s="9">
        <v>71.3</v>
      </c>
      <c r="BE9" s="63">
        <v>49.399999999999991</v>
      </c>
      <c r="BF9" s="9">
        <v>-55.7</v>
      </c>
      <c r="BG9" s="9">
        <v>85.300000000000011</v>
      </c>
      <c r="BH9" s="9">
        <v>46.199999999999996</v>
      </c>
      <c r="BI9" s="9">
        <v>18</v>
      </c>
      <c r="BJ9" s="9">
        <v>31.5</v>
      </c>
      <c r="BK9" s="9">
        <v>3.6000000000000014</v>
      </c>
      <c r="BL9" s="9">
        <v>63.6</v>
      </c>
      <c r="BM9" s="9">
        <v>5</v>
      </c>
      <c r="BN9" s="9">
        <v>71.5</v>
      </c>
      <c r="BO9" s="9">
        <v>142</v>
      </c>
      <c r="BQ9" s="9">
        <v>197</v>
      </c>
      <c r="BR9" s="9">
        <v>10.199999999999999</v>
      </c>
      <c r="BS9" s="9">
        <v>27</v>
      </c>
      <c r="BT9" s="9">
        <v>26.8</v>
      </c>
      <c r="BU9" s="9">
        <v>53.8</v>
      </c>
      <c r="BV9" s="9">
        <v>57.8</v>
      </c>
      <c r="BW9" s="9">
        <v>62.4</v>
      </c>
      <c r="BX9" s="9">
        <v>150.1</v>
      </c>
      <c r="BY9" s="9">
        <v>-16.399999999999999</v>
      </c>
      <c r="BZ9" s="9">
        <v>15.4</v>
      </c>
      <c r="CA9" s="9">
        <v>89.8</v>
      </c>
      <c r="CB9" s="9">
        <v>79.400000000000006</v>
      </c>
      <c r="CC9" s="9">
        <v>218.5</v>
      </c>
      <c r="CD9" s="9">
        <v>171.7</v>
      </c>
      <c r="CE9" s="9">
        <v>93.8</v>
      </c>
      <c r="CF9" s="9">
        <v>103.7</v>
      </c>
    </row>
    <row r="10" spans="1:86" ht="14.45" customHeight="1" x14ac:dyDescent="0.3">
      <c r="A10" s="34" t="s">
        <v>153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63">
        <v>0</v>
      </c>
      <c r="BF10" s="9">
        <v>-0.1</v>
      </c>
      <c r="BG10" s="9">
        <v>0</v>
      </c>
      <c r="BH10" s="9">
        <v>-0.1</v>
      </c>
      <c r="BI10" s="9">
        <v>-9.9999999999999978E-2</v>
      </c>
      <c r="BJ10" s="9">
        <v>-0.1</v>
      </c>
      <c r="BK10" s="9">
        <v>0</v>
      </c>
      <c r="BL10" s="9">
        <v>0</v>
      </c>
      <c r="BM10" s="9">
        <v>-0.1</v>
      </c>
      <c r="BN10" s="9">
        <v>0</v>
      </c>
      <c r="BO10" s="9">
        <v>-0.1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23.8</v>
      </c>
      <c r="CC10" s="9">
        <v>0</v>
      </c>
      <c r="CD10" s="9">
        <v>0</v>
      </c>
      <c r="CE10" s="9">
        <v>-0.3</v>
      </c>
      <c r="CF10" s="9">
        <v>-0.2</v>
      </c>
    </row>
    <row r="11" spans="1:86" ht="14.45" customHeight="1" x14ac:dyDescent="0.3">
      <c r="A11" s="34" t="s">
        <v>157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-98.7</v>
      </c>
      <c r="AF11" s="9">
        <v>2.7999999999999972</v>
      </c>
      <c r="AG11" s="9">
        <v>-2.7999999999999972</v>
      </c>
      <c r="AH11" s="9">
        <v>-1.7</v>
      </c>
      <c r="AI11" s="9">
        <v>-1.2</v>
      </c>
      <c r="AJ11" s="9">
        <v>-1</v>
      </c>
      <c r="AK11" s="9">
        <v>0.10000000000000009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-31.2</v>
      </c>
      <c r="AS11" s="9">
        <v>-16.2</v>
      </c>
      <c r="AT11" s="9">
        <v>-26.6</v>
      </c>
      <c r="AU11" s="9">
        <v>-72</v>
      </c>
      <c r="AV11" s="9">
        <v>-93.7</v>
      </c>
      <c r="AW11" s="9">
        <v>-92.699999999999989</v>
      </c>
      <c r="AX11" s="9">
        <v>-6.5</v>
      </c>
      <c r="AY11" s="9">
        <v>-43.9</v>
      </c>
      <c r="AZ11" s="9">
        <v>-191.5</v>
      </c>
      <c r="BA11" s="9">
        <v>-292</v>
      </c>
      <c r="BB11" s="9">
        <v>-44.1</v>
      </c>
      <c r="BC11" s="9">
        <v>-98.300000000000011</v>
      </c>
      <c r="BD11" s="9">
        <v>-19</v>
      </c>
      <c r="BE11" s="63">
        <v>-58.400000000000006</v>
      </c>
      <c r="BF11" s="9">
        <v>-7.2</v>
      </c>
      <c r="BG11" s="9">
        <v>-20.3</v>
      </c>
      <c r="BH11" s="9">
        <v>-18.399999999999999</v>
      </c>
      <c r="BI11" s="9">
        <v>-16.600000000000001</v>
      </c>
      <c r="BJ11" s="9">
        <v>-12</v>
      </c>
      <c r="BK11" s="9">
        <v>-6.5</v>
      </c>
      <c r="BL11" s="9">
        <v>-5.5</v>
      </c>
      <c r="BM11" s="9">
        <v>-54</v>
      </c>
      <c r="BN11" s="9">
        <v>-11.5</v>
      </c>
      <c r="BO11" s="9">
        <v>-34.299999999999997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-98.7</v>
      </c>
      <c r="BY11" s="9">
        <v>-3.8</v>
      </c>
      <c r="BZ11" s="9">
        <v>0</v>
      </c>
      <c r="CA11" s="9">
        <v>-47.4</v>
      </c>
      <c r="CB11" s="9">
        <v>-285</v>
      </c>
      <c r="CC11" s="9">
        <v>-533.9</v>
      </c>
      <c r="CD11" s="9">
        <v>-219.8</v>
      </c>
      <c r="CE11" s="9">
        <v>-62.5</v>
      </c>
      <c r="CF11" s="9">
        <v>-78</v>
      </c>
    </row>
    <row r="12" spans="1:86" ht="14.45" customHeight="1" x14ac:dyDescent="0.3">
      <c r="A12" s="34" t="s">
        <v>158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-27.9</v>
      </c>
      <c r="AP12" s="9">
        <v>-1.2</v>
      </c>
      <c r="AQ12" s="9">
        <v>-1.8</v>
      </c>
      <c r="AR12" s="9">
        <v>-0.70000000000000018</v>
      </c>
      <c r="AS12" s="9">
        <v>-3.8</v>
      </c>
      <c r="AT12" s="9">
        <v>-2.2000000000000002</v>
      </c>
      <c r="AU12" s="9">
        <v>-2.0999999999999996</v>
      </c>
      <c r="AV12" s="9">
        <v>-2.2000000000000002</v>
      </c>
      <c r="AW12" s="9">
        <v>-1.8000000000000007</v>
      </c>
      <c r="AX12" s="9">
        <v>-1.8</v>
      </c>
      <c r="AY12" s="9">
        <v>-1.0999999999999999</v>
      </c>
      <c r="AZ12" s="9">
        <v>-0.80000000000000027</v>
      </c>
      <c r="BA12" s="9">
        <v>-0.5</v>
      </c>
      <c r="BB12" s="9">
        <v>-0.6</v>
      </c>
      <c r="BC12" s="9">
        <v>-1.1000000000000001</v>
      </c>
      <c r="BD12" s="9">
        <v>-1.5000000000000002</v>
      </c>
      <c r="BE12" s="63">
        <v>-2.2999999999999998</v>
      </c>
      <c r="BF12" s="9">
        <v>-2.8</v>
      </c>
      <c r="BG12" s="9">
        <v>-3.5</v>
      </c>
      <c r="BH12" s="9">
        <v>-4.3</v>
      </c>
      <c r="BI12" s="9">
        <v>-3.8000000000000007</v>
      </c>
      <c r="BJ12" s="9">
        <v>-4.2</v>
      </c>
      <c r="BK12" s="9">
        <v>-4.9999999999999991</v>
      </c>
      <c r="BL12" s="9">
        <v>-2.5000000000000018</v>
      </c>
      <c r="BM12" s="9">
        <v>-3.4999999999999982</v>
      </c>
      <c r="BN12" s="9">
        <v>-3.4</v>
      </c>
      <c r="BO12" s="9">
        <v>1.9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-27.9</v>
      </c>
      <c r="CA12" s="9">
        <v>-7.5</v>
      </c>
      <c r="CB12" s="9">
        <v>-8.3000000000000007</v>
      </c>
      <c r="CC12" s="9">
        <v>-4.2</v>
      </c>
      <c r="CD12" s="9">
        <v>-5.5</v>
      </c>
      <c r="CE12" s="9">
        <v>-14.4</v>
      </c>
      <c r="CF12" s="9">
        <v>-15.2</v>
      </c>
    </row>
    <row r="13" spans="1:86" ht="14.45" customHeight="1" x14ac:dyDescent="0.3">
      <c r="A13" s="34" t="s">
        <v>154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1.8</v>
      </c>
      <c r="AU13" s="9">
        <v>1.7</v>
      </c>
      <c r="AV13" s="9">
        <v>1.7999999999999998</v>
      </c>
      <c r="AW13" s="9">
        <v>3.0000000000000009</v>
      </c>
      <c r="AX13" s="9">
        <v>2.7</v>
      </c>
      <c r="AY13" s="9">
        <v>3</v>
      </c>
      <c r="AZ13" s="63">
        <v>6.8</v>
      </c>
      <c r="BA13" s="9">
        <v>4.8999999999999986</v>
      </c>
      <c r="BB13" s="9">
        <v>5.0999999999999996</v>
      </c>
      <c r="BC13" s="9">
        <v>4.7000000000000011</v>
      </c>
      <c r="BD13" s="9">
        <v>5.0999999999999996</v>
      </c>
      <c r="BE13" s="63">
        <v>5.4</v>
      </c>
      <c r="BF13" s="9">
        <v>5.9</v>
      </c>
      <c r="BG13" s="9">
        <v>5.9</v>
      </c>
      <c r="BH13" s="9">
        <v>7.3000000000000007</v>
      </c>
      <c r="BI13" s="9">
        <v>8.0999999999999979</v>
      </c>
      <c r="BJ13" s="9">
        <v>9</v>
      </c>
      <c r="BK13" s="9">
        <v>8.8999999999999986</v>
      </c>
      <c r="BL13" s="9">
        <v>8.9000000000000021</v>
      </c>
      <c r="BM13" s="9">
        <v>9.4000000000000021</v>
      </c>
      <c r="BN13" s="9">
        <v>9.3000000000000007</v>
      </c>
      <c r="BO13" s="9">
        <v>9.5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8.3000000000000007</v>
      </c>
      <c r="CC13" s="9">
        <v>17.399999999999999</v>
      </c>
      <c r="CD13" s="9">
        <v>20.3</v>
      </c>
      <c r="CE13" s="9">
        <v>27.2</v>
      </c>
      <c r="CF13" s="9">
        <v>36.200000000000003</v>
      </c>
    </row>
    <row r="14" spans="1:86" ht="14.45" customHeight="1" x14ac:dyDescent="0.3">
      <c r="A14" s="34" t="s">
        <v>256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0.3</v>
      </c>
      <c r="AC14" s="9">
        <v>2.5</v>
      </c>
      <c r="AD14" s="9">
        <v>-0.2</v>
      </c>
      <c r="AE14" s="9">
        <v>39.800000000000004</v>
      </c>
      <c r="AF14" s="9">
        <v>-4.8999999999999986</v>
      </c>
      <c r="AG14" s="9">
        <v>1.2999999999999972</v>
      </c>
      <c r="AH14" s="9">
        <v>-1.2</v>
      </c>
      <c r="AI14" s="9">
        <v>1.0999999999999999</v>
      </c>
      <c r="AJ14" s="9">
        <v>0.2</v>
      </c>
      <c r="AK14" s="9">
        <v>28.5</v>
      </c>
      <c r="AL14" s="9">
        <v>12.1</v>
      </c>
      <c r="AM14" s="9">
        <v>-20.2</v>
      </c>
      <c r="AN14" s="9">
        <v>31.200000000000003</v>
      </c>
      <c r="AO14" s="9">
        <v>9.6000000000000014</v>
      </c>
      <c r="AP14" s="9">
        <v>3.6</v>
      </c>
      <c r="AQ14" s="9">
        <v>7.1</v>
      </c>
      <c r="AR14" s="9">
        <v>16.5</v>
      </c>
      <c r="AS14" s="9">
        <v>15.9</v>
      </c>
      <c r="AT14" s="9">
        <v>9.6</v>
      </c>
      <c r="AU14" s="9">
        <v>32.200000000000003</v>
      </c>
      <c r="AV14" s="9">
        <v>19.2</v>
      </c>
      <c r="AW14" s="9">
        <v>7</v>
      </c>
      <c r="AX14" s="9">
        <v>9.6</v>
      </c>
      <c r="AY14" s="9">
        <v>4.6999999999999993</v>
      </c>
      <c r="AZ14" s="63">
        <v>17.2</v>
      </c>
      <c r="BA14" s="9">
        <v>9.0000000000000036</v>
      </c>
      <c r="BB14" s="9">
        <v>6.9</v>
      </c>
      <c r="BC14" s="9">
        <v>9.9</v>
      </c>
      <c r="BD14" s="9">
        <v>8.3000000000000007</v>
      </c>
      <c r="BE14" s="63">
        <v>11.5</v>
      </c>
      <c r="BF14" s="9">
        <v>6.4</v>
      </c>
      <c r="BG14" s="9">
        <v>8.8999999999999986</v>
      </c>
      <c r="BH14" s="9">
        <v>10.000000000000004</v>
      </c>
      <c r="BI14" s="9">
        <v>14.799999999999997</v>
      </c>
      <c r="BJ14" s="9">
        <v>12.2</v>
      </c>
      <c r="BK14" s="9">
        <v>10.6</v>
      </c>
      <c r="BL14" s="9">
        <v>12.499999999999996</v>
      </c>
      <c r="BM14" s="9">
        <v>11.200000000000003</v>
      </c>
      <c r="BN14" s="9">
        <v>14.6</v>
      </c>
      <c r="BO14" s="9">
        <v>14.299999999999999</v>
      </c>
      <c r="BQ14" s="70">
        <v>0</v>
      </c>
      <c r="BR14" s="70">
        <v>0</v>
      </c>
      <c r="BS14" s="70">
        <v>0</v>
      </c>
      <c r="BT14" s="70">
        <v>0</v>
      </c>
      <c r="BU14" s="70">
        <v>0</v>
      </c>
      <c r="BV14" s="70">
        <v>0</v>
      </c>
      <c r="BW14" s="70">
        <v>2.8</v>
      </c>
      <c r="BX14" s="70">
        <v>36</v>
      </c>
      <c r="BY14" s="70">
        <v>28.6</v>
      </c>
      <c r="BZ14" s="70">
        <v>32.700000000000003</v>
      </c>
      <c r="CA14" s="9">
        <v>43.1</v>
      </c>
      <c r="CB14" s="70">
        <v>44.2</v>
      </c>
      <c r="CC14" s="70">
        <v>32.700000000000003</v>
      </c>
      <c r="CD14" s="70">
        <v>36.6</v>
      </c>
      <c r="CE14" s="70">
        <v>40</v>
      </c>
      <c r="CF14" s="9">
        <v>46.5</v>
      </c>
    </row>
    <row r="15" spans="1:86" ht="14.45" customHeight="1" x14ac:dyDescent="0.3">
      <c r="A15" s="34" t="s">
        <v>254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63"/>
      <c r="BA15" s="9">
        <v>13.200000000000001</v>
      </c>
      <c r="BB15" s="9">
        <v>-1.2</v>
      </c>
      <c r="BC15" s="9">
        <v>2</v>
      </c>
      <c r="BD15" s="9">
        <v>2.5999999999999996</v>
      </c>
      <c r="BE15" s="63">
        <v>-6.1</v>
      </c>
      <c r="BF15" s="9">
        <v>0.8</v>
      </c>
      <c r="BG15" s="9">
        <v>-3.2</v>
      </c>
      <c r="BH15" s="9">
        <v>-3.3000000000000003</v>
      </c>
      <c r="BI15" s="9">
        <v>-5.7</v>
      </c>
      <c r="BJ15" s="9">
        <v>-4.2</v>
      </c>
      <c r="BK15" s="9">
        <v>-3</v>
      </c>
      <c r="BL15" s="9">
        <v>-5.8</v>
      </c>
      <c r="BM15" s="9">
        <v>-3.1000000000000014</v>
      </c>
      <c r="BN15" s="9">
        <v>0.5</v>
      </c>
      <c r="BO15" s="9">
        <v>-1.7</v>
      </c>
      <c r="BQ15" s="70">
        <v>0</v>
      </c>
      <c r="BR15" s="70">
        <v>0</v>
      </c>
      <c r="BS15" s="70">
        <v>0</v>
      </c>
      <c r="BT15" s="70">
        <v>0</v>
      </c>
      <c r="BU15" s="70">
        <v>0</v>
      </c>
      <c r="BV15" s="70">
        <v>0</v>
      </c>
      <c r="BW15" s="70">
        <v>0</v>
      </c>
      <c r="BX15" s="70">
        <v>0</v>
      </c>
      <c r="BY15" s="70">
        <v>0</v>
      </c>
      <c r="BZ15" s="70">
        <v>0</v>
      </c>
      <c r="CA15" s="70">
        <v>0</v>
      </c>
      <c r="CB15" s="70">
        <v>0</v>
      </c>
      <c r="CC15" s="70">
        <v>20.3</v>
      </c>
      <c r="CD15" s="70">
        <v>-2.7</v>
      </c>
      <c r="CE15" s="70">
        <v>-11.4</v>
      </c>
      <c r="CF15" s="9">
        <v>-16.100000000000001</v>
      </c>
    </row>
    <row r="16" spans="1:86" ht="14.45" customHeight="1" x14ac:dyDescent="0.3">
      <c r="A16" s="34" t="s">
        <v>161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0.3</v>
      </c>
      <c r="AN16" s="9">
        <v>0.60000000000000009</v>
      </c>
      <c r="AO16" s="9">
        <v>0.6</v>
      </c>
      <c r="AP16" s="9">
        <v>0.6</v>
      </c>
      <c r="AQ16" s="9">
        <v>0.9</v>
      </c>
      <c r="AR16" s="9">
        <v>1</v>
      </c>
      <c r="AS16" s="9">
        <v>1</v>
      </c>
      <c r="AT16" s="9">
        <v>1</v>
      </c>
      <c r="AU16" s="9">
        <v>1.5</v>
      </c>
      <c r="AV16" s="9">
        <v>0.5</v>
      </c>
      <c r="AW16" s="9">
        <v>1.7999999999999998</v>
      </c>
      <c r="AX16" s="9">
        <v>0.9</v>
      </c>
      <c r="AY16" s="9">
        <v>1.8000000000000003</v>
      </c>
      <c r="AZ16" s="63">
        <v>2</v>
      </c>
      <c r="BA16" s="9">
        <v>1.8999999999999995</v>
      </c>
      <c r="BB16" s="9">
        <v>1.9</v>
      </c>
      <c r="BC16" s="9">
        <v>2.5000000000000004</v>
      </c>
      <c r="BD16" s="9">
        <v>2.6999999999999993</v>
      </c>
      <c r="BE16" s="63">
        <v>2.5</v>
      </c>
      <c r="BF16" s="9">
        <v>2.6</v>
      </c>
      <c r="BG16" s="9">
        <v>2.6</v>
      </c>
      <c r="BH16" s="9">
        <v>2.8999999999999995</v>
      </c>
      <c r="BI16" s="9">
        <v>2.9000000000000004</v>
      </c>
      <c r="BJ16" s="9">
        <v>2.9</v>
      </c>
      <c r="BK16" s="9">
        <v>3.4</v>
      </c>
      <c r="BL16" s="9">
        <v>3.8</v>
      </c>
      <c r="BM16" s="9">
        <v>3.7000000000000011</v>
      </c>
      <c r="BN16" s="9">
        <v>3.7</v>
      </c>
      <c r="BO16" s="9">
        <v>3.7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1.5</v>
      </c>
      <c r="CA16" s="9">
        <v>3.5</v>
      </c>
      <c r="CB16" s="9">
        <v>4.8</v>
      </c>
      <c r="CC16" s="9">
        <v>6.6</v>
      </c>
      <c r="CD16" s="9">
        <v>9.6</v>
      </c>
      <c r="CE16" s="9">
        <v>11</v>
      </c>
      <c r="CF16" s="9">
        <v>13.8</v>
      </c>
    </row>
    <row r="17" spans="1:84" ht="14.45" customHeight="1" x14ac:dyDescent="0.3">
      <c r="A17" s="34" t="s">
        <v>162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8.1</v>
      </c>
      <c r="AC17" s="9">
        <v>1.5</v>
      </c>
      <c r="AD17" s="9">
        <v>3.2</v>
      </c>
      <c r="AE17" s="9">
        <v>7.6000000000000005</v>
      </c>
      <c r="AF17" s="9">
        <v>6.3000000000000007</v>
      </c>
      <c r="AG17" s="9">
        <v>6.1999999999999993</v>
      </c>
      <c r="AH17" s="9">
        <v>4.4000000000000004</v>
      </c>
      <c r="AI17" s="9">
        <v>2.6999999999999993</v>
      </c>
      <c r="AJ17" s="9">
        <v>4.0999999999999996</v>
      </c>
      <c r="AK17" s="9">
        <v>2.9000000000000004</v>
      </c>
      <c r="AL17" s="9">
        <v>3.3</v>
      </c>
      <c r="AM17" s="9">
        <v>3.6000000000000005</v>
      </c>
      <c r="AN17" s="9">
        <v>4.4000000000000004</v>
      </c>
      <c r="AO17" s="9">
        <v>5.3000000000000007</v>
      </c>
      <c r="AP17" s="9">
        <v>5.1000000000000005</v>
      </c>
      <c r="AQ17" s="9">
        <v>4.3</v>
      </c>
      <c r="AR17" s="9">
        <v>6.1</v>
      </c>
      <c r="AS17" s="9">
        <v>1.8999999999999986</v>
      </c>
      <c r="AT17" s="9">
        <v>8.1999999999999993</v>
      </c>
      <c r="AU17" s="9">
        <v>5.7000000000000011</v>
      </c>
      <c r="AV17" s="9">
        <v>3.7000000000000011</v>
      </c>
      <c r="AW17" s="9">
        <v>12.999999999999996</v>
      </c>
      <c r="AX17" s="9">
        <v>9.3000000000000007</v>
      </c>
      <c r="AY17" s="9">
        <v>6.1</v>
      </c>
      <c r="AZ17" s="63">
        <v>2.9999999999999982</v>
      </c>
      <c r="BA17" s="9">
        <v>4.6000000000000014</v>
      </c>
      <c r="BB17" s="9">
        <v>-7</v>
      </c>
      <c r="BC17" s="9">
        <v>-2.5999999999999996</v>
      </c>
      <c r="BD17" s="9">
        <v>3.6999999999999993</v>
      </c>
      <c r="BE17" s="63">
        <v>5</v>
      </c>
      <c r="BF17" s="9">
        <v>3.4</v>
      </c>
      <c r="BG17" s="9">
        <v>7.1</v>
      </c>
      <c r="BH17" s="9">
        <v>2.4000000000000004</v>
      </c>
      <c r="BI17" s="9">
        <v>11.4</v>
      </c>
      <c r="BJ17" s="9">
        <v>5.0999999999999996</v>
      </c>
      <c r="BK17" s="9">
        <v>5.5</v>
      </c>
      <c r="BL17" s="9">
        <v>6.2000000000000011</v>
      </c>
      <c r="BM17" s="9">
        <v>-0.19999999999999929</v>
      </c>
      <c r="BN17" s="9">
        <v>5.7</v>
      </c>
      <c r="BO17" s="9">
        <v>10.900000000000002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9">
        <v>0</v>
      </c>
      <c r="BW17" s="9">
        <v>9.6</v>
      </c>
      <c r="BX17" s="9">
        <v>23.3</v>
      </c>
      <c r="BY17" s="9">
        <v>14.1</v>
      </c>
      <c r="BZ17" s="9">
        <v>16.600000000000001</v>
      </c>
      <c r="CA17" s="9">
        <v>17.399999999999999</v>
      </c>
      <c r="CB17" s="9">
        <v>30.599999999999998</v>
      </c>
      <c r="CC17" s="9">
        <v>23</v>
      </c>
      <c r="CD17" s="9">
        <v>-0.9</v>
      </c>
      <c r="CE17" s="9">
        <v>24.3</v>
      </c>
      <c r="CF17" s="9">
        <v>16.600000000000001</v>
      </c>
    </row>
    <row r="18" spans="1:84" ht="14.45" customHeight="1" x14ac:dyDescent="0.3">
      <c r="A18" s="34" t="s">
        <v>159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21.8</v>
      </c>
      <c r="AL18" s="9">
        <v>0</v>
      </c>
      <c r="AM18" s="9">
        <v>0</v>
      </c>
      <c r="AN18" s="9">
        <v>27.8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0.8</v>
      </c>
      <c r="AZ18" s="63">
        <v>0</v>
      </c>
      <c r="BA18" s="9">
        <v>0</v>
      </c>
      <c r="BB18" s="9">
        <v>0</v>
      </c>
      <c r="BC18" s="9">
        <v>0</v>
      </c>
      <c r="BD18" s="9">
        <v>0</v>
      </c>
      <c r="BE18" s="63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0.2</v>
      </c>
      <c r="BK18" s="9">
        <v>0</v>
      </c>
      <c r="BL18" s="9">
        <v>0</v>
      </c>
      <c r="BM18" s="9">
        <v>0</v>
      </c>
      <c r="BN18" s="9">
        <v>0</v>
      </c>
      <c r="BO18" s="9">
        <v>-4.7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21.8</v>
      </c>
      <c r="BZ18" s="9">
        <v>27.8</v>
      </c>
      <c r="CA18" s="9">
        <v>0</v>
      </c>
      <c r="CB18" s="9">
        <v>0</v>
      </c>
      <c r="CC18" s="9">
        <v>0.8</v>
      </c>
      <c r="CD18" s="9">
        <v>0</v>
      </c>
      <c r="CE18" s="9">
        <v>0</v>
      </c>
      <c r="CF18" s="9">
        <v>0.2</v>
      </c>
    </row>
    <row r="19" spans="1:84" ht="14.45" customHeight="1" x14ac:dyDescent="0.3">
      <c r="A19" s="34" t="s">
        <v>155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0.4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2.7</v>
      </c>
      <c r="AT19" s="9">
        <v>0.8</v>
      </c>
      <c r="AU19" s="9">
        <v>0.9</v>
      </c>
      <c r="AV19" s="9">
        <v>0.8</v>
      </c>
      <c r="AW19" s="9">
        <v>0.60000000000000009</v>
      </c>
      <c r="AX19" s="9">
        <v>1.1000000000000001</v>
      </c>
      <c r="AY19" s="9">
        <v>0.79999999999999982</v>
      </c>
      <c r="AZ19" s="63">
        <v>0.80000000000000027</v>
      </c>
      <c r="BA19" s="9">
        <v>0.59999999999999964</v>
      </c>
      <c r="BB19" s="9">
        <v>1.7</v>
      </c>
      <c r="BC19" s="9">
        <v>1.0999999999999999</v>
      </c>
      <c r="BD19" s="9">
        <v>0.40000000000000036</v>
      </c>
      <c r="BE19" s="63">
        <v>0.39999999999999991</v>
      </c>
      <c r="BF19" s="9">
        <v>0.3</v>
      </c>
      <c r="BG19" s="9">
        <v>0.5</v>
      </c>
      <c r="BH19" s="9">
        <v>0.39999999999999991</v>
      </c>
      <c r="BI19" s="9">
        <v>0.60000000000000009</v>
      </c>
      <c r="BJ19" s="9">
        <v>0.5</v>
      </c>
      <c r="BK19" s="9">
        <v>0.5</v>
      </c>
      <c r="BL19" s="9">
        <v>0.5</v>
      </c>
      <c r="BM19" s="9">
        <v>0.39999999999999991</v>
      </c>
      <c r="BN19" s="9">
        <v>0.4</v>
      </c>
      <c r="BO19" s="9">
        <v>0.70000000000000007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2.7</v>
      </c>
      <c r="CB19" s="9">
        <v>3.1</v>
      </c>
      <c r="CC19" s="9">
        <v>3.3</v>
      </c>
      <c r="CD19" s="9">
        <v>3.6</v>
      </c>
      <c r="CE19" s="9">
        <v>1.8</v>
      </c>
      <c r="CF19" s="9">
        <v>1.9</v>
      </c>
    </row>
    <row r="20" spans="1:84" ht="14.45" customHeight="1" x14ac:dyDescent="0.3">
      <c r="A20" s="34" t="s">
        <v>163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0.2</v>
      </c>
      <c r="AC20" s="9">
        <v>2.1999999999999997</v>
      </c>
      <c r="AD20" s="9">
        <v>-0.3</v>
      </c>
      <c r="AE20" s="9">
        <v>0.3</v>
      </c>
      <c r="AF20" s="9">
        <v>0.5</v>
      </c>
      <c r="AG20" s="9">
        <v>0.8</v>
      </c>
      <c r="AH20" s="9">
        <v>2.1</v>
      </c>
      <c r="AI20" s="9">
        <v>1.4</v>
      </c>
      <c r="AJ20" s="9">
        <v>0.59999999999999964</v>
      </c>
      <c r="AK20" s="9">
        <v>1.7000000000000002</v>
      </c>
      <c r="AL20" s="9">
        <v>-1.8</v>
      </c>
      <c r="AM20" s="9">
        <v>1.5</v>
      </c>
      <c r="AN20" s="9">
        <v>2.1</v>
      </c>
      <c r="AO20" s="9">
        <v>1.8</v>
      </c>
      <c r="AP20" s="9">
        <v>0.4</v>
      </c>
      <c r="AQ20" s="9">
        <v>0.6</v>
      </c>
      <c r="AR20" s="9">
        <v>-0.9</v>
      </c>
      <c r="AS20" s="9">
        <v>-0.9</v>
      </c>
      <c r="AT20" s="9">
        <v>1.6</v>
      </c>
      <c r="AU20" s="9">
        <v>1</v>
      </c>
      <c r="AV20" s="9">
        <v>2.8000000000000003</v>
      </c>
      <c r="AW20" s="9">
        <v>1.0999999999999996</v>
      </c>
      <c r="AX20" s="9">
        <v>1.1000000000000001</v>
      </c>
      <c r="AY20" s="9">
        <v>3.6999999999999997</v>
      </c>
      <c r="AZ20" s="63">
        <v>-2</v>
      </c>
      <c r="BA20" s="9">
        <v>5.6000000000000005</v>
      </c>
      <c r="BB20" s="9">
        <v>4.5</v>
      </c>
      <c r="BC20" s="9">
        <v>3.6999999999999993</v>
      </c>
      <c r="BD20" s="9">
        <v>-0.39999999999999947</v>
      </c>
      <c r="BE20" s="63">
        <v>2.2000000000000002</v>
      </c>
      <c r="BF20" s="9">
        <v>4.2</v>
      </c>
      <c r="BG20" s="9">
        <v>5.8999999999999995</v>
      </c>
      <c r="BH20" s="9">
        <v>5.0999999999999996</v>
      </c>
      <c r="BI20" s="9">
        <v>1.5</v>
      </c>
      <c r="BJ20" s="9">
        <v>1.3</v>
      </c>
      <c r="BK20" s="9">
        <v>10.799999999999999</v>
      </c>
      <c r="BL20" s="9">
        <v>9.9999999999999645E-2</v>
      </c>
      <c r="BM20" s="9">
        <v>3.3000000000000007</v>
      </c>
      <c r="BN20" s="9">
        <v>2.9</v>
      </c>
      <c r="BO20" s="9">
        <v>3.9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2.4</v>
      </c>
      <c r="BX20" s="9">
        <v>1.3</v>
      </c>
      <c r="BY20" s="9">
        <v>5.8</v>
      </c>
      <c r="BZ20" s="9">
        <v>3.6</v>
      </c>
      <c r="CA20" s="9">
        <v>-0.8</v>
      </c>
      <c r="CB20" s="9">
        <v>6.5</v>
      </c>
      <c r="CC20" s="9">
        <v>8.4</v>
      </c>
      <c r="CD20" s="9">
        <v>10</v>
      </c>
      <c r="CE20" s="9">
        <v>16.7</v>
      </c>
      <c r="CF20" s="9">
        <v>15.5</v>
      </c>
    </row>
    <row r="21" spans="1:84" ht="14.45" customHeight="1" x14ac:dyDescent="0.3">
      <c r="A21" s="34" t="s">
        <v>160</v>
      </c>
      <c r="B21" s="9">
        <v>0</v>
      </c>
      <c r="C21" s="9">
        <v>0</v>
      </c>
      <c r="D21" s="9">
        <v>0</v>
      </c>
      <c r="E21" s="9">
        <v>-102.2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-36.4</v>
      </c>
      <c r="AT21" s="9">
        <v>-4.0999999999999996</v>
      </c>
      <c r="AU21" s="9">
        <v>5.9</v>
      </c>
      <c r="AV21" s="9">
        <v>-30.2</v>
      </c>
      <c r="AW21" s="9">
        <v>15.899999999999999</v>
      </c>
      <c r="AX21" s="9">
        <v>-146.1</v>
      </c>
      <c r="AY21" s="9">
        <v>-64</v>
      </c>
      <c r="AZ21" s="63">
        <v>-32.900000000000006</v>
      </c>
      <c r="BA21" s="9">
        <v>83.199999999999989</v>
      </c>
      <c r="BB21" s="9">
        <v>-71.900000000000006</v>
      </c>
      <c r="BC21" s="9">
        <v>72.800000000000011</v>
      </c>
      <c r="BD21" s="9">
        <v>-49</v>
      </c>
      <c r="BE21" s="63">
        <v>31.3</v>
      </c>
      <c r="BF21" s="9">
        <v>109.1</v>
      </c>
      <c r="BG21" s="9">
        <v>-15.599999999999994</v>
      </c>
      <c r="BH21" s="9">
        <v>47.599999999999994</v>
      </c>
      <c r="BI21" s="9">
        <v>88</v>
      </c>
      <c r="BJ21" s="9">
        <v>45.7</v>
      </c>
      <c r="BK21" s="9">
        <v>75.3</v>
      </c>
      <c r="BL21" s="9">
        <v>14.5</v>
      </c>
      <c r="BM21" s="9">
        <v>61.300000000000011</v>
      </c>
      <c r="BN21" s="9">
        <v>-7.1</v>
      </c>
      <c r="BO21" s="9">
        <v>-69.100000000000009</v>
      </c>
      <c r="BQ21" s="9">
        <v>-102.2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9">
        <v>0</v>
      </c>
      <c r="BX21" s="9">
        <v>0</v>
      </c>
      <c r="BY21" s="9">
        <v>0</v>
      </c>
      <c r="BZ21" s="9">
        <v>0</v>
      </c>
      <c r="CA21" s="9">
        <v>-36.4</v>
      </c>
      <c r="CB21" s="9">
        <v>-12.5</v>
      </c>
      <c r="CC21" s="9">
        <v>-159.80000000000001</v>
      </c>
      <c r="CD21" s="9">
        <v>-16.8</v>
      </c>
      <c r="CE21" s="9">
        <v>229.1</v>
      </c>
      <c r="CF21" s="9">
        <v>196.8</v>
      </c>
    </row>
    <row r="22" spans="1:84" ht="14.45" customHeight="1" x14ac:dyDescent="0.3">
      <c r="A22" s="34" t="s">
        <v>255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>
        <v>-7.7</v>
      </c>
      <c r="AZ22" s="63">
        <v>0</v>
      </c>
      <c r="BA22" s="9">
        <v>0</v>
      </c>
      <c r="BB22" s="9">
        <v>0</v>
      </c>
      <c r="BC22" s="9">
        <v>0</v>
      </c>
      <c r="BD22" s="9">
        <v>0.70000000000000007</v>
      </c>
      <c r="BE22" s="63">
        <v>9.9999999999999978E-2</v>
      </c>
      <c r="BF22" s="9">
        <v>0</v>
      </c>
      <c r="BG22" s="9">
        <v>0</v>
      </c>
      <c r="BH22" s="9">
        <v>-0.1</v>
      </c>
      <c r="BI22" s="9">
        <v>0.1</v>
      </c>
      <c r="BJ22" s="9">
        <v>-1.2</v>
      </c>
      <c r="BK22" s="9">
        <v>0</v>
      </c>
      <c r="BL22" s="9">
        <v>1.2</v>
      </c>
      <c r="BM22" s="9">
        <v>5.7</v>
      </c>
      <c r="BN22" s="9">
        <v>0</v>
      </c>
      <c r="BO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-7.7</v>
      </c>
      <c r="CD22" s="9">
        <v>0.8</v>
      </c>
      <c r="CE22" s="9">
        <v>0</v>
      </c>
      <c r="CF22" s="9">
        <v>5.7</v>
      </c>
    </row>
    <row r="23" spans="1:84" ht="14.45" customHeight="1" x14ac:dyDescent="0.3">
      <c r="A23" s="34" t="s">
        <v>156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-3.7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63">
        <v>0</v>
      </c>
      <c r="BA23" s="9">
        <v>0</v>
      </c>
      <c r="BB23" s="9">
        <v>0</v>
      </c>
      <c r="BC23" s="9">
        <v>0</v>
      </c>
      <c r="BD23" s="9">
        <v>0</v>
      </c>
      <c r="BE23" s="63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-3.7</v>
      </c>
      <c r="BV23" s="9"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</row>
    <row r="24" spans="1:84" ht="14.45" customHeight="1" x14ac:dyDescent="0.3">
      <c r="A24" s="34" t="s">
        <v>164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2.4</v>
      </c>
      <c r="AJ24" s="9">
        <v>0</v>
      </c>
      <c r="AK24" s="9">
        <v>8.2999999999999989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63">
        <v>0</v>
      </c>
      <c r="BA24" s="9">
        <v>0</v>
      </c>
      <c r="BB24" s="9">
        <v>0</v>
      </c>
      <c r="BC24" s="9">
        <v>0</v>
      </c>
      <c r="BD24" s="9">
        <v>0</v>
      </c>
      <c r="BE24" s="63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10.7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</row>
    <row r="25" spans="1:84" ht="14.45" customHeight="1" x14ac:dyDescent="0.3">
      <c r="A25" s="34" t="s">
        <v>165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63">
        <v>0</v>
      </c>
      <c r="BA25" s="9">
        <v>0</v>
      </c>
      <c r="BB25" s="9">
        <v>0</v>
      </c>
      <c r="BC25" s="9">
        <v>0</v>
      </c>
      <c r="BD25" s="9">
        <v>0</v>
      </c>
      <c r="BE25" s="63">
        <v>0</v>
      </c>
      <c r="BF25" s="9">
        <v>0</v>
      </c>
      <c r="BG25" s="9">
        <v>0</v>
      </c>
      <c r="BH25" s="9">
        <v>-16.8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-16.8</v>
      </c>
      <c r="CF25" s="9">
        <v>0</v>
      </c>
    </row>
    <row r="26" spans="1:84" ht="14.45" customHeight="1" x14ac:dyDescent="0.25">
      <c r="A26" s="38" t="s">
        <v>170</v>
      </c>
      <c r="B26" s="28">
        <v>-26.600000000000009</v>
      </c>
      <c r="C26" s="28">
        <v>-139.29999999999998</v>
      </c>
      <c r="D26" s="28">
        <v>26.899999999999984</v>
      </c>
      <c r="E26" s="28">
        <v>11</v>
      </c>
      <c r="F26" s="28">
        <v>-51.400000000000006</v>
      </c>
      <c r="G26" s="28">
        <v>82.4</v>
      </c>
      <c r="H26" s="28">
        <v>1.9999999999999982</v>
      </c>
      <c r="I26" s="28">
        <v>-7.9000000000000057</v>
      </c>
      <c r="J26" s="28">
        <v>-2.1000000000000005</v>
      </c>
      <c r="K26" s="28">
        <v>-14.6</v>
      </c>
      <c r="L26" s="28">
        <v>22.299999999999997</v>
      </c>
      <c r="M26" s="28">
        <v>-39.4</v>
      </c>
      <c r="N26" s="28">
        <v>-57.400000000000006</v>
      </c>
      <c r="O26" s="28">
        <v>15.300000000000002</v>
      </c>
      <c r="P26" s="28">
        <v>-22.400000000000006</v>
      </c>
      <c r="Q26" s="28">
        <v>48.6</v>
      </c>
      <c r="R26" s="28">
        <v>-67.2</v>
      </c>
      <c r="S26" s="28">
        <v>-33.700000000000003</v>
      </c>
      <c r="T26" s="28">
        <v>-25.899999999999984</v>
      </c>
      <c r="U26" s="28">
        <v>-88.199999999999989</v>
      </c>
      <c r="V26" s="28">
        <v>65</v>
      </c>
      <c r="W26" s="28">
        <v>-41.100000000000009</v>
      </c>
      <c r="X26" s="28">
        <v>-38.499999999999986</v>
      </c>
      <c r="Y26" s="28">
        <v>-38.999999999999986</v>
      </c>
      <c r="Z26" s="28">
        <v>-8.2000000000000064</v>
      </c>
      <c r="AA26" s="28">
        <v>-3.399999999999995</v>
      </c>
      <c r="AB26" s="28">
        <v>-43.699999999999996</v>
      </c>
      <c r="AC26" s="28">
        <v>-71.100000000000009</v>
      </c>
      <c r="AD26" s="28">
        <v>-4.8999999999999932</v>
      </c>
      <c r="AE26" s="28">
        <v>-26.799999999999997</v>
      </c>
      <c r="AF26" s="28">
        <v>-89.9</v>
      </c>
      <c r="AG26" s="28">
        <v>-83.3</v>
      </c>
      <c r="AH26" s="28">
        <v>77.5</v>
      </c>
      <c r="AI26" s="28">
        <v>135.20000000000002</v>
      </c>
      <c r="AJ26" s="28">
        <v>-33.800000000000018</v>
      </c>
      <c r="AK26" s="28">
        <v>-130.29999999999998</v>
      </c>
      <c r="AL26" s="28">
        <v>-33.399999999999991</v>
      </c>
      <c r="AM26" s="28">
        <v>12.499999999999993</v>
      </c>
      <c r="AN26" s="28">
        <f>SUM(AN27:AN37)</f>
        <v>54.8</v>
      </c>
      <c r="AO26" s="28">
        <v>-184.7</v>
      </c>
      <c r="AP26" s="28">
        <v>92.7</v>
      </c>
      <c r="AQ26" s="28">
        <v>-139.19999999999999</v>
      </c>
      <c r="AR26" s="28">
        <v>-75.399999999999977</v>
      </c>
      <c r="AS26" s="28">
        <v>-87.9</v>
      </c>
      <c r="AT26" s="28">
        <v>99.399999999999977</v>
      </c>
      <c r="AU26" s="28">
        <v>110.60000000000001</v>
      </c>
      <c r="AV26" s="28">
        <v>135.50000000000003</v>
      </c>
      <c r="AW26" s="28">
        <v>-267.3</v>
      </c>
      <c r="AX26" s="28">
        <v>-154.49999999999997</v>
      </c>
      <c r="AY26" s="28">
        <v>305.7</v>
      </c>
      <c r="AZ26" s="54">
        <v>-49.900000000000013</v>
      </c>
      <c r="BA26" s="28">
        <v>-12.299999999999955</v>
      </c>
      <c r="BB26" s="28">
        <v>-20.8</v>
      </c>
      <c r="BC26" s="28">
        <v>267.09999999999997</v>
      </c>
      <c r="BD26" s="28">
        <v>106.6</v>
      </c>
      <c r="BE26" s="54">
        <v>-104.09999999999998</v>
      </c>
      <c r="BF26" s="28">
        <v>-103.4</v>
      </c>
      <c r="BG26" s="28">
        <v>-492.19999999999982</v>
      </c>
      <c r="BH26" s="28">
        <v>-321.89999999999998</v>
      </c>
      <c r="BI26" s="28">
        <v>285.90000000000009</v>
      </c>
      <c r="BJ26" s="28">
        <v>-46.299999999999969</v>
      </c>
      <c r="BK26" s="28">
        <v>156.19999999999999</v>
      </c>
      <c r="BL26" s="28">
        <v>593.6</v>
      </c>
      <c r="BM26" s="28">
        <v>121.1</v>
      </c>
      <c r="BN26" s="28">
        <v>-141.39999999999995</v>
      </c>
      <c r="BO26" s="28">
        <v>-127.80000000000007</v>
      </c>
      <c r="BQ26" s="28">
        <v>-127.8</v>
      </c>
      <c r="BR26" s="28">
        <v>25</v>
      </c>
      <c r="BS26" s="28">
        <v>-34.29999999999999</v>
      </c>
      <c r="BT26" s="28">
        <v>-16.200000000000003</v>
      </c>
      <c r="BU26" s="28">
        <v>-214.99999999999997</v>
      </c>
      <c r="BV26" s="28">
        <v>-53.599999999999994</v>
      </c>
      <c r="BW26" s="28">
        <v>-126.39999999999998</v>
      </c>
      <c r="BX26" s="28">
        <v>-204.89999999999995</v>
      </c>
      <c r="BY26" s="28">
        <v>48.6</v>
      </c>
      <c r="BZ26" s="28">
        <v>-150.80000000000001</v>
      </c>
      <c r="CA26" s="28">
        <v>-209.79999999999995</v>
      </c>
      <c r="CB26" s="28">
        <v>78.2</v>
      </c>
      <c r="CC26" s="28">
        <v>55.000000000000036</v>
      </c>
      <c r="CD26" s="28">
        <v>248.8</v>
      </c>
      <c r="CE26" s="28">
        <v>-559.79999999999995</v>
      </c>
      <c r="CF26" s="28">
        <v>824.59999999999991</v>
      </c>
    </row>
    <row r="27" spans="1:84" ht="14.45" customHeight="1" x14ac:dyDescent="0.3">
      <c r="A27" s="34" t="s">
        <v>171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63">
        <v>0</v>
      </c>
      <c r="BA27" s="9">
        <v>0</v>
      </c>
      <c r="BB27" s="9">
        <v>0</v>
      </c>
      <c r="BC27" s="9">
        <v>0</v>
      </c>
      <c r="BD27" s="9">
        <v>0</v>
      </c>
      <c r="BE27" s="63">
        <v>0</v>
      </c>
      <c r="BF27" s="9">
        <v>0</v>
      </c>
      <c r="BG27" s="9">
        <v>-54.1</v>
      </c>
      <c r="BH27" s="9">
        <v>-203.6</v>
      </c>
      <c r="BI27" s="9">
        <v>134</v>
      </c>
      <c r="BJ27" s="9">
        <v>38.799999999999997</v>
      </c>
      <c r="BK27" s="9">
        <v>25.700000000000003</v>
      </c>
      <c r="BL27" s="9">
        <v>4</v>
      </c>
      <c r="BM27" s="9">
        <v>-1.7999999999999972</v>
      </c>
      <c r="BN27" s="9">
        <v>0</v>
      </c>
      <c r="BO27" s="9">
        <v>-9.4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-69.599999999999994</v>
      </c>
      <c r="CF27" s="9">
        <v>66.7</v>
      </c>
    </row>
    <row r="28" spans="1:84" ht="14.45" customHeight="1" x14ac:dyDescent="0.3">
      <c r="A28" s="34" t="s">
        <v>172</v>
      </c>
      <c r="B28" s="9">
        <v>-12</v>
      </c>
      <c r="C28" s="9">
        <v>-11.2</v>
      </c>
      <c r="D28" s="9">
        <v>-19.2</v>
      </c>
      <c r="E28" s="9">
        <v>21.5</v>
      </c>
      <c r="F28" s="9">
        <v>-30.2</v>
      </c>
      <c r="G28" s="9">
        <v>-9.4</v>
      </c>
      <c r="H28" s="9">
        <v>4.5</v>
      </c>
      <c r="I28" s="9">
        <v>20.399999999999999</v>
      </c>
      <c r="J28" s="9">
        <v>-4.2</v>
      </c>
      <c r="K28" s="9">
        <v>-5.8999999999999995</v>
      </c>
      <c r="L28" s="9">
        <v>-6.8</v>
      </c>
      <c r="M28" s="9">
        <v>-3.5</v>
      </c>
      <c r="N28" s="9">
        <v>-24.4</v>
      </c>
      <c r="O28" s="9">
        <v>-16.600000000000001</v>
      </c>
      <c r="P28" s="9">
        <v>-21</v>
      </c>
      <c r="Q28" s="9">
        <v>26.6</v>
      </c>
      <c r="R28" s="9">
        <v>-26.9</v>
      </c>
      <c r="S28" s="9">
        <v>-16.800000000000004</v>
      </c>
      <c r="T28" s="9">
        <v>-25.5</v>
      </c>
      <c r="U28" s="9">
        <v>11.600000000000001</v>
      </c>
      <c r="V28" s="9">
        <v>-7.8</v>
      </c>
      <c r="W28" s="9">
        <v>-23</v>
      </c>
      <c r="X28" s="9">
        <v>-31.599999999999998</v>
      </c>
      <c r="Y28" s="9">
        <v>6.3999999999999986</v>
      </c>
      <c r="Z28" s="9">
        <v>-39.700000000000003</v>
      </c>
      <c r="AA28" s="9">
        <v>-16.5</v>
      </c>
      <c r="AB28" s="9">
        <v>-20.099999999999994</v>
      </c>
      <c r="AC28" s="9">
        <v>-56.3</v>
      </c>
      <c r="AD28" s="9">
        <v>65.900000000000006</v>
      </c>
      <c r="AE28" s="9">
        <v>-31.000000000000007</v>
      </c>
      <c r="AF28" s="9">
        <v>-54.2</v>
      </c>
      <c r="AG28" s="9">
        <v>-10.3</v>
      </c>
      <c r="AH28" s="9">
        <v>51.1</v>
      </c>
      <c r="AI28" s="9">
        <v>-48.1</v>
      </c>
      <c r="AJ28" s="9">
        <v>-59.4</v>
      </c>
      <c r="AK28" s="9">
        <v>-85.1</v>
      </c>
      <c r="AL28" s="9">
        <v>156.1</v>
      </c>
      <c r="AM28" s="9">
        <v>-85.399999999999991</v>
      </c>
      <c r="AN28" s="9">
        <v>-18.400000000000006</v>
      </c>
      <c r="AO28" s="9">
        <v>-154.89999999999998</v>
      </c>
      <c r="AP28" s="9">
        <v>99.3</v>
      </c>
      <c r="AQ28" s="9">
        <v>-63.3</v>
      </c>
      <c r="AR28" s="9">
        <v>-148.69999999999999</v>
      </c>
      <c r="AS28" s="9">
        <v>-53.999999999999986</v>
      </c>
      <c r="AT28" s="9">
        <v>194.2</v>
      </c>
      <c r="AU28" s="9">
        <v>28.5</v>
      </c>
      <c r="AV28" s="9">
        <v>36.400000000000034</v>
      </c>
      <c r="AW28" s="9">
        <v>-201.8</v>
      </c>
      <c r="AX28" s="9">
        <v>16.899999999999999</v>
      </c>
      <c r="AY28" s="9">
        <v>61.4</v>
      </c>
      <c r="AZ28" s="63">
        <v>-78</v>
      </c>
      <c r="BA28" s="9">
        <v>-25.5</v>
      </c>
      <c r="BB28" s="9">
        <v>113.9</v>
      </c>
      <c r="BC28" s="9">
        <v>-229.10000000000002</v>
      </c>
      <c r="BD28" s="9">
        <v>-67.499999999999986</v>
      </c>
      <c r="BE28" s="63">
        <v>-285.90000000000003</v>
      </c>
      <c r="BF28" s="9">
        <v>242</v>
      </c>
      <c r="BG28" s="9">
        <v>-316</v>
      </c>
      <c r="BH28" s="9">
        <v>-89.800000000000011</v>
      </c>
      <c r="BI28" s="9">
        <v>-79.899999999999977</v>
      </c>
      <c r="BJ28" s="9">
        <v>128.4</v>
      </c>
      <c r="BK28" s="9">
        <v>-268.3</v>
      </c>
      <c r="BL28" s="9">
        <v>163.30000000000001</v>
      </c>
      <c r="BM28" s="9">
        <v>-183.4</v>
      </c>
      <c r="BN28" s="9">
        <v>172.8</v>
      </c>
      <c r="BO28" s="9">
        <v>-105.9</v>
      </c>
      <c r="BQ28" s="9">
        <v>-20.9</v>
      </c>
      <c r="BR28" s="9">
        <v>-14.7</v>
      </c>
      <c r="BS28" s="9">
        <v>-20.3</v>
      </c>
      <c r="BT28" s="9">
        <v>-35.4</v>
      </c>
      <c r="BU28" s="9">
        <v>-57.6</v>
      </c>
      <c r="BV28" s="9">
        <v>-56</v>
      </c>
      <c r="BW28" s="9">
        <v>-132.6</v>
      </c>
      <c r="BX28" s="9">
        <v>-29.6</v>
      </c>
      <c r="BY28" s="9">
        <v>-141.5</v>
      </c>
      <c r="BZ28" s="9">
        <v>-102.6</v>
      </c>
      <c r="CA28" s="9">
        <v>-166.7</v>
      </c>
      <c r="CB28" s="9">
        <v>57.3</v>
      </c>
      <c r="CC28" s="9">
        <v>-25.2</v>
      </c>
      <c r="CD28" s="9">
        <v>-468.6</v>
      </c>
      <c r="CE28" s="9">
        <v>-243.7</v>
      </c>
      <c r="CF28" s="9">
        <v>-160</v>
      </c>
    </row>
    <row r="29" spans="1:84" ht="14.45" customHeight="1" x14ac:dyDescent="0.3">
      <c r="A29" s="34" t="s">
        <v>173</v>
      </c>
      <c r="B29" s="9">
        <v>-78.900000000000006</v>
      </c>
      <c r="C29" s="9">
        <v>-13.2</v>
      </c>
      <c r="D29" s="9">
        <v>104.3</v>
      </c>
      <c r="E29" s="9">
        <v>17.599999999999998</v>
      </c>
      <c r="F29" s="9">
        <v>-33.700000000000003</v>
      </c>
      <c r="G29" s="9">
        <v>39.5</v>
      </c>
      <c r="H29" s="9">
        <v>-26.8</v>
      </c>
      <c r="I29" s="9">
        <v>25.9</v>
      </c>
      <c r="J29" s="9">
        <v>-15.1</v>
      </c>
      <c r="K29" s="9">
        <v>5.4</v>
      </c>
      <c r="L29" s="9">
        <v>18.2</v>
      </c>
      <c r="M29" s="9">
        <v>-2.6</v>
      </c>
      <c r="N29" s="9">
        <v>-52.1</v>
      </c>
      <c r="O29" s="9">
        <v>30.6</v>
      </c>
      <c r="P29" s="9">
        <v>-25.700000000000003</v>
      </c>
      <c r="Q29" s="9">
        <v>27.900000000000006</v>
      </c>
      <c r="R29" s="9">
        <v>7.3</v>
      </c>
      <c r="S29" s="9">
        <v>-44.4</v>
      </c>
      <c r="T29" s="9">
        <v>-27.9</v>
      </c>
      <c r="U29" s="9">
        <v>-60</v>
      </c>
      <c r="V29" s="9">
        <v>38.1</v>
      </c>
      <c r="W29" s="9">
        <v>-31.700000000000003</v>
      </c>
      <c r="X29" s="9">
        <v>-38.5</v>
      </c>
      <c r="Y29" s="9">
        <v>-6.4999999999999929</v>
      </c>
      <c r="Z29" s="9">
        <v>-6.4</v>
      </c>
      <c r="AA29" s="9">
        <v>19.700000000000003</v>
      </c>
      <c r="AB29" s="9">
        <v>-14.9</v>
      </c>
      <c r="AC29" s="9">
        <v>19.200000000000003</v>
      </c>
      <c r="AD29" s="9">
        <v>-23.7</v>
      </c>
      <c r="AE29" s="9">
        <v>-59.599999999999994</v>
      </c>
      <c r="AF29" s="9">
        <v>-17.700000000000003</v>
      </c>
      <c r="AG29" s="9">
        <v>-109.19999999999999</v>
      </c>
      <c r="AH29" s="9">
        <v>42.4</v>
      </c>
      <c r="AI29" s="9">
        <v>61.400000000000013</v>
      </c>
      <c r="AJ29" s="9">
        <v>-20.900000000000006</v>
      </c>
      <c r="AK29" s="9">
        <v>2</v>
      </c>
      <c r="AL29" s="9">
        <v>-103.5</v>
      </c>
      <c r="AM29" s="9">
        <v>4.5</v>
      </c>
      <c r="AN29" s="9">
        <v>59.5</v>
      </c>
      <c r="AO29" s="9">
        <v>-9.7000000000000028</v>
      </c>
      <c r="AP29" s="9">
        <v>10.8</v>
      </c>
      <c r="AQ29" s="9">
        <v>-91.2</v>
      </c>
      <c r="AR29" s="9">
        <v>-55.099999999999994</v>
      </c>
      <c r="AS29" s="9">
        <v>64.599999999999994</v>
      </c>
      <c r="AT29" s="9">
        <v>-105.2</v>
      </c>
      <c r="AU29" s="9">
        <v>45.400000000000006</v>
      </c>
      <c r="AV29" s="9">
        <v>73.899999999999991</v>
      </c>
      <c r="AW29" s="9">
        <v>-42</v>
      </c>
      <c r="AX29" s="9">
        <v>-184.4</v>
      </c>
      <c r="AY29" s="9">
        <v>-121.20000000000002</v>
      </c>
      <c r="AZ29" s="63">
        <v>-137</v>
      </c>
      <c r="BA29" s="9">
        <v>11.700000000000045</v>
      </c>
      <c r="BB29" s="9">
        <v>-241.2</v>
      </c>
      <c r="BC29" s="9">
        <v>215.2</v>
      </c>
      <c r="BD29" s="9">
        <v>-50.5</v>
      </c>
      <c r="BE29" s="63">
        <v>51.7</v>
      </c>
      <c r="BF29" s="9">
        <v>-313.10000000000002</v>
      </c>
      <c r="BG29" s="9">
        <v>-580.4</v>
      </c>
      <c r="BH29" s="9">
        <v>-163.40000000000009</v>
      </c>
      <c r="BI29" s="9">
        <v>107.40000000000009</v>
      </c>
      <c r="BJ29" s="9">
        <v>230.8</v>
      </c>
      <c r="BK29" s="9">
        <v>138.30000000000001</v>
      </c>
      <c r="BL29" s="9">
        <v>218.79999999999995</v>
      </c>
      <c r="BM29" s="9">
        <v>228.60000000000002</v>
      </c>
      <c r="BN29" s="9">
        <v>-305.7</v>
      </c>
      <c r="BO29" s="9">
        <v>-84.600000000000023</v>
      </c>
      <c r="BQ29" s="9">
        <v>29.9</v>
      </c>
      <c r="BR29" s="9">
        <v>4.9000000000000004</v>
      </c>
      <c r="BS29" s="9">
        <v>5.3</v>
      </c>
      <c r="BT29" s="9">
        <v>-19.299999999999997</v>
      </c>
      <c r="BU29" s="9">
        <v>-125</v>
      </c>
      <c r="BV29" s="9">
        <v>-38.599999999999994</v>
      </c>
      <c r="BW29" s="9">
        <v>17.600000000000001</v>
      </c>
      <c r="BX29" s="9">
        <v>-210.2</v>
      </c>
      <c r="BY29" s="9">
        <v>84.9</v>
      </c>
      <c r="BZ29" s="9">
        <v>-49.2</v>
      </c>
      <c r="CA29" s="9">
        <v>-70.900000000000006</v>
      </c>
      <c r="CB29" s="9">
        <v>-27.9</v>
      </c>
      <c r="CC29" s="9">
        <v>-430.9</v>
      </c>
      <c r="CD29" s="9">
        <v>-24.8</v>
      </c>
      <c r="CE29" s="9">
        <v>-949.5</v>
      </c>
      <c r="CF29" s="9">
        <v>816.5</v>
      </c>
    </row>
    <row r="30" spans="1:84" ht="14.45" customHeight="1" x14ac:dyDescent="0.3">
      <c r="A30" s="34" t="s">
        <v>174</v>
      </c>
      <c r="B30" s="9">
        <v>42.9</v>
      </c>
      <c r="C30" s="9">
        <v>25</v>
      </c>
      <c r="D30" s="9">
        <v>-16.200000000000003</v>
      </c>
      <c r="E30" s="9">
        <v>-18.899999999999999</v>
      </c>
      <c r="F30" s="9">
        <v>5.5</v>
      </c>
      <c r="G30" s="9">
        <v>23.5</v>
      </c>
      <c r="H30" s="9">
        <v>12.9</v>
      </c>
      <c r="I30" s="9">
        <v>-41.7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63">
        <v>0</v>
      </c>
      <c r="BA30" s="9">
        <v>0</v>
      </c>
      <c r="BB30" s="9">
        <v>0</v>
      </c>
      <c r="BC30" s="9">
        <v>0</v>
      </c>
      <c r="BD30" s="9">
        <v>0</v>
      </c>
      <c r="BE30" s="63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Q30" s="9">
        <v>32.9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</row>
    <row r="31" spans="1:84" ht="14.45" customHeight="1" x14ac:dyDescent="0.3">
      <c r="A31" s="34" t="s">
        <v>257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-1.2</v>
      </c>
      <c r="AD31" s="9">
        <v>-3.8</v>
      </c>
      <c r="AE31" s="9">
        <v>-1.9000000000000004</v>
      </c>
      <c r="AF31" s="9">
        <v>1.2000000000000002</v>
      </c>
      <c r="AG31" s="9">
        <v>-0.20000000000000018</v>
      </c>
      <c r="AH31" s="9">
        <v>3.8</v>
      </c>
      <c r="AI31" s="9">
        <v>0</v>
      </c>
      <c r="AJ31" s="9">
        <v>0</v>
      </c>
      <c r="AK31" s="9">
        <v>2.5</v>
      </c>
      <c r="AL31" s="9">
        <v>0</v>
      </c>
      <c r="AM31" s="9">
        <v>0</v>
      </c>
      <c r="AN31" s="9">
        <v>0</v>
      </c>
      <c r="AO31" s="9">
        <v>0.2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-16.399999999999999</v>
      </c>
      <c r="AV31" s="9">
        <v>0.1</v>
      </c>
      <c r="AW31" s="9">
        <v>-9.9999999999997868E-2</v>
      </c>
      <c r="AX31" s="9">
        <v>0</v>
      </c>
      <c r="AY31" s="9">
        <v>0</v>
      </c>
      <c r="AZ31" s="63">
        <v>0</v>
      </c>
      <c r="BA31" s="9">
        <v>0</v>
      </c>
      <c r="BB31" s="9">
        <v>0</v>
      </c>
      <c r="BC31" s="9">
        <v>-0.1</v>
      </c>
      <c r="BD31" s="9">
        <v>-0.8</v>
      </c>
      <c r="BE31" s="63">
        <v>0.7</v>
      </c>
      <c r="BF31" s="9">
        <v>-0.2</v>
      </c>
      <c r="BG31" s="9">
        <v>0.1</v>
      </c>
      <c r="BH31" s="9">
        <v>-1.9</v>
      </c>
      <c r="BI31" s="9">
        <v>2</v>
      </c>
      <c r="BJ31" s="9">
        <v>-0.3</v>
      </c>
      <c r="BK31" s="9">
        <v>-0.1</v>
      </c>
      <c r="BL31" s="9">
        <v>-2.9</v>
      </c>
      <c r="BM31" s="9">
        <v>4.6999999999999993</v>
      </c>
      <c r="BN31" s="9">
        <v>-0.2</v>
      </c>
      <c r="BO31" s="9">
        <v>0.2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-1.2</v>
      </c>
      <c r="BX31" s="9">
        <v>-4.7</v>
      </c>
      <c r="BY31" s="9">
        <v>6.3</v>
      </c>
      <c r="BZ31" s="9">
        <v>0.2</v>
      </c>
      <c r="CA31" s="9">
        <v>0</v>
      </c>
      <c r="CB31" s="9">
        <v>-16.399999999999999</v>
      </c>
      <c r="CC31" s="9">
        <v>0</v>
      </c>
      <c r="CD31" s="9">
        <v>-0.2</v>
      </c>
      <c r="CE31" s="9">
        <v>0</v>
      </c>
      <c r="CF31" s="9">
        <v>1.4</v>
      </c>
    </row>
    <row r="32" spans="1:84" ht="14.45" customHeight="1" x14ac:dyDescent="0.3">
      <c r="A32" s="34" t="s">
        <v>175</v>
      </c>
      <c r="B32" s="9">
        <v>0.9</v>
      </c>
      <c r="C32" s="9">
        <v>3.3</v>
      </c>
      <c r="D32" s="9">
        <v>-17.7</v>
      </c>
      <c r="E32" s="9">
        <v>-20.9</v>
      </c>
      <c r="F32" s="9">
        <v>4.7</v>
      </c>
      <c r="G32" s="9">
        <v>22.3</v>
      </c>
      <c r="H32" s="9">
        <v>-14.6</v>
      </c>
      <c r="I32" s="9">
        <v>13.5</v>
      </c>
      <c r="J32" s="9">
        <v>-3</v>
      </c>
      <c r="K32" s="9">
        <v>-5.5</v>
      </c>
      <c r="L32" s="9">
        <v>-14.4</v>
      </c>
      <c r="M32" s="9">
        <v>-16.399999999999999</v>
      </c>
      <c r="N32" s="9">
        <v>7.5</v>
      </c>
      <c r="O32" s="9">
        <v>-6.9</v>
      </c>
      <c r="P32" s="9">
        <v>-0.6</v>
      </c>
      <c r="Q32" s="9">
        <v>-14.8</v>
      </c>
      <c r="R32" s="9">
        <v>5.9</v>
      </c>
      <c r="S32" s="9">
        <v>8.4</v>
      </c>
      <c r="T32" s="9">
        <v>0.59999999999999964</v>
      </c>
      <c r="U32" s="9">
        <v>-24.5</v>
      </c>
      <c r="V32" s="9">
        <v>4.8</v>
      </c>
      <c r="W32" s="9">
        <v>2.9000000000000004</v>
      </c>
      <c r="X32" s="9">
        <v>7.1000000000000005</v>
      </c>
      <c r="Y32" s="9">
        <v>-11.4</v>
      </c>
      <c r="Z32" s="9">
        <v>5</v>
      </c>
      <c r="AA32" s="9">
        <v>14.3</v>
      </c>
      <c r="AB32" s="9">
        <v>3.6999999999999993</v>
      </c>
      <c r="AC32" s="9">
        <v>-32.700000000000003</v>
      </c>
      <c r="AD32" s="9">
        <v>-13.1</v>
      </c>
      <c r="AE32" s="9">
        <v>39.700000000000003</v>
      </c>
      <c r="AF32" s="9">
        <v>-26.6</v>
      </c>
      <c r="AG32" s="9">
        <v>-7</v>
      </c>
      <c r="AH32" s="9">
        <v>6.2</v>
      </c>
      <c r="AI32" s="9">
        <v>33.9</v>
      </c>
      <c r="AJ32" s="9">
        <v>84.5</v>
      </c>
      <c r="AK32" s="9">
        <v>-36.099999999999994</v>
      </c>
      <c r="AL32" s="9">
        <v>13.9</v>
      </c>
      <c r="AM32" s="9">
        <v>67.699999999999989</v>
      </c>
      <c r="AN32" s="9">
        <v>-30.799999999999997</v>
      </c>
      <c r="AO32" s="9">
        <v>-5.6999999999999957</v>
      </c>
      <c r="AP32" s="9">
        <v>-5.3</v>
      </c>
      <c r="AQ32" s="9">
        <v>-4.2</v>
      </c>
      <c r="AR32" s="9">
        <v>62.1</v>
      </c>
      <c r="AS32" s="9">
        <v>15.20000000000001</v>
      </c>
      <c r="AT32" s="9">
        <v>7.5</v>
      </c>
      <c r="AU32" s="9">
        <v>46.4</v>
      </c>
      <c r="AV32" s="9">
        <v>31.1</v>
      </c>
      <c r="AW32" s="9">
        <v>-12</v>
      </c>
      <c r="AX32" s="9">
        <v>4.5999999999999996</v>
      </c>
      <c r="AY32" s="9">
        <v>64.3</v>
      </c>
      <c r="AZ32" s="63">
        <v>171.6</v>
      </c>
      <c r="BA32" s="9">
        <v>103.80000000000001</v>
      </c>
      <c r="BB32" s="9">
        <v>0.8</v>
      </c>
      <c r="BC32" s="9">
        <v>103</v>
      </c>
      <c r="BD32" s="9">
        <v>166.59999999999997</v>
      </c>
      <c r="BE32" s="63">
        <v>151.20000000000005</v>
      </c>
      <c r="BF32" s="9">
        <v>118.7</v>
      </c>
      <c r="BG32" s="9">
        <v>68.2</v>
      </c>
      <c r="BH32" s="9">
        <v>109.8</v>
      </c>
      <c r="BI32" s="9">
        <v>110.3</v>
      </c>
      <c r="BJ32" s="9">
        <v>103.5</v>
      </c>
      <c r="BK32" s="9">
        <v>64.599999999999994</v>
      </c>
      <c r="BL32" s="9">
        <v>93.700000000000017</v>
      </c>
      <c r="BM32" s="9">
        <v>58.099999999999966</v>
      </c>
      <c r="BN32" s="9">
        <v>8.1999999999999993</v>
      </c>
      <c r="BO32" s="9">
        <v>-18.399999999999999</v>
      </c>
      <c r="BQ32" s="9">
        <v>-34.4</v>
      </c>
      <c r="BR32" s="9">
        <v>25.9</v>
      </c>
      <c r="BS32" s="9">
        <v>-39.4</v>
      </c>
      <c r="BT32" s="9">
        <v>-14.8</v>
      </c>
      <c r="BU32" s="9">
        <v>-9.6</v>
      </c>
      <c r="BV32" s="9">
        <v>3.4</v>
      </c>
      <c r="BW32" s="9">
        <v>-9.6999999999999993</v>
      </c>
      <c r="BX32" s="9">
        <v>-7</v>
      </c>
      <c r="BY32" s="9">
        <v>88.5</v>
      </c>
      <c r="BZ32" s="9">
        <v>45.1</v>
      </c>
      <c r="CA32" s="9">
        <v>67.800000000000011</v>
      </c>
      <c r="CB32" s="9">
        <v>73</v>
      </c>
      <c r="CC32" s="9">
        <v>309.60000000000002</v>
      </c>
      <c r="CD32" s="9">
        <v>421.6</v>
      </c>
      <c r="CE32" s="9">
        <v>407</v>
      </c>
      <c r="CF32" s="9">
        <v>319.89999999999998</v>
      </c>
    </row>
    <row r="33" spans="1:86" ht="14.45" customHeight="1" x14ac:dyDescent="0.3">
      <c r="A33" s="34" t="s">
        <v>279</v>
      </c>
      <c r="B33" s="9">
        <v>-6.7</v>
      </c>
      <c r="C33" s="9">
        <v>1.9</v>
      </c>
      <c r="D33" s="9">
        <v>-33.200000000000003</v>
      </c>
      <c r="E33" s="9">
        <v>36.1</v>
      </c>
      <c r="F33" s="9">
        <v>-14.4</v>
      </c>
      <c r="G33" s="9">
        <v>-11.1</v>
      </c>
      <c r="H33" s="9">
        <v>1.3</v>
      </c>
      <c r="I33" s="9">
        <v>8.1</v>
      </c>
      <c r="J33" s="9">
        <v>-13.8</v>
      </c>
      <c r="K33" s="9">
        <v>1.9000000000000004</v>
      </c>
      <c r="L33" s="9">
        <v>10.9</v>
      </c>
      <c r="M33" s="9">
        <v>-31.6</v>
      </c>
      <c r="N33" s="9">
        <v>13.8</v>
      </c>
      <c r="O33" s="9">
        <v>9.5</v>
      </c>
      <c r="P33" s="9">
        <v>4</v>
      </c>
      <c r="Q33" s="9">
        <v>6.8000000000000007</v>
      </c>
      <c r="R33" s="9">
        <v>-17.2</v>
      </c>
      <c r="S33" s="9">
        <v>-17.2</v>
      </c>
      <c r="T33" s="9">
        <v>2.1999999999999993</v>
      </c>
      <c r="U33" s="9">
        <v>-6.6000000000000014</v>
      </c>
      <c r="V33" s="9">
        <v>1.8</v>
      </c>
      <c r="W33" s="9">
        <v>-8.4</v>
      </c>
      <c r="X33" s="9">
        <v>9.3000000000000007</v>
      </c>
      <c r="Y33" s="9">
        <v>-8.6999999999999993</v>
      </c>
      <c r="Z33" s="9">
        <v>0.8</v>
      </c>
      <c r="AA33" s="9">
        <v>1.2</v>
      </c>
      <c r="AB33" s="9">
        <v>-7.1</v>
      </c>
      <c r="AC33" s="9">
        <v>-11.000000000000002</v>
      </c>
      <c r="AD33" s="9">
        <v>-31.4</v>
      </c>
      <c r="AE33" s="9">
        <v>22.9</v>
      </c>
      <c r="AF33" s="9">
        <v>-28.5</v>
      </c>
      <c r="AG33" s="9">
        <v>19.899999999999999</v>
      </c>
      <c r="AH33" s="9">
        <v>4.7</v>
      </c>
      <c r="AI33" s="9">
        <v>16.900000000000002</v>
      </c>
      <c r="AJ33" s="9">
        <v>3.1999999999999993</v>
      </c>
      <c r="AK33" s="9">
        <v>-7.1999999999999993</v>
      </c>
      <c r="AL33" s="9">
        <v>-22.1</v>
      </c>
      <c r="AM33" s="9">
        <v>10.000000000000002</v>
      </c>
      <c r="AN33" s="9">
        <v>-8.7999999999999989</v>
      </c>
      <c r="AO33" s="9">
        <v>-14.399999999999999</v>
      </c>
      <c r="AP33" s="9">
        <v>-11.5</v>
      </c>
      <c r="AQ33" s="9">
        <v>-73.099999999999994</v>
      </c>
      <c r="AR33" s="9">
        <v>-33.700000000000003</v>
      </c>
      <c r="AS33" s="9">
        <v>71.199999999999989</v>
      </c>
      <c r="AT33" s="9">
        <v>-7.1</v>
      </c>
      <c r="AU33" s="9">
        <v>3.6</v>
      </c>
      <c r="AV33" s="9">
        <v>-0.9</v>
      </c>
      <c r="AW33" s="9">
        <v>1.1000000000000005</v>
      </c>
      <c r="AX33" s="9">
        <v>-33.299999999999997</v>
      </c>
      <c r="AY33" s="9">
        <v>28.799999999999997</v>
      </c>
      <c r="AZ33" s="9">
        <v>-2.4000000000000004</v>
      </c>
      <c r="BA33" s="9">
        <v>-4.2999999999999989</v>
      </c>
      <c r="BB33" s="9">
        <v>3.5</v>
      </c>
      <c r="BC33" s="9">
        <v>10.600000000000001</v>
      </c>
      <c r="BD33" s="9">
        <v>50.599999999999994</v>
      </c>
      <c r="BE33" s="9">
        <v>16.2</v>
      </c>
      <c r="BF33" s="9">
        <v>-22.8</v>
      </c>
      <c r="BG33" s="9">
        <v>16.2</v>
      </c>
      <c r="BH33" s="9">
        <v>-20.200000000000003</v>
      </c>
      <c r="BI33" s="9">
        <v>-3.9999999999999973</v>
      </c>
      <c r="BJ33" s="9">
        <v>-15.200000000000001</v>
      </c>
      <c r="BK33" s="9">
        <v>12.100000000000001</v>
      </c>
      <c r="BL33" s="9">
        <v>-12.999999999999998</v>
      </c>
      <c r="BM33" s="9">
        <v>-26.599999999999998</v>
      </c>
      <c r="BN33" s="9">
        <v>-50.6</v>
      </c>
      <c r="BO33" s="9">
        <v>63.699999999999989</v>
      </c>
      <c r="BQ33" s="9">
        <v>-1.9</v>
      </c>
      <c r="BR33" s="9">
        <v>-16.100000000000001</v>
      </c>
      <c r="BS33" s="9">
        <v>-32.6</v>
      </c>
      <c r="BT33" s="9">
        <v>34.1</v>
      </c>
      <c r="BU33" s="9">
        <v>-21.1</v>
      </c>
      <c r="BV33" s="9">
        <v>-6</v>
      </c>
      <c r="BW33" s="9">
        <v>-16.100000000000001</v>
      </c>
      <c r="BX33" s="9">
        <v>-17.100000000000001</v>
      </c>
      <c r="BY33" s="9">
        <v>17.600000000000001</v>
      </c>
      <c r="BZ33" s="9">
        <v>-35.299999999999997</v>
      </c>
      <c r="CA33" s="9">
        <v>-47.1</v>
      </c>
      <c r="CB33" s="9">
        <v>-3.3</v>
      </c>
      <c r="CC33" s="9">
        <v>-11.2</v>
      </c>
      <c r="CD33" s="9">
        <v>86.399999999999991</v>
      </c>
      <c r="CE33" s="9">
        <v>-16.7</v>
      </c>
      <c r="CF33" s="9">
        <v>-69.699999999999989</v>
      </c>
    </row>
    <row r="34" spans="1:86" ht="14.45" customHeight="1" x14ac:dyDescent="0.3">
      <c r="A34" s="34" t="s">
        <v>176</v>
      </c>
      <c r="B34" s="9">
        <v>-3.3</v>
      </c>
      <c r="C34" s="9">
        <v>1.7</v>
      </c>
      <c r="D34" s="9">
        <v>1.5</v>
      </c>
      <c r="E34" s="9">
        <v>6.7</v>
      </c>
      <c r="F34" s="9">
        <v>5.2</v>
      </c>
      <c r="G34" s="9">
        <v>0.5</v>
      </c>
      <c r="H34" s="9">
        <v>-9.4</v>
      </c>
      <c r="I34" s="9">
        <v>7</v>
      </c>
      <c r="J34" s="9">
        <v>24</v>
      </c>
      <c r="K34" s="9">
        <v>-15.6</v>
      </c>
      <c r="L34" s="9">
        <v>-3.3</v>
      </c>
      <c r="M34" s="9">
        <v>2</v>
      </c>
      <c r="N34" s="9">
        <v>-1</v>
      </c>
      <c r="O34" s="9">
        <v>5.0999999999999996</v>
      </c>
      <c r="P34" s="9">
        <v>-16</v>
      </c>
      <c r="Q34" s="9">
        <v>13.8</v>
      </c>
      <c r="R34" s="9">
        <v>-24.3</v>
      </c>
      <c r="S34" s="9">
        <v>14.5</v>
      </c>
      <c r="T34" s="9">
        <v>-8.3000000000000007</v>
      </c>
      <c r="U34" s="9">
        <v>-1.5999999999999979</v>
      </c>
      <c r="V34" s="9">
        <v>35.700000000000003</v>
      </c>
      <c r="W34" s="9">
        <v>3.3999999999999986</v>
      </c>
      <c r="X34" s="9">
        <v>11</v>
      </c>
      <c r="Y34" s="9">
        <v>-41.8</v>
      </c>
      <c r="Z34" s="9">
        <v>45.8</v>
      </c>
      <c r="AA34" s="9">
        <v>-24.4</v>
      </c>
      <c r="AB34" s="9">
        <v>-10.999999999999998</v>
      </c>
      <c r="AC34" s="9">
        <v>-8.4</v>
      </c>
      <c r="AD34" s="9">
        <v>9.8000000000000007</v>
      </c>
      <c r="AE34" s="9">
        <v>-10.4</v>
      </c>
      <c r="AF34" s="9">
        <v>24.400000000000002</v>
      </c>
      <c r="AG34" s="9">
        <v>24.599999999999998</v>
      </c>
      <c r="AH34" s="9">
        <v>-40.700000000000003</v>
      </c>
      <c r="AI34" s="9">
        <v>41.400000000000006</v>
      </c>
      <c r="AJ34" s="9">
        <v>-16.100000000000001</v>
      </c>
      <c r="AK34" s="9">
        <v>21.8</v>
      </c>
      <c r="AL34" s="9">
        <v>-26.2</v>
      </c>
      <c r="AM34" s="9">
        <v>8</v>
      </c>
      <c r="AN34" s="9">
        <v>51.8</v>
      </c>
      <c r="AO34" s="9">
        <v>-39.700000000000003</v>
      </c>
      <c r="AP34" s="9">
        <v>17.600000000000001</v>
      </c>
      <c r="AQ34" s="9">
        <v>15.199999999999996</v>
      </c>
      <c r="AR34" s="9">
        <v>93</v>
      </c>
      <c r="AS34" s="9">
        <v>-137.4</v>
      </c>
      <c r="AT34" s="9">
        <v>57.5</v>
      </c>
      <c r="AU34" s="9">
        <v>1.2000000000000028</v>
      </c>
      <c r="AV34" s="9">
        <v>-45.300000000000004</v>
      </c>
      <c r="AW34" s="9">
        <v>-16.7</v>
      </c>
      <c r="AX34" s="9">
        <v>-26</v>
      </c>
      <c r="AY34" s="9">
        <v>176.9</v>
      </c>
      <c r="AZ34" s="63">
        <v>-38.5</v>
      </c>
      <c r="BA34" s="9">
        <v>100.29999999999998</v>
      </c>
      <c r="BB34" s="9">
        <v>86.3</v>
      </c>
      <c r="BC34" s="9">
        <v>138.30000000000001</v>
      </c>
      <c r="BD34" s="9">
        <v>52.200000000000017</v>
      </c>
      <c r="BE34" s="63">
        <v>62.300000000000011</v>
      </c>
      <c r="BF34" s="9">
        <v>-48.4</v>
      </c>
      <c r="BG34" s="9">
        <v>259.5</v>
      </c>
      <c r="BH34" s="9">
        <v>81.700000000000017</v>
      </c>
      <c r="BI34" s="9">
        <v>129.30000000000001</v>
      </c>
      <c r="BJ34" s="9">
        <v>-454.9</v>
      </c>
      <c r="BK34" s="9">
        <v>178.5</v>
      </c>
      <c r="BL34" s="9">
        <v>144.19999999999999</v>
      </c>
      <c r="BM34" s="9">
        <v>47.199999999999989</v>
      </c>
      <c r="BN34" s="9">
        <v>-52.3</v>
      </c>
      <c r="BO34" s="9">
        <v>60.599999999999994</v>
      </c>
      <c r="BQ34" s="9">
        <v>6.7</v>
      </c>
      <c r="BR34" s="9">
        <v>3.2</v>
      </c>
      <c r="BS34" s="9">
        <v>7.1999999999999993</v>
      </c>
      <c r="BT34" s="9">
        <v>1.9000000000000001</v>
      </c>
      <c r="BU34" s="9">
        <v>-19.7</v>
      </c>
      <c r="BV34" s="9">
        <v>8.3000000000000007</v>
      </c>
      <c r="BW34" s="9">
        <v>2</v>
      </c>
      <c r="BX34" s="9">
        <v>48.4</v>
      </c>
      <c r="BY34" s="9">
        <v>6.4</v>
      </c>
      <c r="BZ34" s="9">
        <v>-6.1</v>
      </c>
      <c r="CA34" s="9">
        <v>-11.6</v>
      </c>
      <c r="CB34" s="9">
        <v>-3.3</v>
      </c>
      <c r="CC34" s="9">
        <v>212.7</v>
      </c>
      <c r="CD34" s="9">
        <v>339.1</v>
      </c>
      <c r="CE34" s="9">
        <v>416.6</v>
      </c>
      <c r="CF34" s="9">
        <v>-85</v>
      </c>
    </row>
    <row r="35" spans="1:86" ht="14.45" customHeight="1" x14ac:dyDescent="0.3">
      <c r="A35" s="34" t="s">
        <v>177</v>
      </c>
      <c r="B35" s="9">
        <v>9.3000000000000007</v>
      </c>
      <c r="C35" s="9">
        <v>-5.3</v>
      </c>
      <c r="D35" s="9">
        <v>8</v>
      </c>
      <c r="E35" s="9">
        <v>-21.3</v>
      </c>
      <c r="F35" s="9">
        <v>13.4</v>
      </c>
      <c r="G35" s="9">
        <v>-2.2999999999999998</v>
      </c>
      <c r="H35" s="9">
        <v>18.7</v>
      </c>
      <c r="I35" s="9">
        <v>-34.6</v>
      </c>
      <c r="J35" s="9">
        <v>10.3</v>
      </c>
      <c r="K35" s="9">
        <v>-8.3000000000000007</v>
      </c>
      <c r="L35" s="9">
        <v>6.4</v>
      </c>
      <c r="M35" s="9">
        <v>27.8</v>
      </c>
      <c r="N35" s="9">
        <v>-1</v>
      </c>
      <c r="O35" s="9">
        <v>-7.5</v>
      </c>
      <c r="P35" s="9">
        <v>13.2</v>
      </c>
      <c r="Q35" s="9">
        <v>9.6999999999999993</v>
      </c>
      <c r="R35" s="9">
        <v>-13.9</v>
      </c>
      <c r="S35" s="9">
        <v>-7.4</v>
      </c>
      <c r="T35" s="9">
        <v>14.100000000000001</v>
      </c>
      <c r="U35" s="9">
        <v>18.100000000000001</v>
      </c>
      <c r="V35" s="9">
        <v>-4.0999999999999996</v>
      </c>
      <c r="W35" s="9">
        <v>-0.40000000000000036</v>
      </c>
      <c r="X35" s="9">
        <v>3.9</v>
      </c>
      <c r="Y35" s="9">
        <v>21.8</v>
      </c>
      <c r="Z35" s="9">
        <v>-15.7</v>
      </c>
      <c r="AA35" s="9">
        <v>-24.7</v>
      </c>
      <c r="AB35" s="9">
        <v>6.7999999999999972</v>
      </c>
      <c r="AC35" s="9">
        <v>26</v>
      </c>
      <c r="AD35" s="9">
        <v>2.4</v>
      </c>
      <c r="AE35" s="9">
        <v>-27.799999999999997</v>
      </c>
      <c r="AF35" s="9">
        <v>21.299999999999997</v>
      </c>
      <c r="AG35" s="9">
        <v>-3.3000000000000007</v>
      </c>
      <c r="AH35" s="9">
        <v>-0.9</v>
      </c>
      <c r="AI35" s="9">
        <v>-22.6</v>
      </c>
      <c r="AJ35" s="9">
        <v>-6.6000000000000014</v>
      </c>
      <c r="AK35" s="9">
        <v>8.7000000000000028</v>
      </c>
      <c r="AL35" s="9">
        <v>-7.3</v>
      </c>
      <c r="AM35" s="9">
        <v>-35.800000000000004</v>
      </c>
      <c r="AN35" s="9">
        <v>24.5</v>
      </c>
      <c r="AO35" s="9">
        <v>47.2</v>
      </c>
      <c r="AP35" s="9">
        <v>5.2</v>
      </c>
      <c r="AQ35" s="9">
        <v>-2.6</v>
      </c>
      <c r="AR35" s="9">
        <v>11.1</v>
      </c>
      <c r="AS35" s="9">
        <v>14.100000000000001</v>
      </c>
      <c r="AT35" s="9">
        <v>-18.600000000000001</v>
      </c>
      <c r="AU35" s="9">
        <v>-52.8</v>
      </c>
      <c r="AV35" s="9">
        <v>52.3</v>
      </c>
      <c r="AW35" s="9">
        <v>13.200000000000001</v>
      </c>
      <c r="AX35" s="9">
        <v>48.8</v>
      </c>
      <c r="AY35" s="9">
        <v>-3.6999999999999957</v>
      </c>
      <c r="AZ35" s="63">
        <v>25.4</v>
      </c>
      <c r="BA35" s="9">
        <v>-88.7</v>
      </c>
      <c r="BB35" s="9">
        <v>56.2</v>
      </c>
      <c r="BC35" s="9">
        <v>-12.600000000000001</v>
      </c>
      <c r="BD35" s="9">
        <v>-31.200000000000003</v>
      </c>
      <c r="BE35" s="63">
        <v>-19.399999999999999</v>
      </c>
      <c r="BF35" s="9">
        <v>-57.4</v>
      </c>
      <c r="BG35" s="9">
        <v>63.699999999999996</v>
      </c>
      <c r="BH35" s="9">
        <v>-39.9</v>
      </c>
      <c r="BI35" s="9">
        <v>-82.800000000000011</v>
      </c>
      <c r="BJ35" s="9">
        <v>-12.3</v>
      </c>
      <c r="BK35" s="9">
        <v>-25.599999999999998</v>
      </c>
      <c r="BL35" s="9">
        <v>-10.800000000000004</v>
      </c>
      <c r="BM35" s="9">
        <v>-8.2999999999999972</v>
      </c>
      <c r="BN35" s="9">
        <v>12.8</v>
      </c>
      <c r="BO35" s="9">
        <v>-31.8</v>
      </c>
      <c r="BQ35" s="9">
        <v>-9.3000000000000007</v>
      </c>
      <c r="BR35" s="9">
        <v>-4.8</v>
      </c>
      <c r="BS35" s="9">
        <v>36.200000000000003</v>
      </c>
      <c r="BT35" s="9">
        <v>14.4</v>
      </c>
      <c r="BU35" s="9">
        <v>10.9</v>
      </c>
      <c r="BV35" s="9">
        <v>21.2</v>
      </c>
      <c r="BW35" s="9">
        <v>-7.6</v>
      </c>
      <c r="BX35" s="9">
        <v>-7.4</v>
      </c>
      <c r="BY35" s="9">
        <v>-21.4</v>
      </c>
      <c r="BZ35" s="9">
        <v>28.6</v>
      </c>
      <c r="CA35" s="9">
        <v>27.8</v>
      </c>
      <c r="CB35" s="9">
        <v>-5.9</v>
      </c>
      <c r="CC35" s="9">
        <v>-18.2</v>
      </c>
      <c r="CD35" s="9">
        <v>-7</v>
      </c>
      <c r="CE35" s="9">
        <v>-116.4</v>
      </c>
      <c r="CF35" s="9">
        <v>-57</v>
      </c>
    </row>
    <row r="36" spans="1:86" ht="14.45" customHeight="1" x14ac:dyDescent="0.3">
      <c r="A36" s="34" t="s">
        <v>178</v>
      </c>
      <c r="B36" s="9">
        <v>15.6</v>
      </c>
      <c r="C36" s="9">
        <v>1.7</v>
      </c>
      <c r="D36" s="9">
        <v>-9.8000000000000007</v>
      </c>
      <c r="E36" s="9">
        <v>-2.8</v>
      </c>
      <c r="F36" s="9">
        <v>0.2</v>
      </c>
      <c r="G36" s="9">
        <v>-0.5</v>
      </c>
      <c r="H36" s="9">
        <v>2.8</v>
      </c>
      <c r="I36" s="9">
        <v>-5</v>
      </c>
      <c r="J36" s="9">
        <v>1.8</v>
      </c>
      <c r="K36" s="9">
        <v>3.5</v>
      </c>
      <c r="L36" s="9">
        <v>-2.2999999999999998</v>
      </c>
      <c r="M36" s="9">
        <v>-1.5</v>
      </c>
      <c r="N36" s="9">
        <v>3.4</v>
      </c>
      <c r="O36" s="9">
        <v>-7</v>
      </c>
      <c r="P36" s="9">
        <v>5.6</v>
      </c>
      <c r="Q36" s="9">
        <v>-3.8</v>
      </c>
      <c r="R36" s="9">
        <v>-1.2</v>
      </c>
      <c r="S36" s="9">
        <v>0</v>
      </c>
      <c r="T36" s="9">
        <v>4.7</v>
      </c>
      <c r="U36" s="9">
        <v>1.0999999999999996</v>
      </c>
      <c r="V36" s="9">
        <v>-3.2</v>
      </c>
      <c r="W36" s="9">
        <v>-2.5</v>
      </c>
      <c r="X36" s="9">
        <v>-2.8</v>
      </c>
      <c r="Y36" s="9">
        <v>1.5999999999999996</v>
      </c>
      <c r="Z36" s="9">
        <v>1.8</v>
      </c>
      <c r="AA36" s="9">
        <v>-1.8</v>
      </c>
      <c r="AB36" s="9">
        <v>3.5</v>
      </c>
      <c r="AC36" s="9">
        <v>0.79999999999999982</v>
      </c>
      <c r="AD36" s="9">
        <v>1.0999999999999999</v>
      </c>
      <c r="AE36" s="9">
        <v>-0.69999999999999984</v>
      </c>
      <c r="AF36" s="9">
        <v>-3.1999999999999997</v>
      </c>
      <c r="AG36" s="9">
        <v>2.5999999999999996</v>
      </c>
      <c r="AH36" s="9">
        <v>1</v>
      </c>
      <c r="AI36" s="9">
        <v>-3</v>
      </c>
      <c r="AJ36" s="9">
        <v>0.30000000000000004</v>
      </c>
      <c r="AK36" s="9">
        <v>-2.8</v>
      </c>
      <c r="AL36" s="9">
        <v>3.8</v>
      </c>
      <c r="AM36" s="9">
        <v>-1.2999999999999998</v>
      </c>
      <c r="AN36" s="9">
        <v>-1</v>
      </c>
      <c r="AO36" s="9">
        <v>1.4</v>
      </c>
      <c r="AP36" s="9">
        <v>-2.2000000000000002</v>
      </c>
      <c r="AQ36" s="9">
        <v>4.9000000000000004</v>
      </c>
      <c r="AR36" s="9">
        <v>-0.59999999999999964</v>
      </c>
      <c r="AS36" s="9">
        <v>3.8000000000000003</v>
      </c>
      <c r="AT36" s="9">
        <v>-4</v>
      </c>
      <c r="AU36" s="9">
        <v>-3.5</v>
      </c>
      <c r="AV36" s="9">
        <v>0.5</v>
      </c>
      <c r="AW36" s="9">
        <v>-1.6999999999999993</v>
      </c>
      <c r="AX36" s="9">
        <v>8.8000000000000007</v>
      </c>
      <c r="AY36" s="9">
        <v>-3.0000000000000009</v>
      </c>
      <c r="AZ36" s="63">
        <v>6.7</v>
      </c>
      <c r="BA36" s="9">
        <v>-4.9000000000000004</v>
      </c>
      <c r="BB36" s="9">
        <v>5.7</v>
      </c>
      <c r="BC36" s="9">
        <v>-6</v>
      </c>
      <c r="BD36" s="9">
        <v>-1.4</v>
      </c>
      <c r="BE36" s="63">
        <v>0.19999999999999996</v>
      </c>
      <c r="BF36" s="9">
        <v>2.2999999999999998</v>
      </c>
      <c r="BG36" s="9">
        <v>11.2</v>
      </c>
      <c r="BH36" s="9">
        <v>-3.5</v>
      </c>
      <c r="BI36" s="9">
        <v>4.1999999999999993</v>
      </c>
      <c r="BJ36" s="9">
        <v>0.8</v>
      </c>
      <c r="BK36" s="9">
        <v>-15.600000000000001</v>
      </c>
      <c r="BL36" s="9">
        <v>2.1000000000000014</v>
      </c>
      <c r="BM36" s="9">
        <v>-6.5</v>
      </c>
      <c r="BN36" s="9">
        <v>4.5999999999999996</v>
      </c>
      <c r="BO36" s="9">
        <v>-5.6</v>
      </c>
      <c r="BQ36" s="9">
        <v>4.7</v>
      </c>
      <c r="BR36" s="9">
        <v>-2.4</v>
      </c>
      <c r="BS36" s="9">
        <v>1.6</v>
      </c>
      <c r="BT36" s="9">
        <v>-1.8</v>
      </c>
      <c r="BU36" s="9">
        <v>4.5999999999999996</v>
      </c>
      <c r="BV36" s="9">
        <v>-6.9</v>
      </c>
      <c r="BW36" s="9">
        <v>4.3</v>
      </c>
      <c r="BX36" s="9">
        <v>-0.2</v>
      </c>
      <c r="BY36" s="9">
        <v>-4.5</v>
      </c>
      <c r="BZ36" s="9">
        <v>2.9</v>
      </c>
      <c r="CA36" s="9">
        <v>5.9</v>
      </c>
      <c r="CB36" s="9">
        <v>-8.6999999999999993</v>
      </c>
      <c r="CC36" s="9">
        <v>7.6</v>
      </c>
      <c r="CD36" s="9">
        <v>-1.5</v>
      </c>
      <c r="CE36" s="9">
        <v>14.2</v>
      </c>
      <c r="CF36" s="9">
        <v>-19.2</v>
      </c>
    </row>
    <row r="37" spans="1:86" ht="14.45" customHeight="1" x14ac:dyDescent="0.3">
      <c r="A37" s="34" t="s">
        <v>179</v>
      </c>
      <c r="B37" s="9">
        <v>5.6</v>
      </c>
      <c r="C37" s="9">
        <v>-143.19999999999999</v>
      </c>
      <c r="D37" s="9">
        <v>9.1999999999999993</v>
      </c>
      <c r="E37" s="9">
        <v>-7</v>
      </c>
      <c r="F37" s="9">
        <v>-2.1</v>
      </c>
      <c r="G37" s="9">
        <v>19.899999999999999</v>
      </c>
      <c r="H37" s="9">
        <v>12.6</v>
      </c>
      <c r="I37" s="9">
        <v>-1.5</v>
      </c>
      <c r="J37" s="9">
        <v>-2.1</v>
      </c>
      <c r="K37" s="9">
        <v>9.9</v>
      </c>
      <c r="L37" s="9">
        <v>13.6</v>
      </c>
      <c r="M37" s="9">
        <v>-13.6</v>
      </c>
      <c r="N37" s="9">
        <v>-3.6</v>
      </c>
      <c r="O37" s="9">
        <v>8.1</v>
      </c>
      <c r="P37" s="9">
        <v>18.100000000000001</v>
      </c>
      <c r="Q37" s="9">
        <v>-17.600000000000001</v>
      </c>
      <c r="R37" s="9">
        <v>-14.6</v>
      </c>
      <c r="S37" s="9">
        <v>29.2</v>
      </c>
      <c r="T37" s="9">
        <v>14.200000000000001</v>
      </c>
      <c r="U37" s="9">
        <v>-26.3</v>
      </c>
      <c r="V37" s="9">
        <v>-0.3</v>
      </c>
      <c r="W37" s="9">
        <v>18.599999999999998</v>
      </c>
      <c r="X37" s="9">
        <v>3.1000000000000014</v>
      </c>
      <c r="Y37" s="9">
        <v>-0.39999999999999858</v>
      </c>
      <c r="Z37" s="9">
        <v>0.2</v>
      </c>
      <c r="AA37" s="9">
        <v>28.8</v>
      </c>
      <c r="AB37" s="9">
        <v>-4.6000000000000014</v>
      </c>
      <c r="AC37" s="9">
        <v>-7.5</v>
      </c>
      <c r="AD37" s="9">
        <v>-12.1</v>
      </c>
      <c r="AE37" s="9">
        <v>42</v>
      </c>
      <c r="AF37" s="9">
        <v>-6.5999999999999979</v>
      </c>
      <c r="AG37" s="9">
        <v>-0.40000000000000213</v>
      </c>
      <c r="AH37" s="9">
        <v>9.9</v>
      </c>
      <c r="AI37" s="9">
        <v>55.300000000000004</v>
      </c>
      <c r="AJ37" s="9">
        <v>-18.800000000000004</v>
      </c>
      <c r="AK37" s="9">
        <v>-34.1</v>
      </c>
      <c r="AL37" s="9">
        <v>-48.099999999999994</v>
      </c>
      <c r="AM37" s="9">
        <v>44.8</v>
      </c>
      <c r="AN37" s="9">
        <v>-22</v>
      </c>
      <c r="AO37" s="9">
        <v>-9.0999999999999979</v>
      </c>
      <c r="AP37" s="9">
        <v>-21.2</v>
      </c>
      <c r="AQ37" s="9">
        <v>75.099999999999994</v>
      </c>
      <c r="AR37" s="9">
        <v>-3.5</v>
      </c>
      <c r="AS37" s="9">
        <v>-65.400000000000006</v>
      </c>
      <c r="AT37" s="9">
        <v>-24.9</v>
      </c>
      <c r="AU37" s="9">
        <v>58.2</v>
      </c>
      <c r="AV37" s="9">
        <v>-12.6</v>
      </c>
      <c r="AW37" s="9">
        <v>-7.2999999999999989</v>
      </c>
      <c r="AX37" s="9">
        <v>10.1</v>
      </c>
      <c r="AY37" s="9">
        <v>102.2</v>
      </c>
      <c r="AZ37" s="63">
        <v>2.2999999999999998</v>
      </c>
      <c r="BA37" s="9">
        <v>-104.7</v>
      </c>
      <c r="BB37" s="9">
        <v>-46</v>
      </c>
      <c r="BC37" s="9">
        <v>46.6</v>
      </c>
      <c r="BD37" s="9">
        <v>-31.7</v>
      </c>
      <c r="BE37" s="63">
        <v>-65.099999999999994</v>
      </c>
      <c r="BF37" s="9">
        <v>-32.1</v>
      </c>
      <c r="BG37" s="9">
        <v>39.400000000000006</v>
      </c>
      <c r="BH37" s="9">
        <v>8.9</v>
      </c>
      <c r="BI37" s="9">
        <v>-34.599999999999994</v>
      </c>
      <c r="BJ37" s="9">
        <v>-65.899999999999991</v>
      </c>
      <c r="BK37" s="9">
        <v>46.599999999999994</v>
      </c>
      <c r="BL37" s="9">
        <v>-5.8000000000000007</v>
      </c>
      <c r="BM37" s="9">
        <v>9.1</v>
      </c>
      <c r="BN37" s="9">
        <v>69</v>
      </c>
      <c r="BO37" s="9">
        <v>3.4000000000000057</v>
      </c>
      <c r="BQ37" s="9">
        <v>-135.5</v>
      </c>
      <c r="BR37" s="9">
        <v>29</v>
      </c>
      <c r="BS37" s="9">
        <v>7.7</v>
      </c>
      <c r="BT37" s="9">
        <v>4.7</v>
      </c>
      <c r="BU37" s="9">
        <v>2.5</v>
      </c>
      <c r="BV37" s="9">
        <v>21</v>
      </c>
      <c r="BW37" s="9">
        <v>16.899999999999999</v>
      </c>
      <c r="BX37" s="9">
        <v>22.9</v>
      </c>
      <c r="BY37" s="9">
        <v>12.299999999999997</v>
      </c>
      <c r="BZ37" s="9">
        <v>-34.4</v>
      </c>
      <c r="CA37" s="9">
        <v>-15</v>
      </c>
      <c r="CB37" s="9">
        <v>13.4</v>
      </c>
      <c r="CC37" s="9">
        <v>6.7</v>
      </c>
      <c r="CD37" s="9">
        <v>-96.199999999999989</v>
      </c>
      <c r="CE37" s="9">
        <v>-1.7</v>
      </c>
      <c r="CF37" s="9">
        <v>11</v>
      </c>
    </row>
    <row r="38" spans="1:86" ht="14.45" customHeight="1" x14ac:dyDescent="0.25">
      <c r="A38" s="56" t="s">
        <v>261</v>
      </c>
      <c r="B38" s="54"/>
      <c r="C38" s="54"/>
      <c r="D38" s="54"/>
      <c r="E38" s="54"/>
      <c r="F38" s="54"/>
      <c r="G38" s="54"/>
      <c r="H38" s="54"/>
      <c r="I38" s="54">
        <v>6.5</v>
      </c>
      <c r="J38" s="54">
        <v>1.6</v>
      </c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9"/>
      <c r="BM38" s="9"/>
      <c r="BN38" s="9"/>
      <c r="BO38" s="9"/>
      <c r="BP38" s="55"/>
      <c r="BQ38" s="54">
        <v>0</v>
      </c>
      <c r="BR38" s="54">
        <v>6.5</v>
      </c>
      <c r="BS38" s="54">
        <v>1.7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>
        <v>0</v>
      </c>
      <c r="CB38" s="54">
        <v>0</v>
      </c>
      <c r="CC38" s="54">
        <v>0</v>
      </c>
      <c r="CD38" s="54">
        <v>0</v>
      </c>
      <c r="CE38" s="54">
        <v>0</v>
      </c>
      <c r="CF38" s="28"/>
      <c r="CG38" s="55"/>
      <c r="CH38" s="55"/>
    </row>
    <row r="39" spans="1:86" ht="14.45" customHeight="1" x14ac:dyDescent="0.25">
      <c r="A39" s="38" t="s">
        <v>166</v>
      </c>
      <c r="B39" s="28">
        <v>-5.8</v>
      </c>
      <c r="C39" s="28">
        <v>-11.9</v>
      </c>
      <c r="D39" s="28">
        <v>-9.9</v>
      </c>
      <c r="E39" s="28">
        <v>-25.4</v>
      </c>
      <c r="F39" s="28">
        <v>-37.700000000000003</v>
      </c>
      <c r="G39" s="28">
        <v>-56.4</v>
      </c>
      <c r="H39" s="28">
        <v>-13.6</v>
      </c>
      <c r="I39" s="28">
        <v>-7.1</v>
      </c>
      <c r="J39" s="28">
        <v>-15.9</v>
      </c>
      <c r="K39" s="28">
        <v>-4.6999999999999975</v>
      </c>
      <c r="L39" s="28">
        <v>-19.899999999999999</v>
      </c>
      <c r="M39" s="28">
        <v>-20.6</v>
      </c>
      <c r="N39" s="28">
        <v>-3</v>
      </c>
      <c r="O39" s="28">
        <v>-4</v>
      </c>
      <c r="P39" s="28">
        <v>-2.8000000000000007</v>
      </c>
      <c r="Q39" s="28">
        <v>-7</v>
      </c>
      <c r="R39" s="28">
        <v>-7.2</v>
      </c>
      <c r="S39" s="28">
        <v>-7.8</v>
      </c>
      <c r="T39" s="28">
        <v>-36.299999999999997</v>
      </c>
      <c r="U39" s="28">
        <v>-12.900000000000006</v>
      </c>
      <c r="V39" s="28">
        <v>-21</v>
      </c>
      <c r="W39" s="28">
        <v>-4.6000000000000014</v>
      </c>
      <c r="X39" s="28">
        <v>-18.899999999999999</v>
      </c>
      <c r="Y39" s="28">
        <v>-10.200000000000003</v>
      </c>
      <c r="Z39" s="28">
        <v>-19.7</v>
      </c>
      <c r="AA39" s="28">
        <v>-4.8000000000000007</v>
      </c>
      <c r="AB39" s="28">
        <v>-3.3000000000000007</v>
      </c>
      <c r="AC39" s="28">
        <v>-3.0999999999999979</v>
      </c>
      <c r="AD39" s="28">
        <v>-25.2</v>
      </c>
      <c r="AE39" s="28">
        <v>-23.8</v>
      </c>
      <c r="AF39" s="28">
        <v>-48.600000000000009</v>
      </c>
      <c r="AG39" s="28">
        <v>-30.799999999999997</v>
      </c>
      <c r="AH39" s="28">
        <v>-14.9</v>
      </c>
      <c r="AI39" s="28">
        <v>-8.2999999999999989</v>
      </c>
      <c r="AJ39" s="28">
        <v>-84.399999999999991</v>
      </c>
      <c r="AK39" s="28">
        <v>52.399999999999991</v>
      </c>
      <c r="AL39" s="28">
        <v>-8.1999999999999993</v>
      </c>
      <c r="AM39" s="28">
        <v>-17.5</v>
      </c>
      <c r="AN39" s="28">
        <v>-4</v>
      </c>
      <c r="AO39" s="28">
        <v>-2.3999999999999986</v>
      </c>
      <c r="AP39" s="28">
        <v>-1.8</v>
      </c>
      <c r="AQ39" s="28">
        <v>-7.1000000000000005</v>
      </c>
      <c r="AR39" s="28">
        <v>-2.9999999999999964</v>
      </c>
      <c r="AS39" s="28">
        <v>-19.399999999999999</v>
      </c>
      <c r="AT39" s="28">
        <v>-15.6</v>
      </c>
      <c r="AU39" s="28">
        <v>-46.8</v>
      </c>
      <c r="AV39" s="28">
        <v>-4.3</v>
      </c>
      <c r="AW39" s="28">
        <v>-15</v>
      </c>
      <c r="AX39" s="28">
        <v>-42.2</v>
      </c>
      <c r="AY39" s="28">
        <v>-81.3</v>
      </c>
      <c r="AZ39" s="54">
        <v>-26.500000000000007</v>
      </c>
      <c r="BA39" s="28">
        <v>-21.5</v>
      </c>
      <c r="BB39" s="28">
        <v>-49.1</v>
      </c>
      <c r="BC39" s="28">
        <v>-31.9</v>
      </c>
      <c r="BD39" s="28">
        <v>-26.1</v>
      </c>
      <c r="BE39" s="54">
        <v>-17.100000000000009</v>
      </c>
      <c r="BF39" s="28">
        <v>-6.5</v>
      </c>
      <c r="BG39" s="28">
        <v>-14.3</v>
      </c>
      <c r="BH39" s="28">
        <v>-44.3</v>
      </c>
      <c r="BI39" s="28">
        <v>-15.100000000000009</v>
      </c>
      <c r="BJ39" s="28">
        <v>-30.7</v>
      </c>
      <c r="BK39" s="28">
        <v>-17.400000000000002</v>
      </c>
      <c r="BL39" s="28">
        <v>-64.5</v>
      </c>
      <c r="BM39" s="28">
        <v>-16.300000000000018</v>
      </c>
      <c r="BN39" s="28">
        <v>-42.8</v>
      </c>
      <c r="BO39" s="28">
        <v>-57.4</v>
      </c>
      <c r="BQ39" s="28">
        <v>-52.9</v>
      </c>
      <c r="BR39" s="28">
        <v>-114.8</v>
      </c>
      <c r="BS39" s="28">
        <v>-61.2</v>
      </c>
      <c r="BT39" s="28">
        <v>-16.8</v>
      </c>
      <c r="BU39" s="28">
        <v>-64.2</v>
      </c>
      <c r="BV39" s="28">
        <v>-54.7</v>
      </c>
      <c r="BW39" s="28">
        <v>-30.9</v>
      </c>
      <c r="BX39" s="28">
        <v>-128.4</v>
      </c>
      <c r="BY39" s="28">
        <v>-55.2</v>
      </c>
      <c r="BZ39" s="28">
        <v>-23.4</v>
      </c>
      <c r="CA39" s="28">
        <v>-44.1</v>
      </c>
      <c r="CB39" s="28">
        <v>-81.699999999999989</v>
      </c>
      <c r="CC39" s="28">
        <v>-179.6</v>
      </c>
      <c r="CD39" s="28">
        <v>-124.2</v>
      </c>
      <c r="CE39" s="28">
        <v>-80.2</v>
      </c>
      <c r="CF39" s="28">
        <v>-128.9</v>
      </c>
    </row>
    <row r="40" spans="1:86" ht="14.45" customHeight="1" x14ac:dyDescent="0.25">
      <c r="A40" s="38" t="s">
        <v>167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>
        <v>7.3</v>
      </c>
      <c r="AT40" s="28">
        <v>5.9</v>
      </c>
      <c r="AU40" s="28">
        <v>19.600000000000001</v>
      </c>
      <c r="AV40" s="28">
        <v>-1.4</v>
      </c>
      <c r="AW40" s="28">
        <v>1.1999999999999993</v>
      </c>
      <c r="AX40" s="28">
        <v>31.1</v>
      </c>
      <c r="AY40" s="28">
        <v>85</v>
      </c>
      <c r="AZ40" s="54">
        <v>28.300000000000011</v>
      </c>
      <c r="BA40" s="28">
        <v>-11.099999999999994</v>
      </c>
      <c r="BB40" s="28">
        <v>44.2</v>
      </c>
      <c r="BC40" s="28">
        <v>4.3999999999999986</v>
      </c>
      <c r="BD40" s="28">
        <v>7.9</v>
      </c>
      <c r="BE40" s="54">
        <v>60</v>
      </c>
      <c r="BF40" s="28">
        <v>-1.2</v>
      </c>
      <c r="BG40" s="28">
        <v>-39.799999999999997</v>
      </c>
      <c r="BH40" s="28">
        <v>-117.1</v>
      </c>
      <c r="BI40" s="28">
        <v>-103.79999999999998</v>
      </c>
      <c r="BJ40" s="28">
        <v>-77.2</v>
      </c>
      <c r="BK40" s="28">
        <v>-54.899999999999991</v>
      </c>
      <c r="BL40" s="28">
        <v>-58.1</v>
      </c>
      <c r="BM40" s="28">
        <v>-15.200000000000017</v>
      </c>
      <c r="BN40" s="28">
        <v>-42.7</v>
      </c>
      <c r="BO40" s="28">
        <v>-1.1999999999999957</v>
      </c>
      <c r="BQ40" s="28">
        <v>0</v>
      </c>
      <c r="BR40" s="28">
        <v>0</v>
      </c>
      <c r="BS40" s="28">
        <v>0</v>
      </c>
      <c r="BT40" s="28">
        <v>0</v>
      </c>
      <c r="BU40" s="28">
        <v>0</v>
      </c>
      <c r="BV40" s="28">
        <v>0</v>
      </c>
      <c r="BW40" s="28">
        <v>0</v>
      </c>
      <c r="BX40" s="28">
        <v>0</v>
      </c>
      <c r="BY40" s="28">
        <v>0</v>
      </c>
      <c r="BZ40" s="28">
        <v>0</v>
      </c>
      <c r="CA40" s="28">
        <v>7.3</v>
      </c>
      <c r="CB40" s="28">
        <v>25.3</v>
      </c>
      <c r="CC40" s="28">
        <v>133.30000000000001</v>
      </c>
      <c r="CD40" s="28">
        <v>116.5</v>
      </c>
      <c r="CE40" s="28">
        <v>-261.89999999999998</v>
      </c>
      <c r="CF40" s="28">
        <v>-205.4</v>
      </c>
    </row>
    <row r="41" spans="1:86" ht="14.45" customHeight="1" x14ac:dyDescent="0.25">
      <c r="A41" s="39" t="s">
        <v>168</v>
      </c>
      <c r="B41" s="28">
        <v>-10.1</v>
      </c>
      <c r="C41" s="28">
        <v>-13.5</v>
      </c>
      <c r="D41" s="28">
        <v>-10.9</v>
      </c>
      <c r="E41" s="28">
        <v>4.1999999999999993</v>
      </c>
      <c r="F41" s="28">
        <v>-12</v>
      </c>
      <c r="G41" s="28">
        <v>-20.8</v>
      </c>
      <c r="H41" s="28">
        <v>-17.3</v>
      </c>
      <c r="I41" s="28">
        <v>-15.7</v>
      </c>
      <c r="J41" s="28">
        <v>-10.5</v>
      </c>
      <c r="K41" s="28">
        <v>-7.6000000000000014</v>
      </c>
      <c r="L41" s="28">
        <v>-12.8</v>
      </c>
      <c r="M41" s="28">
        <v>-13.8</v>
      </c>
      <c r="N41" s="28">
        <v>-8.9</v>
      </c>
      <c r="O41" s="28">
        <v>-7.7999999999999989</v>
      </c>
      <c r="P41" s="28">
        <v>-10</v>
      </c>
      <c r="Q41" s="28">
        <v>-7.5999999999999979</v>
      </c>
      <c r="R41" s="28">
        <v>-1.7</v>
      </c>
      <c r="S41" s="28">
        <v>-2.8999999999999995</v>
      </c>
      <c r="T41" s="28">
        <v>-9.8000000000000007</v>
      </c>
      <c r="U41" s="28">
        <v>-13.499999999999998</v>
      </c>
      <c r="V41" s="28">
        <v>-0.4</v>
      </c>
      <c r="W41" s="28">
        <v>-9.4</v>
      </c>
      <c r="X41" s="28">
        <v>-13.3</v>
      </c>
      <c r="Y41" s="28">
        <v>-20</v>
      </c>
      <c r="Z41" s="28">
        <v>-5.6</v>
      </c>
      <c r="AA41" s="28">
        <v>-4.5999999999999996</v>
      </c>
      <c r="AB41" s="28">
        <v>-9.6000000000000014</v>
      </c>
      <c r="AC41" s="28">
        <v>-12.599999999999998</v>
      </c>
      <c r="AD41" s="28">
        <v>-5.2</v>
      </c>
      <c r="AE41" s="28">
        <v>-7.7</v>
      </c>
      <c r="AF41" s="28">
        <v>-16.700000000000003</v>
      </c>
      <c r="AG41" s="28">
        <v>-7.3999999999999986</v>
      </c>
      <c r="AH41" s="28">
        <v>-9.3000000000000007</v>
      </c>
      <c r="AI41" s="28">
        <v>-18.5</v>
      </c>
      <c r="AJ41" s="28">
        <v>-4.9999999999999964</v>
      </c>
      <c r="AK41" s="28">
        <v>-13.5</v>
      </c>
      <c r="AL41" s="28">
        <v>-20.7</v>
      </c>
      <c r="AM41" s="28">
        <v>-8.8000000000000007</v>
      </c>
      <c r="AN41" s="28">
        <v>-25.199999999999996</v>
      </c>
      <c r="AO41" s="28">
        <v>-13.899999999999999</v>
      </c>
      <c r="AP41" s="28">
        <v>-6.1</v>
      </c>
      <c r="AQ41" s="28">
        <v>-7.3000000000000007</v>
      </c>
      <c r="AR41" s="28">
        <v>-25.300000000000004</v>
      </c>
      <c r="AS41" s="28">
        <v>-13.599999999999994</v>
      </c>
      <c r="AT41" s="28">
        <v>-2.9</v>
      </c>
      <c r="AU41" s="28">
        <v>-6</v>
      </c>
      <c r="AV41" s="28">
        <v>-19.8</v>
      </c>
      <c r="AW41" s="28">
        <v>-16.7</v>
      </c>
      <c r="AX41" s="28">
        <v>-9.8000000000000007</v>
      </c>
      <c r="AY41" s="28">
        <v>-19.899999999999999</v>
      </c>
      <c r="AZ41" s="54">
        <v>-9.0999999999999979</v>
      </c>
      <c r="BA41" s="28">
        <v>-13.700000000000001</v>
      </c>
      <c r="BB41" s="28">
        <v>0</v>
      </c>
      <c r="BC41" s="28">
        <v>0</v>
      </c>
      <c r="BD41" s="28">
        <v>0</v>
      </c>
      <c r="BE41" s="54">
        <v>0</v>
      </c>
      <c r="BF41" s="28">
        <v>0</v>
      </c>
      <c r="BG41" s="28">
        <v>0</v>
      </c>
      <c r="BH41" s="28">
        <v>0</v>
      </c>
      <c r="BI41" s="28">
        <v>0</v>
      </c>
      <c r="BJ41" s="28">
        <v>0</v>
      </c>
      <c r="BK41" s="28">
        <v>0</v>
      </c>
      <c r="BL41" s="28">
        <v>0</v>
      </c>
      <c r="BM41" s="28">
        <v>-4.8</v>
      </c>
      <c r="BN41" s="28">
        <v>0</v>
      </c>
      <c r="BO41" s="28">
        <v>0</v>
      </c>
      <c r="BQ41" s="28">
        <v>-30.3</v>
      </c>
      <c r="BR41" s="28">
        <v>-65.8</v>
      </c>
      <c r="BS41" s="28">
        <v>-44.8</v>
      </c>
      <c r="BT41" s="28">
        <v>-34.299999999999997</v>
      </c>
      <c r="BU41" s="28">
        <v>-27.9</v>
      </c>
      <c r="BV41" s="28">
        <v>-43.1</v>
      </c>
      <c r="BW41" s="28">
        <v>-32.4</v>
      </c>
      <c r="BX41" s="28">
        <v>-37</v>
      </c>
      <c r="BY41" s="28">
        <v>-46.3</v>
      </c>
      <c r="BZ41" s="28">
        <v>-68.599999999999994</v>
      </c>
      <c r="CA41" s="28">
        <v>-52.3</v>
      </c>
      <c r="CB41" s="28">
        <v>-45.4</v>
      </c>
      <c r="CC41" s="28">
        <v>-17.8</v>
      </c>
      <c r="CD41" s="28">
        <v>0</v>
      </c>
      <c r="CE41" s="28">
        <v>0</v>
      </c>
      <c r="CF41" s="28">
        <v>-4.8</v>
      </c>
    </row>
    <row r="42" spans="1:86" ht="14.45" customHeight="1" x14ac:dyDescent="0.25">
      <c r="A42" s="38" t="s">
        <v>169</v>
      </c>
      <c r="B42" s="28">
        <v>1.7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4</v>
      </c>
      <c r="J42" s="28">
        <v>0</v>
      </c>
      <c r="K42" s="28">
        <v>1.6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0.8</v>
      </c>
      <c r="R42" s="28">
        <v>2.1</v>
      </c>
      <c r="S42" s="28">
        <v>-0.8</v>
      </c>
      <c r="T42" s="28">
        <v>0</v>
      </c>
      <c r="U42" s="28">
        <v>0.30000000000000004</v>
      </c>
      <c r="V42" s="28">
        <v>2.8</v>
      </c>
      <c r="W42" s="28">
        <v>0</v>
      </c>
      <c r="X42" s="28">
        <v>0</v>
      </c>
      <c r="Y42" s="28">
        <v>0.30000000000000027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0.5</v>
      </c>
      <c r="AG42" s="28">
        <v>0</v>
      </c>
      <c r="AH42" s="28">
        <v>0</v>
      </c>
      <c r="AI42" s="28">
        <v>3.8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5.8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54">
        <v>0</v>
      </c>
      <c r="BA42" s="28">
        <v>0</v>
      </c>
      <c r="BB42" s="28">
        <v>0</v>
      </c>
      <c r="BC42" s="28">
        <v>0</v>
      </c>
      <c r="BD42" s="28">
        <v>0</v>
      </c>
      <c r="BE42" s="54">
        <v>0</v>
      </c>
      <c r="BF42" s="28">
        <v>0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8">
        <v>0</v>
      </c>
      <c r="BQ42" s="28">
        <v>1.7</v>
      </c>
      <c r="BR42" s="28">
        <v>4</v>
      </c>
      <c r="BS42" s="28">
        <v>1.6</v>
      </c>
      <c r="BT42" s="28">
        <v>0.8</v>
      </c>
      <c r="BU42" s="28">
        <v>1.6</v>
      </c>
      <c r="BV42" s="28">
        <v>3.1</v>
      </c>
      <c r="BW42" s="28">
        <v>0</v>
      </c>
      <c r="BX42" s="28">
        <v>0.5</v>
      </c>
      <c r="BY42" s="28">
        <v>3.8</v>
      </c>
      <c r="BZ42" s="28">
        <v>0</v>
      </c>
      <c r="CA42" s="28">
        <v>5.8</v>
      </c>
      <c r="CB42" s="28">
        <v>0</v>
      </c>
      <c r="CC42" s="28">
        <v>0</v>
      </c>
      <c r="CD42" s="28">
        <v>0</v>
      </c>
      <c r="CE42" s="28">
        <v>0</v>
      </c>
      <c r="CF42" s="28">
        <v>0</v>
      </c>
    </row>
    <row r="43" spans="1:86" ht="14.45" customHeight="1" x14ac:dyDescent="0.25">
      <c r="A43" s="49" t="s">
        <v>180</v>
      </c>
      <c r="B43" s="10">
        <v>38.599999999999994</v>
      </c>
      <c r="C43" s="10">
        <v>-65.699999999999989</v>
      </c>
      <c r="D43" s="10">
        <v>183.39999999999998</v>
      </c>
      <c r="E43" s="10">
        <v>62.399999999999977</v>
      </c>
      <c r="F43" s="10">
        <v>21.799999999999983</v>
      </c>
      <c r="G43" s="10">
        <v>109.70000000000002</v>
      </c>
      <c r="H43" s="10">
        <v>100.8</v>
      </c>
      <c r="I43" s="10">
        <v>102.3</v>
      </c>
      <c r="J43" s="10">
        <v>78.800000000000011</v>
      </c>
      <c r="K43" s="10">
        <v>92.300000000000011</v>
      </c>
      <c r="L43" s="10">
        <v>125.6</v>
      </c>
      <c r="M43" s="10">
        <v>46.399999999999991</v>
      </c>
      <c r="N43" s="10">
        <v>47.899999999999991</v>
      </c>
      <c r="O43" s="10">
        <v>114.80000000000001</v>
      </c>
      <c r="P43" s="10">
        <v>100.4</v>
      </c>
      <c r="Q43" s="10">
        <v>168.7</v>
      </c>
      <c r="R43" s="10">
        <v>88.300000000000026</v>
      </c>
      <c r="S43" s="10">
        <v>127.6</v>
      </c>
      <c r="T43" s="10">
        <v>89.4</v>
      </c>
      <c r="U43" s="10">
        <v>29.400000000000048</v>
      </c>
      <c r="V43" s="10">
        <v>198.5</v>
      </c>
      <c r="W43" s="10">
        <v>145.50000000000003</v>
      </c>
      <c r="X43" s="10">
        <v>128.80000000000001</v>
      </c>
      <c r="Y43" s="10">
        <v>99.899999999999963</v>
      </c>
      <c r="Z43" s="10">
        <v>145.5</v>
      </c>
      <c r="AA43" s="10">
        <v>179.1</v>
      </c>
      <c r="AB43" s="10">
        <v>192.50000000000006</v>
      </c>
      <c r="AC43" s="10">
        <v>129</v>
      </c>
      <c r="AD43" s="10">
        <v>210.5</v>
      </c>
      <c r="AE43" s="10">
        <v>116.09999999999998</v>
      </c>
      <c r="AF43" s="10">
        <v>134.69999999999999</v>
      </c>
      <c r="AG43" s="10">
        <v>29.200000000000045</v>
      </c>
      <c r="AH43" s="10">
        <v>169.7</v>
      </c>
      <c r="AI43" s="10">
        <v>341.70000000000005</v>
      </c>
      <c r="AJ43" s="10">
        <v>213.00000000000006</v>
      </c>
      <c r="AK43" s="10">
        <v>239.80000000000004</v>
      </c>
      <c r="AL43" s="10">
        <v>203.3</v>
      </c>
      <c r="AM43" s="10">
        <v>253.29999999999998</v>
      </c>
      <c r="AN43" s="10">
        <v>396.5</v>
      </c>
      <c r="AO43" s="10">
        <v>8.9999999999999716</v>
      </c>
      <c r="AP43" s="10">
        <v>295.89999999999998</v>
      </c>
      <c r="AQ43" s="10">
        <v>205</v>
      </c>
      <c r="AR43" s="10">
        <v>252.7</v>
      </c>
      <c r="AS43" s="10">
        <v>13.100000000000065</v>
      </c>
      <c r="AT43" s="10">
        <v>205.49999999999994</v>
      </c>
      <c r="AU43" s="10">
        <v>227.10000000000002</v>
      </c>
      <c r="AV43" s="10">
        <v>267.39999999999998</v>
      </c>
      <c r="AW43" s="10">
        <v>-17.899999999999977</v>
      </c>
      <c r="AX43" s="10">
        <v>77.399999999999991</v>
      </c>
      <c r="AY43" s="10">
        <v>492.40000000000003</v>
      </c>
      <c r="AZ43" s="10">
        <v>141.59999999999991</v>
      </c>
      <c r="BA43" s="10">
        <v>-24.299999999999898</v>
      </c>
      <c r="BB43" s="10">
        <v>11.6</v>
      </c>
      <c r="BC43" s="10">
        <v>361.30000000000007</v>
      </c>
      <c r="BD43" s="10">
        <v>398.69999999999993</v>
      </c>
      <c r="BE43" s="51">
        <v>153.19999999999999</v>
      </c>
      <c r="BF43" s="10">
        <v>13.5</v>
      </c>
      <c r="BG43" s="10">
        <v>-141.79999999999973</v>
      </c>
      <c r="BH43" s="10">
        <v>-139.40000000000012</v>
      </c>
      <c r="BI43" s="10">
        <v>302.50000000000011</v>
      </c>
      <c r="BJ43" s="10">
        <v>56.800000000000011</v>
      </c>
      <c r="BK43" s="10">
        <v>511.8</v>
      </c>
      <c r="BL43" s="10">
        <v>973.3</v>
      </c>
      <c r="BM43" s="10">
        <v>583.89999999999986</v>
      </c>
      <c r="BN43" s="10">
        <v>138.00000000000003</v>
      </c>
      <c r="BO43" s="10">
        <v>211.49999999999991</v>
      </c>
      <c r="BP43" s="57"/>
      <c r="BQ43" s="10">
        <v>218.89999999999998</v>
      </c>
      <c r="BR43" s="10">
        <v>334.69999999999993</v>
      </c>
      <c r="BS43" s="10">
        <v>343.4</v>
      </c>
      <c r="BT43" s="10">
        <v>431.5</v>
      </c>
      <c r="BU43" s="10">
        <v>334.70000000000005</v>
      </c>
      <c r="BV43" s="10">
        <v>572.69999999999993</v>
      </c>
      <c r="BW43" s="10">
        <v>646.10000000000014</v>
      </c>
      <c r="BX43" s="10">
        <v>490.5</v>
      </c>
      <c r="BY43" s="10">
        <v>964.2</v>
      </c>
      <c r="BZ43" s="10">
        <v>870.79999999999973</v>
      </c>
      <c r="CA43" s="10">
        <v>753.9</v>
      </c>
      <c r="CB43" s="10">
        <v>682.1</v>
      </c>
      <c r="CC43" s="10">
        <v>679.00000000000011</v>
      </c>
      <c r="CD43" s="10">
        <v>924.80000000000007</v>
      </c>
      <c r="CE43" s="10">
        <v>106.59999999999991</v>
      </c>
      <c r="CF43" s="10">
        <v>2125.8000000000002</v>
      </c>
      <c r="CG43" s="57"/>
    </row>
    <row r="44" spans="1:86" ht="14.45" customHeight="1" x14ac:dyDescent="0.25">
      <c r="A44" s="49" t="s">
        <v>181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51"/>
      <c r="BF44" s="10"/>
      <c r="BG44" s="10"/>
      <c r="BH44" s="10"/>
      <c r="BI44" s="10"/>
      <c r="BJ44" s="10"/>
      <c r="BK44" s="10"/>
      <c r="BL44" s="10">
        <v>0</v>
      </c>
      <c r="BM44" s="10">
        <v>0</v>
      </c>
      <c r="BN44" s="10">
        <v>0</v>
      </c>
      <c r="BO44" s="10">
        <v>0</v>
      </c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>
        <v>0</v>
      </c>
    </row>
    <row r="45" spans="1:86" ht="14.45" customHeight="1" x14ac:dyDescent="0.3">
      <c r="A45" s="34" t="s">
        <v>182</v>
      </c>
      <c r="B45" s="9">
        <v>-10.9</v>
      </c>
      <c r="C45" s="9">
        <v>-21.1</v>
      </c>
      <c r="D45" s="9">
        <v>-19.399999999999999</v>
      </c>
      <c r="E45" s="9">
        <v>-12</v>
      </c>
      <c r="F45" s="9">
        <v>-26.5</v>
      </c>
      <c r="G45" s="9">
        <v>-13.5</v>
      </c>
      <c r="H45" s="9">
        <v>-45.2</v>
      </c>
      <c r="I45" s="9">
        <v>-31.3</v>
      </c>
      <c r="J45" s="9">
        <v>-38.5</v>
      </c>
      <c r="K45" s="9">
        <v>-32.599999999999994</v>
      </c>
      <c r="L45" s="9">
        <v>-20.2</v>
      </c>
      <c r="M45" s="9">
        <v>-35.200000000000003</v>
      </c>
      <c r="N45" s="9">
        <v>-29.2</v>
      </c>
      <c r="O45" s="9">
        <v>-18.900000000000002</v>
      </c>
      <c r="P45" s="9">
        <v>-31.1</v>
      </c>
      <c r="Q45" s="9">
        <v>-50.8</v>
      </c>
      <c r="R45" s="9">
        <v>-23.7</v>
      </c>
      <c r="S45" s="9">
        <v>-24.7</v>
      </c>
      <c r="T45" s="9">
        <v>-34.9</v>
      </c>
      <c r="U45" s="9">
        <v>-28.900000000000006</v>
      </c>
      <c r="V45" s="9">
        <v>-67.099999999999994</v>
      </c>
      <c r="W45" s="9">
        <v>-56.900000000000006</v>
      </c>
      <c r="X45" s="9">
        <v>-56.199999999999989</v>
      </c>
      <c r="Y45" s="9">
        <v>-91</v>
      </c>
      <c r="Z45" s="9">
        <v>-93.1</v>
      </c>
      <c r="AA45" s="9">
        <v>-72.300000000000011</v>
      </c>
      <c r="AB45" s="9">
        <v>-80.5</v>
      </c>
      <c r="AC45" s="9">
        <v>-99.1</v>
      </c>
      <c r="AD45" s="9">
        <v>-58.5</v>
      </c>
      <c r="AE45" s="9">
        <v>-169.2</v>
      </c>
      <c r="AF45" s="9">
        <v>-92</v>
      </c>
      <c r="AG45" s="9">
        <v>-78.800000000000011</v>
      </c>
      <c r="AH45" s="9">
        <v>-58.6</v>
      </c>
      <c r="AI45" s="9">
        <v>-48.300000000000004</v>
      </c>
      <c r="AJ45" s="9">
        <v>-71.900000000000006</v>
      </c>
      <c r="AK45" s="9">
        <v>-80.199999999999989</v>
      </c>
      <c r="AL45" s="9">
        <v>-68.399999999999991</v>
      </c>
      <c r="AM45" s="9">
        <v>-92.7</v>
      </c>
      <c r="AN45" s="9">
        <v>-80.599999999999994</v>
      </c>
      <c r="AO45" s="9">
        <v>-78.300000000000011</v>
      </c>
      <c r="AP45" s="9">
        <v>-70.3</v>
      </c>
      <c r="AQ45" s="9">
        <v>-73.2</v>
      </c>
      <c r="AR45" s="9">
        <v>-70</v>
      </c>
      <c r="AS45" s="9">
        <v>-86.5</v>
      </c>
      <c r="AT45" s="9">
        <v>-67.900000000000006</v>
      </c>
      <c r="AU45" s="9">
        <v>-70.5</v>
      </c>
      <c r="AV45" s="9">
        <v>-76.400000000000006</v>
      </c>
      <c r="AW45" s="9">
        <v>-104.80000000000001</v>
      </c>
      <c r="AX45" s="9">
        <v>-53.7</v>
      </c>
      <c r="AY45" s="9">
        <v>-44.8</v>
      </c>
      <c r="AZ45" s="63">
        <v>-54.400000000000006</v>
      </c>
      <c r="BA45" s="9">
        <v>-63</v>
      </c>
      <c r="BB45" s="9">
        <v>-36.6</v>
      </c>
      <c r="BC45" s="9">
        <v>-46.999999999999993</v>
      </c>
      <c r="BD45" s="9">
        <v>-18.899999999999999</v>
      </c>
      <c r="BE45" s="63">
        <v>-59.200000000000017</v>
      </c>
      <c r="BF45" s="9">
        <v>-30.3</v>
      </c>
      <c r="BG45" s="9">
        <v>-47.400000000000006</v>
      </c>
      <c r="BH45" s="9">
        <v>-57.000000000000014</v>
      </c>
      <c r="BI45" s="9">
        <v>-47.799999999999983</v>
      </c>
      <c r="BJ45" s="9">
        <v>-20.7</v>
      </c>
      <c r="BK45" s="9">
        <v>-54.099999999999994</v>
      </c>
      <c r="BL45" s="9">
        <v>-84.100000000000009</v>
      </c>
      <c r="BM45" s="9">
        <v>-103.29999999999998</v>
      </c>
      <c r="BN45" s="9">
        <v>-34.200000000000003</v>
      </c>
      <c r="BO45" s="9">
        <v>-55</v>
      </c>
      <c r="BQ45" s="9">
        <v>-63.4</v>
      </c>
      <c r="BR45" s="9">
        <v>-116.5</v>
      </c>
      <c r="BS45" s="9">
        <v>-127.3</v>
      </c>
      <c r="BT45" s="9">
        <v>-130</v>
      </c>
      <c r="BU45" s="9">
        <v>-112.2</v>
      </c>
      <c r="BV45" s="9">
        <v>-271.2</v>
      </c>
      <c r="BW45" s="9">
        <v>-345</v>
      </c>
      <c r="BX45" s="9">
        <v>-398.5</v>
      </c>
      <c r="BY45" s="9">
        <v>-259</v>
      </c>
      <c r="BZ45" s="9">
        <v>-320</v>
      </c>
      <c r="CA45" s="9">
        <v>-300</v>
      </c>
      <c r="CB45" s="9">
        <v>-319.60000000000002</v>
      </c>
      <c r="CC45" s="9">
        <v>-215.9</v>
      </c>
      <c r="CD45" s="9">
        <v>-161.70000000000002</v>
      </c>
      <c r="CE45" s="9">
        <v>-177.1</v>
      </c>
      <c r="CF45" s="9">
        <v>-262.2</v>
      </c>
    </row>
    <row r="46" spans="1:86" ht="14.45" customHeight="1" x14ac:dyDescent="0.3">
      <c r="A46" s="34" t="s">
        <v>183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-36.6</v>
      </c>
      <c r="AR46" s="9">
        <v>0</v>
      </c>
      <c r="AS46" s="9">
        <v>0</v>
      </c>
      <c r="AT46" s="9">
        <v>-3.8</v>
      </c>
      <c r="AU46" s="9">
        <v>-3</v>
      </c>
      <c r="AV46" s="9">
        <v>0</v>
      </c>
      <c r="AW46" s="9">
        <v>0</v>
      </c>
      <c r="AX46" s="9">
        <v>0</v>
      </c>
      <c r="AY46" s="9">
        <v>-22.9</v>
      </c>
      <c r="AZ46" s="63">
        <v>0</v>
      </c>
      <c r="BA46" s="9">
        <v>0</v>
      </c>
      <c r="BB46" s="9">
        <v>0</v>
      </c>
      <c r="BC46" s="9">
        <v>-7.2</v>
      </c>
      <c r="BD46" s="9">
        <v>-57.7</v>
      </c>
      <c r="BE46" s="63">
        <v>-5</v>
      </c>
      <c r="BF46" s="9">
        <v>0</v>
      </c>
      <c r="BG46" s="9">
        <v>-6</v>
      </c>
      <c r="BH46" s="9">
        <v>0</v>
      </c>
      <c r="BI46" s="9">
        <v>-1</v>
      </c>
      <c r="BJ46" s="9">
        <v>-22.7</v>
      </c>
      <c r="BK46" s="9">
        <v>-8.5</v>
      </c>
      <c r="BL46" s="9">
        <v>-44.399999999999991</v>
      </c>
      <c r="BM46" s="9">
        <v>-5.7000000000000028</v>
      </c>
      <c r="BN46" s="9">
        <v>-26.5</v>
      </c>
      <c r="BO46" s="9">
        <v>-20.200000000000003</v>
      </c>
      <c r="BQ46" s="9">
        <v>-266.39999999999998</v>
      </c>
      <c r="BR46" s="9">
        <v>-117.6</v>
      </c>
      <c r="BS46" s="9">
        <v>-176.5</v>
      </c>
      <c r="BT46" s="9">
        <v>-143.5</v>
      </c>
      <c r="BU46" s="9">
        <v>-175.1</v>
      </c>
      <c r="BV46" s="9">
        <v>-36</v>
      </c>
      <c r="BW46" s="9">
        <v>-9</v>
      </c>
      <c r="BX46" s="9">
        <v>-11.2</v>
      </c>
      <c r="BY46" s="9">
        <v>-7.9</v>
      </c>
      <c r="BZ46" s="9">
        <v>-11.4</v>
      </c>
      <c r="CA46" s="9">
        <v>-23.8</v>
      </c>
      <c r="CB46" s="9">
        <v>-6.8</v>
      </c>
      <c r="CC46" s="9">
        <v>-22.9</v>
      </c>
      <c r="CD46" s="9">
        <v>-69.900000000000006</v>
      </c>
      <c r="CE46" s="9">
        <v>-7</v>
      </c>
      <c r="CF46" s="9">
        <v>-81.3</v>
      </c>
    </row>
    <row r="47" spans="1:86" ht="14.45" customHeight="1" x14ac:dyDescent="0.3">
      <c r="A47" s="34" t="s">
        <v>184</v>
      </c>
      <c r="B47" s="9">
        <v>0</v>
      </c>
      <c r="C47" s="9">
        <v>-149.6</v>
      </c>
      <c r="D47" s="9">
        <v>-99.4</v>
      </c>
      <c r="E47" s="9">
        <v>-17.399999999999977</v>
      </c>
      <c r="F47" s="9">
        <v>-58.8</v>
      </c>
      <c r="G47" s="9">
        <v>0</v>
      </c>
      <c r="H47" s="9">
        <v>-58.8</v>
      </c>
      <c r="I47" s="9" t="s">
        <v>206</v>
      </c>
      <c r="J47" s="9">
        <v>-58.8</v>
      </c>
      <c r="K47" s="9">
        <v>0</v>
      </c>
      <c r="L47" s="9">
        <v>-58.8</v>
      </c>
      <c r="M47" s="9">
        <v>-58.8</v>
      </c>
      <c r="N47" s="9">
        <v>0</v>
      </c>
      <c r="O47" s="9">
        <v>-44.8</v>
      </c>
      <c r="P47" s="9">
        <v>-1.3000000000000043</v>
      </c>
      <c r="Q47" s="9">
        <v>-97.4</v>
      </c>
      <c r="R47" s="9">
        <v>-25</v>
      </c>
      <c r="S47" s="9">
        <v>-65.3</v>
      </c>
      <c r="T47" s="9">
        <v>-59.7</v>
      </c>
      <c r="U47" s="9">
        <v>-25.099999999999994</v>
      </c>
      <c r="V47" s="9">
        <v>-34.799999999999997</v>
      </c>
      <c r="W47" s="9">
        <v>0</v>
      </c>
      <c r="X47" s="9">
        <v>-0.40000000000000568</v>
      </c>
      <c r="Y47" s="9">
        <v>-0.79999999999999716</v>
      </c>
      <c r="Z47" s="9">
        <v>-0.2</v>
      </c>
      <c r="AA47" s="9">
        <v>-5.8999999999999995</v>
      </c>
      <c r="AB47" s="9">
        <v>-2.9000000000000004</v>
      </c>
      <c r="AC47" s="9">
        <v>0</v>
      </c>
      <c r="AD47" s="9">
        <v>-0.2</v>
      </c>
      <c r="AE47" s="9">
        <v>-5.8999999999999995</v>
      </c>
      <c r="AF47" s="9">
        <v>-4.8000000000000007</v>
      </c>
      <c r="AG47" s="9">
        <v>-0.29999999999999893</v>
      </c>
      <c r="AH47" s="9">
        <v>-0.2</v>
      </c>
      <c r="AI47" s="9">
        <v>-7.7</v>
      </c>
      <c r="AJ47" s="9">
        <v>0</v>
      </c>
      <c r="AK47" s="9">
        <v>0</v>
      </c>
      <c r="AL47" s="9">
        <v>0</v>
      </c>
      <c r="AM47" s="9">
        <v>-6.4</v>
      </c>
      <c r="AN47" s="9">
        <v>-9.1</v>
      </c>
      <c r="AO47" s="9">
        <v>-5</v>
      </c>
      <c r="AP47" s="9">
        <v>0</v>
      </c>
      <c r="AQ47" s="9">
        <v>-1299</v>
      </c>
      <c r="AR47" s="9">
        <v>-2.7999999999999545</v>
      </c>
      <c r="AS47" s="9">
        <v>-4.6000000000001364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63">
        <v>0</v>
      </c>
      <c r="BA47" s="9">
        <v>0</v>
      </c>
      <c r="BB47" s="9">
        <v>0</v>
      </c>
      <c r="BC47" s="9">
        <v>0</v>
      </c>
      <c r="BD47" s="9">
        <v>0</v>
      </c>
      <c r="BE47" s="63">
        <v>-132.6</v>
      </c>
      <c r="BF47" s="9">
        <v>0</v>
      </c>
      <c r="BG47" s="9">
        <v>0</v>
      </c>
      <c r="BH47" s="9">
        <v>-314.10000000000002</v>
      </c>
      <c r="BI47" s="9">
        <v>-77.900000000000034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9">
        <v>0</v>
      </c>
      <c r="BW47" s="9">
        <v>0</v>
      </c>
      <c r="BX47" s="9">
        <v>0</v>
      </c>
      <c r="BY47" s="9">
        <v>0</v>
      </c>
      <c r="BZ47" s="9">
        <v>-9.1</v>
      </c>
      <c r="CA47" s="9">
        <v>-1306.4000000000001</v>
      </c>
      <c r="CB47" s="9">
        <v>0</v>
      </c>
      <c r="CC47" s="9">
        <v>0</v>
      </c>
      <c r="CD47" s="9">
        <v>-132.6</v>
      </c>
      <c r="CE47" s="9">
        <v>-415.1</v>
      </c>
      <c r="CF47" s="9">
        <v>0</v>
      </c>
    </row>
    <row r="48" spans="1:86" ht="14.45" customHeight="1" x14ac:dyDescent="0.3">
      <c r="A48" s="34" t="s">
        <v>185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-3.8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-3.7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-6.5</v>
      </c>
      <c r="AL48" s="9">
        <v>0</v>
      </c>
      <c r="AM48" s="9">
        <v>-1.1000000000000001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-3</v>
      </c>
      <c r="AV48" s="9">
        <v>-3.2</v>
      </c>
      <c r="AW48" s="9">
        <v>0</v>
      </c>
      <c r="AX48" s="9">
        <v>0</v>
      </c>
      <c r="AY48" s="9">
        <v>0</v>
      </c>
      <c r="AZ48" s="63">
        <v>0</v>
      </c>
      <c r="BA48" s="9">
        <v>0</v>
      </c>
      <c r="BB48" s="9">
        <v>0</v>
      </c>
      <c r="BC48" s="9">
        <v>0</v>
      </c>
      <c r="BD48" s="9">
        <v>0</v>
      </c>
      <c r="BE48" s="63">
        <v>-2.1</v>
      </c>
      <c r="BF48" s="9">
        <v>0</v>
      </c>
      <c r="BG48" s="9">
        <v>0</v>
      </c>
      <c r="BH48" s="9">
        <v>0</v>
      </c>
      <c r="BI48" s="9">
        <v>-1.5</v>
      </c>
      <c r="BJ48" s="9">
        <v>0</v>
      </c>
      <c r="BK48" s="9">
        <v>0</v>
      </c>
      <c r="BL48" s="9">
        <v>0</v>
      </c>
      <c r="BM48" s="9">
        <v>-2</v>
      </c>
      <c r="BN48" s="9">
        <v>-0.1</v>
      </c>
      <c r="BO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-3.7</v>
      </c>
      <c r="BX48" s="9">
        <v>0</v>
      </c>
      <c r="BY48" s="9">
        <v>-6.5</v>
      </c>
      <c r="BZ48" s="9">
        <v>-1.1000000000000001</v>
      </c>
      <c r="CA48" s="9">
        <v>0</v>
      </c>
      <c r="CB48" s="9">
        <v>-6.2</v>
      </c>
      <c r="CC48" s="9">
        <v>0</v>
      </c>
      <c r="CD48" s="9">
        <v>-2.1</v>
      </c>
      <c r="CE48" s="9">
        <v>-1.5</v>
      </c>
      <c r="CF48" s="9">
        <v>-2</v>
      </c>
    </row>
    <row r="49" spans="1:84" ht="14.45" customHeight="1" x14ac:dyDescent="0.3">
      <c r="A49" s="34" t="s">
        <v>186</v>
      </c>
      <c r="B49" s="9">
        <v>-3</v>
      </c>
      <c r="C49" s="9">
        <v>0</v>
      </c>
      <c r="D49" s="9">
        <v>-3.1</v>
      </c>
      <c r="E49" s="9">
        <v>-1.9999999999999991</v>
      </c>
      <c r="F49" s="9">
        <v>0</v>
      </c>
      <c r="G49" s="9">
        <v>-1.2</v>
      </c>
      <c r="H49" s="9">
        <v>-9.1</v>
      </c>
      <c r="I49" s="9" t="s">
        <v>206</v>
      </c>
      <c r="J49" s="9">
        <v>0</v>
      </c>
      <c r="K49" s="9">
        <v>0</v>
      </c>
      <c r="L49" s="9">
        <v>0</v>
      </c>
      <c r="M49" s="9">
        <v>0</v>
      </c>
      <c r="N49" s="9">
        <v>-0.5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-39.4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63">
        <v>0</v>
      </c>
      <c r="BA49" s="9">
        <v>0</v>
      </c>
      <c r="BB49" s="9">
        <v>0</v>
      </c>
      <c r="BC49" s="9">
        <v>0</v>
      </c>
      <c r="BD49" s="9">
        <v>0</v>
      </c>
      <c r="BE49" s="63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Q49" s="9">
        <v>-8.1999999999999993</v>
      </c>
      <c r="BR49" s="9">
        <v>-10.3</v>
      </c>
      <c r="BS49" s="9">
        <v>-3.8</v>
      </c>
      <c r="BT49" s="9">
        <v>-0.5</v>
      </c>
      <c r="BU49" s="9">
        <v>0</v>
      </c>
      <c r="BV49" s="9">
        <v>0</v>
      </c>
      <c r="BW49" s="9">
        <v>0</v>
      </c>
      <c r="BX49" s="9">
        <v>-39.4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</row>
    <row r="50" spans="1:84" ht="14.45" customHeight="1" x14ac:dyDescent="0.3">
      <c r="A50" s="34" t="s">
        <v>187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-7</v>
      </c>
      <c r="AS50" s="9">
        <v>-0.70000000000000018</v>
      </c>
      <c r="AT50" s="9">
        <v>-14</v>
      </c>
      <c r="AU50" s="9">
        <v>-8</v>
      </c>
      <c r="AV50" s="9">
        <v>-11</v>
      </c>
      <c r="AW50" s="9">
        <v>-5</v>
      </c>
      <c r="AX50" s="9">
        <v>0</v>
      </c>
      <c r="AY50" s="9">
        <v>0</v>
      </c>
      <c r="AZ50" s="63">
        <v>0</v>
      </c>
      <c r="BA50" s="9">
        <v>0</v>
      </c>
      <c r="BB50" s="9">
        <v>0</v>
      </c>
      <c r="BC50" s="9">
        <v>0</v>
      </c>
      <c r="BD50" s="9">
        <v>0</v>
      </c>
      <c r="BE50" s="63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-7.7</v>
      </c>
      <c r="CB50" s="9">
        <v>-38</v>
      </c>
      <c r="CC50" s="9">
        <v>0</v>
      </c>
      <c r="CD50" s="9">
        <v>0</v>
      </c>
      <c r="CE50" s="9">
        <v>0</v>
      </c>
      <c r="CF50" s="9">
        <v>0</v>
      </c>
    </row>
    <row r="51" spans="1:84" ht="14.45" customHeight="1" x14ac:dyDescent="0.3">
      <c r="A51" s="34" t="s">
        <v>188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1.6</v>
      </c>
      <c r="I51" s="9">
        <v>2.2999999999999998</v>
      </c>
      <c r="J51" s="9">
        <v>2.2999999999999998</v>
      </c>
      <c r="K51" s="9">
        <v>0.40000000000000036</v>
      </c>
      <c r="L51" s="9">
        <v>0</v>
      </c>
      <c r="M51" s="9">
        <v>0.4</v>
      </c>
      <c r="N51" s="9">
        <v>0.3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63">
        <v>0</v>
      </c>
      <c r="BA51" s="9">
        <v>0</v>
      </c>
      <c r="BB51" s="9">
        <v>0</v>
      </c>
      <c r="BC51" s="9">
        <v>0</v>
      </c>
      <c r="BD51" s="9">
        <v>0</v>
      </c>
      <c r="BE51" s="63"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Q51" s="9">
        <v>0</v>
      </c>
      <c r="BR51" s="9">
        <v>3.9</v>
      </c>
      <c r="BS51" s="9">
        <v>3.2</v>
      </c>
      <c r="BT51" s="9">
        <v>0.3</v>
      </c>
      <c r="BU51" s="9">
        <v>0</v>
      </c>
      <c r="BV51" s="9"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</row>
    <row r="52" spans="1:84" ht="14.45" customHeight="1" x14ac:dyDescent="0.3">
      <c r="A52" s="34" t="s">
        <v>189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28.7</v>
      </c>
      <c r="J52" s="9">
        <v>63.7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63">
        <v>0</v>
      </c>
      <c r="BA52" s="9">
        <v>0</v>
      </c>
      <c r="BB52" s="9">
        <v>0</v>
      </c>
      <c r="BC52" s="9">
        <v>0</v>
      </c>
      <c r="BD52" s="9">
        <v>0</v>
      </c>
      <c r="BE52" s="63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Q52" s="9">
        <v>0</v>
      </c>
      <c r="BR52" s="9">
        <v>28.7</v>
      </c>
      <c r="BS52" s="9">
        <v>63.7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</row>
    <row r="53" spans="1:84" ht="14.45" customHeight="1" x14ac:dyDescent="0.3">
      <c r="A53" s="34" t="s">
        <v>190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113.7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63">
        <v>0</v>
      </c>
      <c r="BA53" s="9">
        <v>0</v>
      </c>
      <c r="BB53" s="9">
        <v>0</v>
      </c>
      <c r="BC53" s="9">
        <v>0</v>
      </c>
      <c r="BD53" s="9">
        <v>0</v>
      </c>
      <c r="BE53" s="63"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9">
        <v>0</v>
      </c>
      <c r="BW53" s="9">
        <v>0</v>
      </c>
      <c r="BX53" s="9">
        <v>0</v>
      </c>
      <c r="BY53" s="9">
        <v>0</v>
      </c>
      <c r="BZ53" s="9">
        <v>0</v>
      </c>
      <c r="CA53" s="9">
        <v>113.7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</row>
    <row r="54" spans="1:84" ht="14.45" customHeight="1" x14ac:dyDescent="0.3">
      <c r="A54" s="34" t="s">
        <v>191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/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0.8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0.5</v>
      </c>
      <c r="AV54" s="9">
        <v>9.1</v>
      </c>
      <c r="AW54" s="9">
        <v>0</v>
      </c>
      <c r="AX54" s="9">
        <v>0.1</v>
      </c>
      <c r="AY54" s="9">
        <v>0.4</v>
      </c>
      <c r="AZ54" s="63">
        <v>0</v>
      </c>
      <c r="BA54" s="9">
        <v>0</v>
      </c>
      <c r="BB54" s="9">
        <v>0.8</v>
      </c>
      <c r="BC54" s="9">
        <v>2.5</v>
      </c>
      <c r="BD54" s="9">
        <v>0</v>
      </c>
      <c r="BE54" s="63">
        <v>0</v>
      </c>
      <c r="BF54" s="9">
        <v>0</v>
      </c>
      <c r="BG54" s="9">
        <v>0</v>
      </c>
      <c r="BH54" s="9">
        <v>0</v>
      </c>
      <c r="BI54" s="9">
        <v>2.1999999999999997</v>
      </c>
      <c r="BJ54" s="9">
        <v>0</v>
      </c>
      <c r="BK54" s="9">
        <v>0</v>
      </c>
      <c r="BL54" s="9">
        <v>0</v>
      </c>
      <c r="BM54" s="9">
        <v>1.7</v>
      </c>
      <c r="BN54" s="9">
        <v>1.1000000000000001</v>
      </c>
      <c r="BO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0.8</v>
      </c>
      <c r="BZ54" s="9">
        <v>0</v>
      </c>
      <c r="CA54" s="9">
        <v>0</v>
      </c>
      <c r="CB54" s="9">
        <v>9.6</v>
      </c>
      <c r="CC54" s="9">
        <v>0.5</v>
      </c>
      <c r="CD54" s="9">
        <v>3.3</v>
      </c>
      <c r="CE54" s="9">
        <v>2.1999999999999997</v>
      </c>
      <c r="CF54" s="9">
        <v>1.7</v>
      </c>
    </row>
    <row r="55" spans="1:84" ht="14.45" customHeight="1" x14ac:dyDescent="0.3">
      <c r="A55" s="34" t="s">
        <v>192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63">
        <v>0</v>
      </c>
      <c r="BA55" s="9">
        <v>0</v>
      </c>
      <c r="BB55" s="9">
        <v>0</v>
      </c>
      <c r="BC55" s="9">
        <v>0</v>
      </c>
      <c r="BD55" s="9">
        <v>0</v>
      </c>
      <c r="BE55" s="63">
        <v>0</v>
      </c>
      <c r="BF55" s="9">
        <v>0</v>
      </c>
      <c r="BG55" s="9">
        <v>0</v>
      </c>
      <c r="BH55" s="9">
        <v>0</v>
      </c>
      <c r="BI55" s="9">
        <v>-2.6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-2.6</v>
      </c>
      <c r="CF55" s="9">
        <v>0</v>
      </c>
    </row>
    <row r="56" spans="1:84" ht="14.45" customHeight="1" x14ac:dyDescent="0.25">
      <c r="A56" s="49" t="s">
        <v>193</v>
      </c>
      <c r="B56" s="10">
        <v>-13.9</v>
      </c>
      <c r="C56" s="10">
        <v>-170.7</v>
      </c>
      <c r="D56" s="10">
        <v>-121.9</v>
      </c>
      <c r="E56" s="10">
        <v>-31.399999999999977</v>
      </c>
      <c r="F56" s="10">
        <v>-85.3</v>
      </c>
      <c r="G56" s="10">
        <v>-14.7</v>
      </c>
      <c r="H56" s="10">
        <v>-111.5</v>
      </c>
      <c r="I56" s="10">
        <v>-0.30000000000000071</v>
      </c>
      <c r="J56" s="10">
        <v>-31.299999999999997</v>
      </c>
      <c r="K56" s="10">
        <v>-32.199999999999996</v>
      </c>
      <c r="L56" s="10">
        <v>-82.8</v>
      </c>
      <c r="M56" s="10">
        <v>-93.6</v>
      </c>
      <c r="N56" s="10">
        <v>-29.4</v>
      </c>
      <c r="O56" s="10">
        <v>-63.7</v>
      </c>
      <c r="P56" s="10">
        <v>-32.400000000000006</v>
      </c>
      <c r="Q56" s="10">
        <v>-148.19999999999999</v>
      </c>
      <c r="R56" s="10">
        <v>-48.7</v>
      </c>
      <c r="S56" s="10">
        <v>-90</v>
      </c>
      <c r="T56" s="10">
        <v>-94.6</v>
      </c>
      <c r="U56" s="10">
        <v>-54</v>
      </c>
      <c r="V56" s="10">
        <v>-101.89999999999999</v>
      </c>
      <c r="W56" s="10">
        <v>-56.900000000000006</v>
      </c>
      <c r="X56" s="10">
        <v>-56.599999999999994</v>
      </c>
      <c r="Y56" s="10">
        <v>-91.8</v>
      </c>
      <c r="Z56" s="10">
        <v>-93.3</v>
      </c>
      <c r="AA56" s="10">
        <v>-78.200000000000017</v>
      </c>
      <c r="AB56" s="10">
        <v>-83.4</v>
      </c>
      <c r="AC56" s="10">
        <v>-102.8</v>
      </c>
      <c r="AD56" s="10">
        <v>-58.7</v>
      </c>
      <c r="AE56" s="10">
        <v>-214.5</v>
      </c>
      <c r="AF56" s="10">
        <v>-96.8</v>
      </c>
      <c r="AG56" s="10">
        <v>-79.100000000000009</v>
      </c>
      <c r="AH56" s="10">
        <v>-58.800000000000004</v>
      </c>
      <c r="AI56" s="10">
        <v>-56.000000000000007</v>
      </c>
      <c r="AJ56" s="10">
        <v>-71.900000000000006</v>
      </c>
      <c r="AK56" s="10">
        <v>-85.899999999999991</v>
      </c>
      <c r="AL56" s="10">
        <v>-68.399999999999991</v>
      </c>
      <c r="AM56" s="10">
        <v>-100.2</v>
      </c>
      <c r="AN56" s="10">
        <v>-89.699999999999989</v>
      </c>
      <c r="AO56" s="10">
        <v>-83.300000000000011</v>
      </c>
      <c r="AP56" s="10">
        <v>-70.3</v>
      </c>
      <c r="AQ56" s="10">
        <v>-1295.0999999999999</v>
      </c>
      <c r="AR56" s="10">
        <v>-79.799999999999955</v>
      </c>
      <c r="AS56" s="10">
        <v>-91.800000000000139</v>
      </c>
      <c r="AT56" s="10">
        <v>-85.7</v>
      </c>
      <c r="AU56" s="10">
        <v>-84</v>
      </c>
      <c r="AV56" s="10">
        <v>-81.500000000000014</v>
      </c>
      <c r="AW56" s="10">
        <v>-109.80000000000001</v>
      </c>
      <c r="AX56" s="10">
        <v>-53.6</v>
      </c>
      <c r="AY56" s="10">
        <v>-67.299999999999983</v>
      </c>
      <c r="AZ56" s="10">
        <v>-54.400000000000006</v>
      </c>
      <c r="BA56" s="10">
        <v>-63</v>
      </c>
      <c r="BB56" s="10">
        <v>-35.800000000000004</v>
      </c>
      <c r="BC56" s="10">
        <v>-51.699999999999996</v>
      </c>
      <c r="BD56" s="10">
        <v>-76.599999999999994</v>
      </c>
      <c r="BE56" s="51">
        <v>-198.9</v>
      </c>
      <c r="BF56" s="10">
        <v>-30.3</v>
      </c>
      <c r="BG56" s="10">
        <v>-53.400000000000006</v>
      </c>
      <c r="BH56" s="10">
        <v>-371.1</v>
      </c>
      <c r="BI56" s="10">
        <v>-128.60000000000002</v>
      </c>
      <c r="BJ56" s="10">
        <v>-43.4</v>
      </c>
      <c r="BK56" s="10">
        <v>-62.599999999999994</v>
      </c>
      <c r="BL56" s="10">
        <v>-128.5</v>
      </c>
      <c r="BM56" s="10">
        <v>-109.29999999999998</v>
      </c>
      <c r="BN56" s="10">
        <v>-59.7</v>
      </c>
      <c r="BO56" s="10">
        <v>-75.2</v>
      </c>
      <c r="BQ56" s="10">
        <v>-337.99999999999994</v>
      </c>
      <c r="BR56" s="10">
        <v>-211.8</v>
      </c>
      <c r="BS56" s="10">
        <v>-240.70000000000005</v>
      </c>
      <c r="BT56" s="10">
        <v>-273.7</v>
      </c>
      <c r="BU56" s="10">
        <v>-287.3</v>
      </c>
      <c r="BV56" s="10">
        <v>-307.2</v>
      </c>
      <c r="BW56" s="10">
        <v>-357.7</v>
      </c>
      <c r="BX56" s="10">
        <v>-449.09999999999997</v>
      </c>
      <c r="BY56" s="10">
        <v>-272.59999999999997</v>
      </c>
      <c r="BZ56" s="10">
        <v>-341.6</v>
      </c>
      <c r="CA56" s="10">
        <v>-1524.2</v>
      </c>
      <c r="CB56" s="10">
        <v>-361</v>
      </c>
      <c r="CC56" s="10">
        <v>-238.3</v>
      </c>
      <c r="CD56" s="10">
        <v>-363.00000000000006</v>
      </c>
      <c r="CE56" s="10">
        <v>-601.1</v>
      </c>
      <c r="CF56" s="10">
        <v>-343.8</v>
      </c>
    </row>
    <row r="57" spans="1:84" ht="14.45" customHeight="1" x14ac:dyDescent="0.25">
      <c r="A57" s="49" t="s">
        <v>194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51"/>
      <c r="BF57" s="10"/>
      <c r="BG57" s="10"/>
      <c r="BH57" s="10"/>
      <c r="BI57" s="10"/>
      <c r="BJ57" s="10"/>
      <c r="BK57" s="10"/>
      <c r="BL57" s="10">
        <v>0</v>
      </c>
      <c r="BM57" s="10">
        <v>0</v>
      </c>
      <c r="BN57" s="10">
        <v>0</v>
      </c>
      <c r="BO57" s="10">
        <v>0</v>
      </c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>
        <v>0</v>
      </c>
    </row>
    <row r="58" spans="1:84" ht="14.45" customHeight="1" x14ac:dyDescent="0.3">
      <c r="A58" s="34" t="s">
        <v>195</v>
      </c>
      <c r="B58" s="9">
        <v>0</v>
      </c>
      <c r="C58" s="9">
        <v>-30.5</v>
      </c>
      <c r="D58" s="9">
        <v>0</v>
      </c>
      <c r="E58" s="9">
        <v>0</v>
      </c>
      <c r="F58" s="9">
        <v>0</v>
      </c>
      <c r="G58" s="9">
        <v>-31.7</v>
      </c>
      <c r="H58" s="9">
        <v>0</v>
      </c>
      <c r="I58" s="9">
        <v>0</v>
      </c>
      <c r="J58" s="9">
        <v>0</v>
      </c>
      <c r="K58" s="9">
        <v>-76.3</v>
      </c>
      <c r="L58" s="9">
        <v>0</v>
      </c>
      <c r="M58" s="9">
        <v>0</v>
      </c>
      <c r="N58" s="9">
        <v>0</v>
      </c>
      <c r="O58" s="9">
        <v>-87.5</v>
      </c>
      <c r="P58" s="9">
        <v>0</v>
      </c>
      <c r="Q58" s="9">
        <v>0</v>
      </c>
      <c r="R58" s="9">
        <v>0</v>
      </c>
      <c r="S58" s="9">
        <v>-84.2</v>
      </c>
      <c r="T58" s="9">
        <v>0</v>
      </c>
      <c r="U58" s="9">
        <v>0</v>
      </c>
      <c r="V58" s="9">
        <v>0</v>
      </c>
      <c r="W58" s="9">
        <v>-114.5</v>
      </c>
      <c r="X58" s="9">
        <v>0</v>
      </c>
      <c r="Y58" s="9">
        <v>0</v>
      </c>
      <c r="Z58" s="9">
        <v>0</v>
      </c>
      <c r="AA58" s="9">
        <v>-117.3</v>
      </c>
      <c r="AB58" s="9">
        <v>0</v>
      </c>
      <c r="AC58" s="9">
        <v>0</v>
      </c>
      <c r="AD58" s="9">
        <v>0</v>
      </c>
      <c r="AE58" s="9">
        <v>-137.6</v>
      </c>
      <c r="AF58" s="9">
        <v>-56.5</v>
      </c>
      <c r="AG58" s="9">
        <v>0</v>
      </c>
      <c r="AH58" s="9">
        <v>0</v>
      </c>
      <c r="AI58" s="9">
        <v>-81.400000000000006</v>
      </c>
      <c r="AJ58" s="9">
        <v>-56.5</v>
      </c>
      <c r="AK58" s="9">
        <v>0</v>
      </c>
      <c r="AL58" s="9">
        <v>0</v>
      </c>
      <c r="AM58" s="9">
        <v>-118.7</v>
      </c>
      <c r="AN58" s="9">
        <v>-57.600000000000009</v>
      </c>
      <c r="AO58" s="9">
        <v>0</v>
      </c>
      <c r="AP58" s="9">
        <v>0</v>
      </c>
      <c r="AQ58" s="9">
        <v>-132.4</v>
      </c>
      <c r="AR58" s="9">
        <v>0</v>
      </c>
      <c r="AS58" s="9">
        <v>0</v>
      </c>
      <c r="AT58" s="9">
        <v>0</v>
      </c>
      <c r="AU58" s="9">
        <v>-139</v>
      </c>
      <c r="AV58" s="9">
        <v>0</v>
      </c>
      <c r="AW58" s="9">
        <v>0</v>
      </c>
      <c r="AX58" s="9">
        <v>0</v>
      </c>
      <c r="AY58" s="9">
        <v>-85</v>
      </c>
      <c r="AZ58" s="9">
        <v>0</v>
      </c>
      <c r="BA58" s="63">
        <v>0</v>
      </c>
      <c r="BB58" s="9">
        <v>0</v>
      </c>
      <c r="BC58" s="9">
        <v>-188.3</v>
      </c>
      <c r="BD58" s="9">
        <v>-16.899999999999977</v>
      </c>
      <c r="BE58" s="63">
        <v>-16.900000000000006</v>
      </c>
      <c r="BF58" s="9">
        <v>-605.1</v>
      </c>
      <c r="BG58" s="9">
        <v>-16.799999999999955</v>
      </c>
      <c r="BH58" s="9">
        <v>-16.800000000000068</v>
      </c>
      <c r="BI58" s="9">
        <v>-16.799999999999955</v>
      </c>
      <c r="BJ58" s="9">
        <v>-16.8</v>
      </c>
      <c r="BK58" s="9">
        <v>-16.8</v>
      </c>
      <c r="BL58" s="9">
        <v>-16.799999999999997</v>
      </c>
      <c r="BM58" s="9">
        <v>-19.399999999999999</v>
      </c>
      <c r="BN58" s="9">
        <v>-26.9</v>
      </c>
      <c r="BO58" s="9">
        <v>-155.6</v>
      </c>
      <c r="BQ58" s="9">
        <v>-30.5</v>
      </c>
      <c r="BR58" s="9">
        <v>-31.7</v>
      </c>
      <c r="BS58" s="9">
        <v>-76.3</v>
      </c>
      <c r="BT58" s="9">
        <v>-87.5</v>
      </c>
      <c r="BU58" s="9">
        <v>-84.2</v>
      </c>
      <c r="BV58" s="9">
        <v>-114.5</v>
      </c>
      <c r="BW58" s="9">
        <v>-117.3</v>
      </c>
      <c r="BX58" s="9">
        <v>-194.1</v>
      </c>
      <c r="BY58" s="9">
        <v>-137.9</v>
      </c>
      <c r="BZ58" s="9">
        <v>-176.3</v>
      </c>
      <c r="CA58" s="9">
        <v>-132.4</v>
      </c>
      <c r="CB58" s="9">
        <v>-139</v>
      </c>
      <c r="CC58" s="9">
        <v>-85</v>
      </c>
      <c r="CD58" s="9">
        <v>-222.1</v>
      </c>
      <c r="CE58" s="9">
        <v>-655.5</v>
      </c>
      <c r="CF58" s="9">
        <v>-69.8</v>
      </c>
    </row>
    <row r="59" spans="1:84" ht="14.45" customHeight="1" x14ac:dyDescent="0.3">
      <c r="A59" s="34" t="s">
        <v>196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-43.8</v>
      </c>
      <c r="AY59" s="9">
        <v>0</v>
      </c>
      <c r="AZ59" s="9">
        <v>0</v>
      </c>
      <c r="BA59" s="63">
        <v>0</v>
      </c>
      <c r="BB59" s="9">
        <v>0</v>
      </c>
      <c r="BC59" s="9">
        <v>-12.9</v>
      </c>
      <c r="BD59" s="9">
        <v>0</v>
      </c>
      <c r="BE59" s="63">
        <v>0.1</v>
      </c>
      <c r="BF59" s="9">
        <v>-36.6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-37.199999999999996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9"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-43.8</v>
      </c>
      <c r="CD59" s="9">
        <v>-12.8</v>
      </c>
      <c r="CE59" s="9">
        <v>-36.6</v>
      </c>
      <c r="CF59" s="9">
        <v>0</v>
      </c>
    </row>
    <row r="60" spans="1:84" ht="14.45" customHeight="1" x14ac:dyDescent="0.3">
      <c r="A60" s="34" t="s">
        <v>197</v>
      </c>
      <c r="B60" s="9">
        <v>146.1</v>
      </c>
      <c r="C60" s="9">
        <v>188.5</v>
      </c>
      <c r="D60" s="9">
        <v>46.8</v>
      </c>
      <c r="E60" s="9">
        <v>2.5</v>
      </c>
      <c r="F60" s="9">
        <v>98.5</v>
      </c>
      <c r="G60" s="9">
        <v>75</v>
      </c>
      <c r="H60" s="9">
        <v>50.1</v>
      </c>
      <c r="I60" s="9">
        <v>5.8</v>
      </c>
      <c r="J60" s="9">
        <v>45.1</v>
      </c>
      <c r="K60" s="9">
        <v>38.1</v>
      </c>
      <c r="L60" s="9">
        <v>35.4</v>
      </c>
      <c r="M60" s="9">
        <v>8.1999999999999993</v>
      </c>
      <c r="N60" s="9">
        <v>127.2</v>
      </c>
      <c r="O60" s="9">
        <v>35.899999999999991</v>
      </c>
      <c r="P60" s="9">
        <v>6.2000000000000171</v>
      </c>
      <c r="Q60" s="9">
        <v>16.899999999999977</v>
      </c>
      <c r="R60" s="9">
        <v>78.5</v>
      </c>
      <c r="S60" s="9">
        <v>157.1</v>
      </c>
      <c r="T60" s="9">
        <v>3.5999999999999943</v>
      </c>
      <c r="U60" s="9">
        <v>49.199999999999989</v>
      </c>
      <c r="V60" s="9">
        <v>128.5</v>
      </c>
      <c r="W60" s="9">
        <v>10.900000000000006</v>
      </c>
      <c r="X60" s="9">
        <v>92.1</v>
      </c>
      <c r="Y60" s="9">
        <v>117.59999999999997</v>
      </c>
      <c r="Z60" s="9">
        <v>77.099999999999994</v>
      </c>
      <c r="AA60" s="9">
        <v>107.4</v>
      </c>
      <c r="AB60" s="9">
        <v>140.89999999999998</v>
      </c>
      <c r="AC60" s="9">
        <v>64.800000000000011</v>
      </c>
      <c r="AD60" s="9">
        <v>119.4</v>
      </c>
      <c r="AE60" s="9">
        <v>130.5</v>
      </c>
      <c r="AF60" s="9">
        <v>173.9</v>
      </c>
      <c r="AG60" s="9">
        <v>52.899999999999977</v>
      </c>
      <c r="AH60" s="9">
        <v>93.1</v>
      </c>
      <c r="AI60" s="9">
        <v>86.800000000000011</v>
      </c>
      <c r="AJ60" s="9">
        <v>149.6</v>
      </c>
      <c r="AK60" s="9">
        <v>59</v>
      </c>
      <c r="AL60" s="9">
        <v>37.6</v>
      </c>
      <c r="AM60" s="9">
        <v>2.1999999999999957</v>
      </c>
      <c r="AN60" s="9">
        <v>5.4000000000000057</v>
      </c>
      <c r="AO60" s="9">
        <v>2.2999999999999972</v>
      </c>
      <c r="AP60" s="9">
        <v>43.5</v>
      </c>
      <c r="AQ60" s="9">
        <v>672.9</v>
      </c>
      <c r="AR60" s="9">
        <v>33.700000000000045</v>
      </c>
      <c r="AS60" s="9">
        <v>29.8</v>
      </c>
      <c r="AT60" s="9">
        <v>111.2</v>
      </c>
      <c r="AU60" s="9">
        <v>286.10000000000002</v>
      </c>
      <c r="AV60" s="9">
        <v>2</v>
      </c>
      <c r="AW60" s="9">
        <v>2.1999999999999886</v>
      </c>
      <c r="AX60" s="9">
        <v>642.29999999999995</v>
      </c>
      <c r="AY60" s="9">
        <v>465.8</v>
      </c>
      <c r="AZ60" s="9">
        <v>2.7000000000000499</v>
      </c>
      <c r="BA60" s="63">
        <v>711.2</v>
      </c>
      <c r="BB60" s="9">
        <v>812.3</v>
      </c>
      <c r="BC60" s="9">
        <v>1.3</v>
      </c>
      <c r="BD60" s="9">
        <v>3.6</v>
      </c>
      <c r="BE60" s="63">
        <v>4.3999999999999773</v>
      </c>
      <c r="BF60" s="9">
        <v>0</v>
      </c>
      <c r="BG60" s="9">
        <v>0</v>
      </c>
      <c r="BH60" s="9">
        <v>307</v>
      </c>
      <c r="BI60" s="9">
        <v>123.1</v>
      </c>
      <c r="BJ60" s="9">
        <v>158.1</v>
      </c>
      <c r="BK60" s="9">
        <v>48.6</v>
      </c>
      <c r="BL60" s="9">
        <v>97.699999999999989</v>
      </c>
      <c r="BM60" s="9">
        <v>27.300000000000011</v>
      </c>
      <c r="BN60" s="9">
        <v>148.69999999999999</v>
      </c>
      <c r="BO60" s="9">
        <v>798.5</v>
      </c>
      <c r="BQ60" s="9">
        <v>383.9</v>
      </c>
      <c r="BR60" s="9">
        <v>229.3</v>
      </c>
      <c r="BS60" s="9">
        <v>127.3</v>
      </c>
      <c r="BT60" s="9">
        <v>186.2</v>
      </c>
      <c r="BU60" s="9">
        <v>288.39999999999998</v>
      </c>
      <c r="BV60" s="9">
        <v>349.09999999999997</v>
      </c>
      <c r="BW60" s="9">
        <v>390.2</v>
      </c>
      <c r="BX60" s="9">
        <v>476.7</v>
      </c>
      <c r="BY60" s="9">
        <v>388.5</v>
      </c>
      <c r="BZ60" s="9">
        <v>47.5</v>
      </c>
      <c r="CA60" s="9">
        <v>779.9</v>
      </c>
      <c r="CB60" s="9">
        <v>401.5</v>
      </c>
      <c r="CC60" s="9">
        <v>1822</v>
      </c>
      <c r="CD60" s="9">
        <v>821.6</v>
      </c>
      <c r="CE60" s="9">
        <v>430.1</v>
      </c>
      <c r="CF60" s="9">
        <v>331.7</v>
      </c>
    </row>
    <row r="61" spans="1:84" ht="14.45" customHeight="1" x14ac:dyDescent="0.3">
      <c r="A61" s="34" t="s">
        <v>258</v>
      </c>
      <c r="B61" s="9">
        <v>-46.6</v>
      </c>
      <c r="C61" s="9">
        <v>-153.69999999999999</v>
      </c>
      <c r="D61" s="9">
        <v>-62.9</v>
      </c>
      <c r="E61" s="9">
        <v>-181.80000000000007</v>
      </c>
      <c r="F61" s="9">
        <v>-91.5</v>
      </c>
      <c r="G61" s="9">
        <v>-125.6</v>
      </c>
      <c r="H61" s="9">
        <v>-58.4</v>
      </c>
      <c r="I61" s="9">
        <v>-135.1</v>
      </c>
      <c r="J61" s="9">
        <v>-25.4</v>
      </c>
      <c r="K61" s="9">
        <v>-46.199999999999996</v>
      </c>
      <c r="L61" s="9">
        <v>-31.7</v>
      </c>
      <c r="M61" s="9">
        <v>-54.8</v>
      </c>
      <c r="N61" s="9">
        <v>-10.6</v>
      </c>
      <c r="O61" s="9">
        <v>-72.300000000000011</v>
      </c>
      <c r="P61" s="9">
        <v>-56.599999999999987</v>
      </c>
      <c r="Q61" s="9">
        <v>-76</v>
      </c>
      <c r="R61" s="9">
        <v>-59.7</v>
      </c>
      <c r="S61" s="9">
        <v>-49.3</v>
      </c>
      <c r="T61" s="9">
        <v>-43</v>
      </c>
      <c r="U61" s="9">
        <v>-51.900000000000006</v>
      </c>
      <c r="V61" s="9">
        <v>-15</v>
      </c>
      <c r="W61" s="9">
        <v>-55.2</v>
      </c>
      <c r="X61" s="9">
        <v>-78.2</v>
      </c>
      <c r="Y61" s="9">
        <v>-187.9</v>
      </c>
      <c r="Z61" s="9">
        <v>-142.20000000000002</v>
      </c>
      <c r="AA61" s="9">
        <v>-36.499999999999972</v>
      </c>
      <c r="AB61" s="9">
        <v>-98.100000000000023</v>
      </c>
      <c r="AC61" s="9">
        <v>-144</v>
      </c>
      <c r="AD61" s="9">
        <v>-100.5</v>
      </c>
      <c r="AE61" s="9">
        <v>-77.5</v>
      </c>
      <c r="AF61" s="9">
        <v>-145.09999999999997</v>
      </c>
      <c r="AG61" s="9">
        <v>-99.400000000000034</v>
      </c>
      <c r="AH61" s="9">
        <v>-121.9</v>
      </c>
      <c r="AI61" s="9">
        <v>-120.9</v>
      </c>
      <c r="AJ61" s="9">
        <v>-18.399999999999977</v>
      </c>
      <c r="AK61" s="9">
        <v>-169.7</v>
      </c>
      <c r="AL61" s="9">
        <v>-103.9</v>
      </c>
      <c r="AM61" s="9">
        <v>-59.799999999999983</v>
      </c>
      <c r="AN61" s="9">
        <v>-110.9</v>
      </c>
      <c r="AO61" s="9">
        <v>-51.300000000000011</v>
      </c>
      <c r="AP61" s="9">
        <v>-17</v>
      </c>
      <c r="AQ61" s="9">
        <v>-40.4</v>
      </c>
      <c r="AR61" s="9">
        <v>-23.500000000000007</v>
      </c>
      <c r="AS61" s="9">
        <v>-271.20000000000005</v>
      </c>
      <c r="AT61" s="9">
        <v>-80.7</v>
      </c>
      <c r="AU61" s="9">
        <v>-368.6</v>
      </c>
      <c r="AV61" s="9">
        <v>-50.800000000000011</v>
      </c>
      <c r="AW61" s="9">
        <v>-163.39999999999998</v>
      </c>
      <c r="AX61" s="9">
        <v>-169.3</v>
      </c>
      <c r="AY61" s="9">
        <v>-202.3</v>
      </c>
      <c r="AZ61" s="9">
        <v>-164.39999999999998</v>
      </c>
      <c r="BA61" s="63">
        <v>-710.2</v>
      </c>
      <c r="BB61" s="9">
        <v>-319.39999999999998</v>
      </c>
      <c r="BC61" s="9">
        <v>-195.20000000000005</v>
      </c>
      <c r="BD61" s="9">
        <v>-10.399999999999977</v>
      </c>
      <c r="BE61" s="63">
        <v>-238.29999999999995</v>
      </c>
      <c r="BF61" s="9">
        <v>-40.6</v>
      </c>
      <c r="BG61" s="9">
        <v>-18.600000000000001</v>
      </c>
      <c r="BH61" s="9">
        <v>6.1000000000000014</v>
      </c>
      <c r="BI61" s="9">
        <v>-32.199999999999996</v>
      </c>
      <c r="BJ61" s="9">
        <v>-11.6</v>
      </c>
      <c r="BK61" s="9">
        <v>-21.799999999999997</v>
      </c>
      <c r="BL61" s="9">
        <v>-290.90000000000003</v>
      </c>
      <c r="BM61" s="9">
        <v>-19.800000000000011</v>
      </c>
      <c r="BN61" s="9">
        <v>-273</v>
      </c>
      <c r="BO61" s="9">
        <v>-385.1</v>
      </c>
      <c r="BQ61" s="9">
        <v>-445.1</v>
      </c>
      <c r="BR61" s="9">
        <v>-410.6</v>
      </c>
      <c r="BS61" s="9">
        <v>-158.1</v>
      </c>
      <c r="BT61" s="9">
        <v>-215.6</v>
      </c>
      <c r="BU61" s="9">
        <v>-203.9</v>
      </c>
      <c r="BV61" s="9">
        <v>-336.3</v>
      </c>
      <c r="BW61" s="9">
        <v>-420.8</v>
      </c>
      <c r="BX61" s="9">
        <v>-422.5</v>
      </c>
      <c r="BY61" s="9">
        <v>-430.9</v>
      </c>
      <c r="BZ61" s="9">
        <v>-334.6</v>
      </c>
      <c r="CA61" s="9">
        <v>-352.1</v>
      </c>
      <c r="CB61" s="9">
        <v>-663.5</v>
      </c>
      <c r="CC61" s="9">
        <v>-1246.2</v>
      </c>
      <c r="CD61" s="9">
        <v>-763.3</v>
      </c>
      <c r="CE61" s="9">
        <v>-85.3</v>
      </c>
      <c r="CF61" s="9">
        <v>-344.1</v>
      </c>
    </row>
    <row r="62" spans="1:84" ht="14.45" customHeight="1" x14ac:dyDescent="0.3">
      <c r="A62" s="34" t="s">
        <v>259</v>
      </c>
      <c r="B62" s="9">
        <v>0</v>
      </c>
      <c r="C62" s="9">
        <v>0</v>
      </c>
      <c r="D62" s="9">
        <v>0</v>
      </c>
      <c r="E62" s="9">
        <v>45.8</v>
      </c>
      <c r="F62" s="9">
        <v>56.3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63">
        <v>0</v>
      </c>
      <c r="BB62" s="9">
        <v>0</v>
      </c>
      <c r="BC62" s="9">
        <v>0</v>
      </c>
      <c r="BD62" s="9">
        <v>0</v>
      </c>
      <c r="BE62" s="63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Q62" s="9">
        <v>45.8</v>
      </c>
      <c r="BR62" s="9">
        <v>56.3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</row>
    <row r="63" spans="1:84" ht="14.45" customHeight="1" x14ac:dyDescent="0.3">
      <c r="A63" s="34" t="s">
        <v>260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63">
        <v>0</v>
      </c>
      <c r="BB63" s="9">
        <v>0</v>
      </c>
      <c r="BC63" s="9">
        <v>0</v>
      </c>
      <c r="BD63" s="9">
        <v>0</v>
      </c>
      <c r="BE63" s="63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9"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</row>
    <row r="64" spans="1:84" ht="14.45" customHeight="1" x14ac:dyDescent="0.3">
      <c r="A64" s="34" t="s">
        <v>198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>
        <v>0</v>
      </c>
      <c r="AT64" s="9">
        <v>-5.0999999999999996</v>
      </c>
      <c r="AU64" s="9">
        <v>-5.1000000000000014</v>
      </c>
      <c r="AV64" s="9">
        <v>-4.7999999999999989</v>
      </c>
      <c r="AW64" s="9">
        <v>-7.6999999999999993</v>
      </c>
      <c r="AX64" s="9">
        <v>-6.6</v>
      </c>
      <c r="AY64" s="9">
        <v>-7.1999999999999993</v>
      </c>
      <c r="AZ64" s="9">
        <v>-10.300000000000002</v>
      </c>
      <c r="BA64" s="63">
        <v>-7.1000000000000014</v>
      </c>
      <c r="BB64" s="9">
        <v>-9.9</v>
      </c>
      <c r="BC64" s="9">
        <v>-10.1</v>
      </c>
      <c r="BD64" s="9">
        <v>-10.199999999999999</v>
      </c>
      <c r="BE64" s="63">
        <v>-12.099999999999998</v>
      </c>
      <c r="BF64" s="9">
        <v>-11.2</v>
      </c>
      <c r="BG64" s="9">
        <v>-13</v>
      </c>
      <c r="BH64" s="9">
        <v>-21.2</v>
      </c>
      <c r="BI64" s="9">
        <v>-20.79999999999999</v>
      </c>
      <c r="BJ64" s="9">
        <v>-17.2</v>
      </c>
      <c r="BK64" s="9">
        <v>-20.500000000000004</v>
      </c>
      <c r="BL64" s="9">
        <v>-21.699999999999996</v>
      </c>
      <c r="BM64" s="9">
        <v>-20.100000000000001</v>
      </c>
      <c r="BN64" s="9">
        <v>-22.8</v>
      </c>
      <c r="BO64" s="9">
        <v>-23.499999999999996</v>
      </c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>
        <v>0</v>
      </c>
      <c r="CB64" s="9">
        <v>-22.7</v>
      </c>
      <c r="CC64" s="9">
        <v>-23.1</v>
      </c>
      <c r="CD64" s="9">
        <v>-42.3</v>
      </c>
      <c r="CE64" s="9">
        <v>-66.199999999999989</v>
      </c>
      <c r="CF64" s="9">
        <v>-79.5</v>
      </c>
    </row>
    <row r="65" spans="1:84" s="19" customFormat="1" ht="14.45" customHeight="1" x14ac:dyDescent="0.25">
      <c r="A65" s="49" t="s">
        <v>199</v>
      </c>
      <c r="B65" s="10">
        <v>99.5</v>
      </c>
      <c r="C65" s="10">
        <v>4.3000000000000114</v>
      </c>
      <c r="D65" s="10">
        <v>-16.100000000000001</v>
      </c>
      <c r="E65" s="10">
        <v>-133.50000000000006</v>
      </c>
      <c r="F65" s="10">
        <v>63.3</v>
      </c>
      <c r="G65" s="10">
        <v>-82.3</v>
      </c>
      <c r="H65" s="10">
        <v>-8.2999999999999972</v>
      </c>
      <c r="I65" s="10">
        <v>-129.29999999999998</v>
      </c>
      <c r="J65" s="10">
        <v>19.700000000000003</v>
      </c>
      <c r="K65" s="10">
        <v>-84.399999999999991</v>
      </c>
      <c r="L65" s="10">
        <v>3.6999999999999993</v>
      </c>
      <c r="M65" s="10">
        <v>-46.599999999999994</v>
      </c>
      <c r="N65" s="10">
        <v>116.60000000000001</v>
      </c>
      <c r="O65" s="10">
        <v>-123.90000000000002</v>
      </c>
      <c r="P65" s="10">
        <v>-50.39999999999997</v>
      </c>
      <c r="Q65" s="10">
        <v>-59.100000000000023</v>
      </c>
      <c r="R65" s="10">
        <v>18.8</v>
      </c>
      <c r="S65" s="10">
        <v>23.599999999999994</v>
      </c>
      <c r="T65" s="10">
        <v>-39.400000000000006</v>
      </c>
      <c r="U65" s="10">
        <v>-2.7000000000000171</v>
      </c>
      <c r="V65" s="10">
        <v>113.5</v>
      </c>
      <c r="W65" s="10">
        <v>-158.80000000000001</v>
      </c>
      <c r="X65" s="10">
        <v>13.899999999999991</v>
      </c>
      <c r="Y65" s="10">
        <v>-70.30000000000004</v>
      </c>
      <c r="Z65" s="10">
        <v>-65.100000000000023</v>
      </c>
      <c r="AA65" s="10">
        <v>-46.399999999999963</v>
      </c>
      <c r="AB65" s="10">
        <v>42.799999999999955</v>
      </c>
      <c r="AC65" s="10">
        <v>-79.199999999999989</v>
      </c>
      <c r="AD65" s="10">
        <v>18.900000000000006</v>
      </c>
      <c r="AE65" s="10">
        <v>-84.6</v>
      </c>
      <c r="AF65" s="10">
        <v>-27.69999999999996</v>
      </c>
      <c r="AG65" s="10">
        <v>-46.500000000000057</v>
      </c>
      <c r="AH65" s="10">
        <v>-28.800000000000011</v>
      </c>
      <c r="AI65" s="10">
        <v>-115.5</v>
      </c>
      <c r="AJ65" s="10">
        <v>74.700000000000017</v>
      </c>
      <c r="AK65" s="10">
        <v>-110.69999999999999</v>
      </c>
      <c r="AL65" s="10">
        <v>-66.300000000000011</v>
      </c>
      <c r="AM65" s="10">
        <v>-176.29999999999998</v>
      </c>
      <c r="AN65" s="10">
        <v>-163.10000000000002</v>
      </c>
      <c r="AO65" s="10">
        <v>-49.000000000000014</v>
      </c>
      <c r="AP65" s="10">
        <v>26.5</v>
      </c>
      <c r="AQ65" s="10">
        <v>500.1</v>
      </c>
      <c r="AR65" s="10">
        <v>10.200000000000038</v>
      </c>
      <c r="AS65" s="10">
        <v>-241.40000000000003</v>
      </c>
      <c r="AT65" s="10">
        <v>25.4</v>
      </c>
      <c r="AU65" s="10">
        <v>-226.6</v>
      </c>
      <c r="AV65" s="10">
        <v>-53.600000000000009</v>
      </c>
      <c r="AW65" s="10">
        <v>-168.89999999999998</v>
      </c>
      <c r="AX65" s="10">
        <v>422.59999999999997</v>
      </c>
      <c r="AY65" s="10">
        <v>171.3</v>
      </c>
      <c r="AZ65" s="10">
        <v>-171.99999999999994</v>
      </c>
      <c r="BA65" s="10">
        <v>-6.1000000000000014</v>
      </c>
      <c r="BB65" s="10">
        <v>483</v>
      </c>
      <c r="BC65" s="10">
        <v>-405.20000000000005</v>
      </c>
      <c r="BD65" s="10">
        <v>-33.9</v>
      </c>
      <c r="BE65" s="51">
        <v>-262.8</v>
      </c>
      <c r="BF65" s="10">
        <v>-693.50000000000011</v>
      </c>
      <c r="BG65" s="10">
        <v>-48.399999999999956</v>
      </c>
      <c r="BH65" s="10">
        <v>275.09999999999997</v>
      </c>
      <c r="BI65" s="10">
        <v>53.300000000000061</v>
      </c>
      <c r="BJ65" s="10">
        <v>112.49999999999999</v>
      </c>
      <c r="BK65" s="10">
        <v>-10.5</v>
      </c>
      <c r="BL65" s="10">
        <v>-231.70000000000005</v>
      </c>
      <c r="BM65" s="10">
        <v>-32</v>
      </c>
      <c r="BN65" s="10">
        <v>-174.00000000000003</v>
      </c>
      <c r="BO65" s="10">
        <v>197.10000000000002</v>
      </c>
      <c r="BQ65" s="10">
        <v>-45.900000000000048</v>
      </c>
      <c r="BR65" s="10">
        <v>-156.69999999999999</v>
      </c>
      <c r="BS65" s="10">
        <v>-107.1</v>
      </c>
      <c r="BT65" s="10">
        <v>-116.9</v>
      </c>
      <c r="BU65" s="10">
        <v>0.3</v>
      </c>
      <c r="BV65" s="10">
        <v>-101.70000000000005</v>
      </c>
      <c r="BW65" s="10">
        <v>-147.90000000000003</v>
      </c>
      <c r="BX65" s="10">
        <v>-139.89999999999998</v>
      </c>
      <c r="BY65" s="10">
        <v>-180.29999999999998</v>
      </c>
      <c r="BZ65" s="10">
        <v>-463.40000000000003</v>
      </c>
      <c r="CA65" s="10">
        <v>295.39999999999998</v>
      </c>
      <c r="CB65" s="10">
        <v>-423.7</v>
      </c>
      <c r="CC65" s="10">
        <v>423.90000000000009</v>
      </c>
      <c r="CD65" s="10">
        <v>-218.89999999999986</v>
      </c>
      <c r="CE65" s="10">
        <v>-413.5</v>
      </c>
      <c r="CF65" s="10">
        <v>-161.70000000000005</v>
      </c>
    </row>
    <row r="66" spans="1:84" ht="14.45" customHeight="1" x14ac:dyDescent="0.25">
      <c r="A66" s="40" t="s">
        <v>200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48">
        <v>0</v>
      </c>
      <c r="AK66" s="48">
        <v>0</v>
      </c>
      <c r="AL66" s="48">
        <v>0</v>
      </c>
      <c r="AM66" s="48">
        <v>0</v>
      </c>
      <c r="AN66" s="48">
        <v>0</v>
      </c>
      <c r="AO66" s="48">
        <v>0</v>
      </c>
      <c r="AP66" s="48">
        <v>0</v>
      </c>
      <c r="AQ66" s="48">
        <v>0</v>
      </c>
      <c r="AR66" s="48">
        <v>0</v>
      </c>
      <c r="AS66" s="48">
        <v>0</v>
      </c>
      <c r="AT66" s="48">
        <v>0</v>
      </c>
      <c r="AU66" s="48">
        <v>0</v>
      </c>
      <c r="AV66" s="48">
        <v>0</v>
      </c>
      <c r="AW66" s="48">
        <v>0</v>
      </c>
      <c r="AX66" s="48">
        <v>0</v>
      </c>
      <c r="AY66" s="48">
        <v>0</v>
      </c>
      <c r="AZ66" s="48">
        <v>0</v>
      </c>
      <c r="BA66" s="64">
        <v>0</v>
      </c>
      <c r="BB66" s="48">
        <v>0</v>
      </c>
      <c r="BC66" s="48">
        <v>0</v>
      </c>
      <c r="BD66" s="48">
        <v>0</v>
      </c>
      <c r="BE66" s="64">
        <v>0</v>
      </c>
      <c r="BF66" s="48">
        <v>0</v>
      </c>
      <c r="BG66" s="48">
        <v>0</v>
      </c>
      <c r="BH66" s="48">
        <v>0</v>
      </c>
      <c r="BI66" s="48">
        <v>0.1</v>
      </c>
      <c r="BJ66" s="48">
        <v>0</v>
      </c>
      <c r="BK66" s="48">
        <v>-0.2</v>
      </c>
      <c r="BL66" s="48">
        <v>0.2</v>
      </c>
      <c r="BM66" s="48">
        <v>-0.5</v>
      </c>
      <c r="BN66" s="48">
        <v>2.2999999999999998</v>
      </c>
      <c r="BO66" s="48">
        <v>2.1000000000000005</v>
      </c>
      <c r="BQ66" s="50">
        <v>0</v>
      </c>
      <c r="BR66" s="50">
        <v>0</v>
      </c>
      <c r="BS66" s="50">
        <v>0</v>
      </c>
      <c r="BT66" s="50">
        <v>0</v>
      </c>
      <c r="BU66" s="50">
        <v>0</v>
      </c>
      <c r="BV66" s="50">
        <v>0</v>
      </c>
      <c r="BW66" s="50">
        <v>0</v>
      </c>
      <c r="BX66" s="50">
        <v>0</v>
      </c>
      <c r="BY66" s="50">
        <v>0</v>
      </c>
      <c r="BZ66" s="50">
        <v>0</v>
      </c>
      <c r="CA66" s="50">
        <v>0</v>
      </c>
      <c r="CB66" s="50">
        <v>0</v>
      </c>
      <c r="CC66" s="50">
        <v>0</v>
      </c>
      <c r="CD66" s="50">
        <v>0</v>
      </c>
      <c r="CE66" s="50">
        <v>0.1</v>
      </c>
      <c r="CF66" s="50">
        <v>-0.5</v>
      </c>
    </row>
    <row r="67" spans="1:84" ht="14.45" customHeight="1" x14ac:dyDescent="0.25">
      <c r="A67" s="38" t="s">
        <v>201</v>
      </c>
      <c r="B67" s="9">
        <v>124.19999999999999</v>
      </c>
      <c r="C67" s="9">
        <v>-232.09999999999997</v>
      </c>
      <c r="D67" s="9">
        <v>45.399999999999977</v>
      </c>
      <c r="E67" s="9">
        <v>-102.50000000000006</v>
      </c>
      <c r="F67" s="9">
        <v>-0.20000000000001705</v>
      </c>
      <c r="G67" s="9">
        <v>12.700000000000017</v>
      </c>
      <c r="H67" s="9">
        <v>-19</v>
      </c>
      <c r="I67" s="9">
        <v>-27.299999999999983</v>
      </c>
      <c r="J67" s="9">
        <v>67.200000000000017</v>
      </c>
      <c r="K67" s="9">
        <v>-24.299999999999983</v>
      </c>
      <c r="L67" s="9">
        <v>46.5</v>
      </c>
      <c r="M67" s="9">
        <v>-93.8</v>
      </c>
      <c r="N67" s="9">
        <v>135.10000000000002</v>
      </c>
      <c r="O67" s="9">
        <v>-73.2</v>
      </c>
      <c r="P67" s="9">
        <v>17.600000000000023</v>
      </c>
      <c r="Q67" s="9">
        <v>-38.600000000000023</v>
      </c>
      <c r="R67" s="9">
        <v>58.4</v>
      </c>
      <c r="S67" s="9">
        <v>61.199999999999989</v>
      </c>
      <c r="T67" s="9">
        <v>-44.599999999999994</v>
      </c>
      <c r="U67" s="9">
        <v>-27.299999999999969</v>
      </c>
      <c r="V67" s="9">
        <v>210.10000000000002</v>
      </c>
      <c r="W67" s="9">
        <v>-70.199999999999989</v>
      </c>
      <c r="X67" s="9">
        <v>86.100000000000009</v>
      </c>
      <c r="Y67" s="9">
        <v>-62.20000000000006</v>
      </c>
      <c r="Z67" s="9">
        <v>-12.900000000000034</v>
      </c>
      <c r="AA67" s="9">
        <v>54.500000000000014</v>
      </c>
      <c r="AB67" s="9">
        <v>151.9</v>
      </c>
      <c r="AC67" s="9">
        <v>-53</v>
      </c>
      <c r="AD67" s="9">
        <v>170.7</v>
      </c>
      <c r="AE67" s="9">
        <v>-183.00000000000006</v>
      </c>
      <c r="AF67" s="9">
        <v>10.200000000000031</v>
      </c>
      <c r="AG67" s="9">
        <v>-96.40000000000002</v>
      </c>
      <c r="AH67" s="9">
        <v>82.099999999999966</v>
      </c>
      <c r="AI67" s="9">
        <v>170.20000000000005</v>
      </c>
      <c r="AJ67" s="9">
        <v>215.80000000000007</v>
      </c>
      <c r="AK67" s="9">
        <v>43.200000000000074</v>
      </c>
      <c r="AL67" s="9">
        <v>68.600000000000023</v>
      </c>
      <c r="AM67" s="9">
        <v>-23.200000000000017</v>
      </c>
      <c r="AN67" s="9">
        <v>143.69999999999999</v>
      </c>
      <c r="AO67" s="9">
        <v>-123.30000000000004</v>
      </c>
      <c r="AP67" s="9">
        <v>252.09999999999997</v>
      </c>
      <c r="AQ67" s="9">
        <v>-589.99999999999989</v>
      </c>
      <c r="AR67" s="9">
        <v>183.10000000000008</v>
      </c>
      <c r="AS67" s="9">
        <v>-320.10000000000008</v>
      </c>
      <c r="AT67" s="9">
        <v>145.19999999999993</v>
      </c>
      <c r="AU67" s="9">
        <v>-83.5</v>
      </c>
      <c r="AV67" s="9">
        <v>132.29999999999995</v>
      </c>
      <c r="AW67" s="9">
        <v>-296.59999999999997</v>
      </c>
      <c r="AX67" s="9">
        <v>446.39999999999992</v>
      </c>
      <c r="AY67" s="9">
        <v>596.40000000000009</v>
      </c>
      <c r="AZ67" s="9">
        <v>-84.80000000000004</v>
      </c>
      <c r="BA67" s="63">
        <v>-93.399999999999892</v>
      </c>
      <c r="BB67" s="9">
        <v>458.8</v>
      </c>
      <c r="BC67" s="9">
        <v>-95.60000000000008</v>
      </c>
      <c r="BD67" s="9">
        <v>288.20000000000005</v>
      </c>
      <c r="BE67" s="63">
        <v>-308.5</v>
      </c>
      <c r="BF67" s="9">
        <v>-710.30000000000007</v>
      </c>
      <c r="BG67" s="9">
        <v>-243.59999999999968</v>
      </c>
      <c r="BH67" s="9">
        <v>-235.40000000000018</v>
      </c>
      <c r="BI67" s="9">
        <v>227.30000000000015</v>
      </c>
      <c r="BJ67" s="9">
        <v>125.9</v>
      </c>
      <c r="BK67" s="9">
        <v>438.50000000000006</v>
      </c>
      <c r="BL67" s="9">
        <v>613.29999999999995</v>
      </c>
      <c r="BM67" s="9">
        <v>442.09999999999991</v>
      </c>
      <c r="BN67" s="9">
        <v>-93.4</v>
      </c>
      <c r="BO67" s="9">
        <v>335.49999999999994</v>
      </c>
      <c r="BQ67" s="28">
        <v>-165</v>
      </c>
      <c r="BR67" s="28">
        <v>-33.800000000000068</v>
      </c>
      <c r="BS67" s="28">
        <v>-4.4000000000000625</v>
      </c>
      <c r="BT67" s="28">
        <v>40.900000000000006</v>
      </c>
      <c r="BU67" s="28">
        <v>47.700000000000031</v>
      </c>
      <c r="BV67" s="28">
        <v>163.7999999999999</v>
      </c>
      <c r="BW67" s="28">
        <v>140.50000000000011</v>
      </c>
      <c r="BX67" s="28">
        <v>-98.499999999999943</v>
      </c>
      <c r="BY67" s="28">
        <v>511.30000000000018</v>
      </c>
      <c r="BZ67" s="28">
        <v>65.79999999999967</v>
      </c>
      <c r="CA67" s="28">
        <v>-474.90000000000015</v>
      </c>
      <c r="CB67" s="28">
        <v>-102.60000000000002</v>
      </c>
      <c r="CC67" s="28">
        <v>864.60000000000014</v>
      </c>
      <c r="CD67" s="28">
        <v>342.90000000000009</v>
      </c>
      <c r="CE67" s="28">
        <v>-907.90000000000009</v>
      </c>
      <c r="CF67" s="28">
        <v>1619.8000000000002</v>
      </c>
    </row>
    <row r="68" spans="1:84" ht="14.45" customHeight="1" x14ac:dyDescent="0.3">
      <c r="A68" s="34" t="s">
        <v>202</v>
      </c>
      <c r="B68" s="9">
        <v>257.59999999999997</v>
      </c>
      <c r="C68" s="9">
        <v>381.79999999999995</v>
      </c>
      <c r="D68" s="9">
        <v>149.69999999999999</v>
      </c>
      <c r="E68" s="9">
        <v>195.09999999999994</v>
      </c>
      <c r="F68" s="9">
        <v>92.599999999999881</v>
      </c>
      <c r="G68" s="9">
        <v>92.399999999999878</v>
      </c>
      <c r="H68" s="9">
        <v>105.1</v>
      </c>
      <c r="I68" s="9">
        <v>86.1</v>
      </c>
      <c r="J68" s="9">
        <v>58.8</v>
      </c>
      <c r="K68" s="9">
        <v>126</v>
      </c>
      <c r="L68" s="9">
        <v>101.7</v>
      </c>
      <c r="M68" s="9">
        <v>148.19999999999999</v>
      </c>
      <c r="N68" s="9">
        <v>54.4</v>
      </c>
      <c r="O68" s="9">
        <v>189.5</v>
      </c>
      <c r="P68" s="9">
        <v>116.3</v>
      </c>
      <c r="Q68" s="9">
        <v>133.9</v>
      </c>
      <c r="R68" s="9">
        <v>95.3</v>
      </c>
      <c r="S68" s="9">
        <v>153.69999999999999</v>
      </c>
      <c r="T68" s="9">
        <v>214.9</v>
      </c>
      <c r="U68" s="9">
        <v>170.3</v>
      </c>
      <c r="V68" s="9">
        <v>143</v>
      </c>
      <c r="W68" s="9">
        <v>353.1</v>
      </c>
      <c r="X68" s="9">
        <v>282.89999999999998</v>
      </c>
      <c r="Y68" s="9">
        <v>369</v>
      </c>
      <c r="Z68" s="9">
        <v>306.8</v>
      </c>
      <c r="AA68" s="9">
        <v>293.89999999999998</v>
      </c>
      <c r="AB68" s="9">
        <v>348.4</v>
      </c>
      <c r="AC68" s="9">
        <v>500.3</v>
      </c>
      <c r="AD68" s="9">
        <v>447.3</v>
      </c>
      <c r="AE68" s="9">
        <v>618</v>
      </c>
      <c r="AF68" s="9">
        <v>435</v>
      </c>
      <c r="AG68" s="9">
        <v>445.2</v>
      </c>
      <c r="AH68" s="9">
        <v>348.8</v>
      </c>
      <c r="AI68" s="9">
        <v>430.9</v>
      </c>
      <c r="AJ68" s="9">
        <v>601.1</v>
      </c>
      <c r="AK68" s="9">
        <v>816.9</v>
      </c>
      <c r="AL68" s="9">
        <v>860.1</v>
      </c>
      <c r="AM68" s="9">
        <v>928.7</v>
      </c>
      <c r="AN68" s="9">
        <v>905.5</v>
      </c>
      <c r="AO68" s="9">
        <v>1049.2</v>
      </c>
      <c r="AP68" s="9">
        <v>925.9</v>
      </c>
      <c r="AQ68" s="9">
        <v>1178</v>
      </c>
      <c r="AR68" s="9">
        <v>588</v>
      </c>
      <c r="AS68" s="9">
        <v>771.1</v>
      </c>
      <c r="AT68" s="9">
        <v>451</v>
      </c>
      <c r="AU68" s="9">
        <v>596.20000000000005</v>
      </c>
      <c r="AV68" s="9">
        <v>512.70000000000005</v>
      </c>
      <c r="AW68" s="9">
        <v>645</v>
      </c>
      <c r="AX68" s="9">
        <v>348.4</v>
      </c>
      <c r="AY68" s="9">
        <v>794.8</v>
      </c>
      <c r="AZ68" s="9">
        <v>1391.2</v>
      </c>
      <c r="BA68" s="63">
        <v>1306.4000000000001</v>
      </c>
      <c r="BB68" s="9">
        <v>1213</v>
      </c>
      <c r="BC68" s="9">
        <v>1671.8</v>
      </c>
      <c r="BD68" s="9">
        <v>1576.2</v>
      </c>
      <c r="BE68" s="63">
        <v>1864.4</v>
      </c>
      <c r="BF68" s="9">
        <v>1555.9</v>
      </c>
      <c r="BG68" s="9">
        <v>845.6</v>
      </c>
      <c r="BH68" s="9">
        <v>656.1</v>
      </c>
      <c r="BI68" s="9">
        <v>420.7</v>
      </c>
      <c r="BJ68" s="9">
        <v>648</v>
      </c>
      <c r="BK68" s="9">
        <v>773.9</v>
      </c>
      <c r="BL68" s="9">
        <v>1212.4000000000001</v>
      </c>
      <c r="BM68" s="9">
        <v>1825.7</v>
      </c>
      <c r="BN68" s="9">
        <v>1825.7</v>
      </c>
      <c r="BO68" s="9">
        <v>2267.8000000000002</v>
      </c>
      <c r="BQ68" s="9">
        <v>257.59999999999997</v>
      </c>
      <c r="BR68" s="9">
        <v>92.599999999999966</v>
      </c>
      <c r="BS68" s="9">
        <v>58.8</v>
      </c>
      <c r="BT68" s="9">
        <v>54.4</v>
      </c>
      <c r="BU68" s="9">
        <v>95.3</v>
      </c>
      <c r="BV68" s="9">
        <v>143</v>
      </c>
      <c r="BW68" s="9">
        <v>306.8</v>
      </c>
      <c r="BX68" s="9">
        <v>447.3</v>
      </c>
      <c r="BY68" s="9">
        <v>348.8</v>
      </c>
      <c r="BZ68" s="9">
        <v>860.1</v>
      </c>
      <c r="CA68" s="9">
        <v>925.9</v>
      </c>
      <c r="CB68" s="9">
        <v>451</v>
      </c>
      <c r="CC68" s="9">
        <v>348.4</v>
      </c>
      <c r="CD68" s="9">
        <v>1213</v>
      </c>
      <c r="CE68" s="9">
        <v>1555.9</v>
      </c>
      <c r="CF68" s="9">
        <v>648</v>
      </c>
    </row>
    <row r="69" spans="1:84" ht="14.45" customHeight="1" x14ac:dyDescent="0.3">
      <c r="A69" s="34" t="s">
        <v>203</v>
      </c>
      <c r="B69" s="9">
        <v>381.79999999999995</v>
      </c>
      <c r="C69" s="9">
        <v>149.69999999999999</v>
      </c>
      <c r="D69" s="9">
        <v>195.09999999999994</v>
      </c>
      <c r="E69" s="9">
        <v>92.599999999999881</v>
      </c>
      <c r="F69" s="9">
        <v>92.399999999999878</v>
      </c>
      <c r="G69" s="9">
        <v>105.09999999999988</v>
      </c>
      <c r="H69" s="9">
        <v>86.09999999999998</v>
      </c>
      <c r="I69" s="9">
        <v>58.8</v>
      </c>
      <c r="J69" s="9">
        <v>126</v>
      </c>
      <c r="K69" s="9">
        <v>101.7</v>
      </c>
      <c r="L69" s="9">
        <v>148.19999999999999</v>
      </c>
      <c r="M69" s="9">
        <v>54.4</v>
      </c>
      <c r="N69" s="9">
        <v>189.5</v>
      </c>
      <c r="O69" s="9">
        <v>116.3</v>
      </c>
      <c r="P69" s="9">
        <v>133.9</v>
      </c>
      <c r="Q69" s="9">
        <v>95.3</v>
      </c>
      <c r="R69" s="9">
        <v>153.69999999999999</v>
      </c>
      <c r="S69" s="9">
        <v>214.9</v>
      </c>
      <c r="T69" s="9">
        <v>170.3</v>
      </c>
      <c r="U69" s="9">
        <v>143</v>
      </c>
      <c r="V69" s="9">
        <v>353.1</v>
      </c>
      <c r="W69" s="9">
        <v>282.89999999999998</v>
      </c>
      <c r="X69" s="9">
        <v>369</v>
      </c>
      <c r="Y69" s="9">
        <v>306.8</v>
      </c>
      <c r="Z69" s="9">
        <v>293.89999999999998</v>
      </c>
      <c r="AA69" s="9">
        <v>348.4</v>
      </c>
      <c r="AB69" s="9">
        <v>500.3</v>
      </c>
      <c r="AC69" s="9">
        <v>447.3</v>
      </c>
      <c r="AD69" s="9">
        <v>618</v>
      </c>
      <c r="AE69" s="9">
        <v>435</v>
      </c>
      <c r="AF69" s="9">
        <v>445.2</v>
      </c>
      <c r="AG69" s="9">
        <v>348.8</v>
      </c>
      <c r="AH69" s="9">
        <v>430.9</v>
      </c>
      <c r="AI69" s="9">
        <v>601.1</v>
      </c>
      <c r="AJ69" s="9">
        <v>816.9</v>
      </c>
      <c r="AK69" s="9">
        <v>860.1</v>
      </c>
      <c r="AL69" s="9">
        <v>928.7</v>
      </c>
      <c r="AM69" s="9">
        <v>905.5</v>
      </c>
      <c r="AN69" s="9">
        <v>1049.2</v>
      </c>
      <c r="AO69" s="9">
        <v>925.9</v>
      </c>
      <c r="AP69" s="9">
        <v>1178</v>
      </c>
      <c r="AQ69" s="9">
        <v>588</v>
      </c>
      <c r="AR69" s="9">
        <v>771.1</v>
      </c>
      <c r="AS69" s="9">
        <v>451</v>
      </c>
      <c r="AT69" s="9">
        <v>596.20000000000005</v>
      </c>
      <c r="AU69" s="9">
        <v>512.70000000000005</v>
      </c>
      <c r="AV69" s="9">
        <v>645</v>
      </c>
      <c r="AW69" s="9">
        <v>348.4</v>
      </c>
      <c r="AX69" s="9">
        <v>794.8</v>
      </c>
      <c r="AY69" s="9">
        <v>1391.2</v>
      </c>
      <c r="AZ69" s="9">
        <v>1306.4000000000001</v>
      </c>
      <c r="BA69" s="63">
        <v>1213</v>
      </c>
      <c r="BB69" s="9">
        <v>1671.8</v>
      </c>
      <c r="BC69" s="9">
        <v>1576.2</v>
      </c>
      <c r="BD69" s="9">
        <v>1864.4</v>
      </c>
      <c r="BE69" s="63">
        <v>1555.9</v>
      </c>
      <c r="BF69" s="9">
        <v>845.6</v>
      </c>
      <c r="BG69" s="9">
        <v>602</v>
      </c>
      <c r="BH69" s="9">
        <v>420.7</v>
      </c>
      <c r="BI69" s="9">
        <v>648</v>
      </c>
      <c r="BJ69" s="9">
        <v>773.9</v>
      </c>
      <c r="BK69" s="9">
        <v>1212.4000000000001</v>
      </c>
      <c r="BL69" s="9">
        <v>1825.7</v>
      </c>
      <c r="BM69" s="9">
        <v>2267.8000000000002</v>
      </c>
      <c r="BN69" s="9">
        <v>1732.3</v>
      </c>
      <c r="BO69" s="9">
        <v>2603.3000000000002</v>
      </c>
      <c r="BQ69" s="9">
        <v>92.599999999999966</v>
      </c>
      <c r="BR69" s="9">
        <v>58.799999999999898</v>
      </c>
      <c r="BS69" s="9">
        <v>54.4</v>
      </c>
      <c r="BT69" s="9">
        <v>95.3</v>
      </c>
      <c r="BU69" s="9">
        <v>143</v>
      </c>
      <c r="BV69" s="9">
        <v>306.8</v>
      </c>
      <c r="BW69" s="9">
        <v>447.3</v>
      </c>
      <c r="BX69" s="9">
        <v>348.8</v>
      </c>
      <c r="BY69" s="9">
        <v>860.1</v>
      </c>
      <c r="BZ69" s="9">
        <v>925.9</v>
      </c>
      <c r="CA69" s="9">
        <v>451</v>
      </c>
      <c r="CB69" s="9">
        <v>348.4</v>
      </c>
      <c r="CC69" s="9">
        <v>1213</v>
      </c>
      <c r="CD69" s="9">
        <v>1555.9</v>
      </c>
      <c r="CE69" s="9">
        <v>648</v>
      </c>
      <c r="CF69" s="9">
        <v>2267.8000000000002</v>
      </c>
    </row>
    <row r="70" spans="1:84" ht="14.45" customHeight="1" x14ac:dyDescent="0.25">
      <c r="A70" s="40" t="s">
        <v>204</v>
      </c>
      <c r="B70" s="48">
        <v>124.19999999999999</v>
      </c>
      <c r="C70" s="48">
        <v>-232.09999999999997</v>
      </c>
      <c r="D70" s="48">
        <v>45.399999999999949</v>
      </c>
      <c r="E70" s="48">
        <v>-102.50000000000006</v>
      </c>
      <c r="F70" s="48">
        <v>-0.20000000000000284</v>
      </c>
      <c r="G70" s="48">
        <v>12.700000000000003</v>
      </c>
      <c r="H70" s="48">
        <v>-19.000000000000014</v>
      </c>
      <c r="I70" s="48">
        <v>-27.299999999999997</v>
      </c>
      <c r="J70" s="48">
        <v>67.2</v>
      </c>
      <c r="K70" s="48">
        <v>-24.3</v>
      </c>
      <c r="L70" s="48">
        <v>46.499999999999986</v>
      </c>
      <c r="M70" s="48">
        <v>-93.799999999999983</v>
      </c>
      <c r="N70" s="48">
        <v>135.1</v>
      </c>
      <c r="O70" s="48">
        <v>-73.2</v>
      </c>
      <c r="P70" s="48">
        <v>17.600000000000009</v>
      </c>
      <c r="Q70" s="48">
        <v>-38.600000000000009</v>
      </c>
      <c r="R70" s="48">
        <v>58.399999999999991</v>
      </c>
      <c r="S70" s="48">
        <v>61.200000000000017</v>
      </c>
      <c r="T70" s="48">
        <v>-44.599999999999994</v>
      </c>
      <c r="U70" s="48">
        <v>-27.300000000000011</v>
      </c>
      <c r="V70" s="48">
        <v>210.10000000000002</v>
      </c>
      <c r="W70" s="48">
        <v>-70.200000000000045</v>
      </c>
      <c r="X70" s="48">
        <v>86.100000000000023</v>
      </c>
      <c r="Y70" s="48">
        <v>-62.199999999999989</v>
      </c>
      <c r="Z70" s="48">
        <v>-12.900000000000034</v>
      </c>
      <c r="AA70" s="48">
        <v>54.5</v>
      </c>
      <c r="AB70" s="48">
        <v>151.90000000000003</v>
      </c>
      <c r="AC70" s="48">
        <v>-53</v>
      </c>
      <c r="AD70" s="48">
        <v>170.7</v>
      </c>
      <c r="AE70" s="48">
        <v>-183</v>
      </c>
      <c r="AF70" s="48">
        <v>10.199999999999989</v>
      </c>
      <c r="AG70" s="48">
        <v>-96.399999999999977</v>
      </c>
      <c r="AH70" s="48">
        <v>82.099999999999966</v>
      </c>
      <c r="AI70" s="48">
        <v>170.20000000000005</v>
      </c>
      <c r="AJ70" s="48">
        <v>215.79999999999995</v>
      </c>
      <c r="AK70" s="48">
        <v>43.200000000000045</v>
      </c>
      <c r="AL70" s="48">
        <v>68.600000000000023</v>
      </c>
      <c r="AM70" s="48">
        <v>-23.200000000000045</v>
      </c>
      <c r="AN70" s="48">
        <v>143.70000000000005</v>
      </c>
      <c r="AO70" s="48">
        <v>-123.30000000000007</v>
      </c>
      <c r="AP70" s="48">
        <v>252.10000000000002</v>
      </c>
      <c r="AQ70" s="48">
        <v>-590</v>
      </c>
      <c r="AR70" s="48">
        <v>183.10000000000002</v>
      </c>
      <c r="AS70" s="48">
        <v>-320.10000000000002</v>
      </c>
      <c r="AT70" s="48">
        <v>145.20000000000005</v>
      </c>
      <c r="AU70" s="48">
        <v>-83.5</v>
      </c>
      <c r="AV70" s="48">
        <v>132.29999999999995</v>
      </c>
      <c r="AW70" s="48">
        <v>-296.60000000000002</v>
      </c>
      <c r="AX70" s="48">
        <v>446.4</v>
      </c>
      <c r="AY70" s="48">
        <v>596.40000000000009</v>
      </c>
      <c r="AZ70" s="48">
        <v>-84.799999999999955</v>
      </c>
      <c r="BA70" s="64">
        <v>-93.400000000000091</v>
      </c>
      <c r="BB70" s="48">
        <v>458.79999999999995</v>
      </c>
      <c r="BC70" s="48">
        <v>-95.599999999999909</v>
      </c>
      <c r="BD70" s="48">
        <v>288.20000000000005</v>
      </c>
      <c r="BE70" s="64">
        <v>-308.5</v>
      </c>
      <c r="BF70" s="48">
        <v>-710.30000000000007</v>
      </c>
      <c r="BG70" s="48">
        <v>-243.60000000000002</v>
      </c>
      <c r="BH70" s="48">
        <v>-235.40000000000003</v>
      </c>
      <c r="BI70" s="48">
        <v>227.3</v>
      </c>
      <c r="BJ70" s="48">
        <v>125.89999999999998</v>
      </c>
      <c r="BK70" s="48">
        <v>438.50000000000011</v>
      </c>
      <c r="BL70" s="48">
        <v>613.29999999999995</v>
      </c>
      <c r="BM70" s="48">
        <v>442.09999999999991</v>
      </c>
      <c r="BN70" s="48">
        <v>-93.4</v>
      </c>
      <c r="BO70" s="48">
        <v>335.49999999999994</v>
      </c>
      <c r="BQ70" s="50">
        <v>-165</v>
      </c>
      <c r="BR70" s="50">
        <v>-33.800000000000068</v>
      </c>
      <c r="BS70" s="50">
        <v>-4.3999999999999986</v>
      </c>
      <c r="BT70" s="50">
        <v>40.9</v>
      </c>
      <c r="BU70" s="50">
        <v>47.7</v>
      </c>
      <c r="BV70" s="50">
        <v>163.80000000000001</v>
      </c>
      <c r="BW70" s="50">
        <v>140.5</v>
      </c>
      <c r="BX70" s="50">
        <v>-98.5</v>
      </c>
      <c r="BY70" s="50">
        <v>511.3</v>
      </c>
      <c r="BZ70" s="50">
        <v>65.799999999999955</v>
      </c>
      <c r="CA70" s="50">
        <v>-474.9</v>
      </c>
      <c r="CB70" s="50">
        <v>-102.60000000000002</v>
      </c>
      <c r="CC70" s="50">
        <v>864.6</v>
      </c>
      <c r="CD70" s="50">
        <v>342.90000000000009</v>
      </c>
      <c r="CE70" s="50">
        <v>-907.90000000000009</v>
      </c>
      <c r="CF70" s="50">
        <v>1619.8000000000002</v>
      </c>
    </row>
    <row r="71" spans="1:84" ht="14.45" customHeight="1" x14ac:dyDescent="0.25">
      <c r="AZ71" s="55"/>
      <c r="BE71" s="55"/>
    </row>
    <row r="72" spans="1:84" ht="14.45" customHeight="1" x14ac:dyDescent="0.25">
      <c r="BE72" s="55"/>
    </row>
    <row r="73" spans="1:84" ht="14.45" customHeight="1" x14ac:dyDescent="0.25">
      <c r="BE73" s="55"/>
    </row>
    <row r="74" spans="1:84" ht="14.45" customHeight="1" x14ac:dyDescent="0.25">
      <c r="BE74" s="55"/>
    </row>
    <row r="75" spans="1:84" ht="14.45" customHeight="1" x14ac:dyDescent="0.25">
      <c r="BE75" s="55"/>
    </row>
    <row r="76" spans="1:84" ht="14.45" customHeight="1" x14ac:dyDescent="0.25">
      <c r="BE76" s="55"/>
    </row>
    <row r="77" spans="1:84" ht="14.45" customHeight="1" x14ac:dyDescent="0.25">
      <c r="BE77" s="55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AA53-5BC8-4EDA-8403-B7991A167475}">
  <sheetPr codeName="Planilha3"/>
  <dimension ref="A1:CA30"/>
  <sheetViews>
    <sheetView showGridLines="0" zoomScale="90" zoomScaleNormal="90" workbookViewId="0">
      <pane xSplit="1" ySplit="1" topLeftCell="AX2" activePane="bottomRight" state="frozen"/>
      <selection pane="topRight" activeCell="B1" sqref="B1"/>
      <selection pane="bottomLeft" activeCell="A2" sqref="A2"/>
      <selection pane="bottomRight" activeCell="BI6" sqref="BI6"/>
    </sheetView>
  </sheetViews>
  <sheetFormatPr defaultColWidth="8.7109375" defaultRowHeight="14.45" customHeight="1" x14ac:dyDescent="0.3"/>
  <cols>
    <col min="1" max="1" width="67.140625" style="3" customWidth="1"/>
    <col min="2" max="60" width="8.7109375" style="3" customWidth="1"/>
    <col min="61" max="16384" width="8.7109375" style="3"/>
  </cols>
  <sheetData>
    <row r="1" spans="1:79" ht="30" customHeight="1" x14ac:dyDescent="0.3">
      <c r="A1" s="2"/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  <c r="Y1" s="5" t="s">
        <v>26</v>
      </c>
      <c r="Z1" s="5" t="s">
        <v>27</v>
      </c>
      <c r="AA1" s="5" t="s">
        <v>28</v>
      </c>
      <c r="AB1" s="5" t="s">
        <v>29</v>
      </c>
      <c r="AC1" s="5" t="s">
        <v>30</v>
      </c>
      <c r="AD1" s="5" t="s">
        <v>31</v>
      </c>
      <c r="AE1" s="5" t="s">
        <v>32</v>
      </c>
      <c r="AF1" s="5" t="s">
        <v>33</v>
      </c>
      <c r="AG1" s="5" t="s">
        <v>34</v>
      </c>
      <c r="AH1" s="5" t="s">
        <v>35</v>
      </c>
      <c r="AI1" s="5" t="s">
        <v>36</v>
      </c>
      <c r="AJ1" s="5" t="s">
        <v>37</v>
      </c>
      <c r="AK1" s="5" t="s">
        <v>38</v>
      </c>
      <c r="AL1" s="5" t="s">
        <v>39</v>
      </c>
      <c r="AM1" s="5" t="s">
        <v>40</v>
      </c>
      <c r="AN1" s="5" t="s">
        <v>41</v>
      </c>
      <c r="AO1" s="5" t="s">
        <v>42</v>
      </c>
      <c r="AP1" s="5" t="s">
        <v>43</v>
      </c>
      <c r="AQ1" s="5" t="s">
        <v>44</v>
      </c>
      <c r="AR1" s="5" t="s">
        <v>280</v>
      </c>
      <c r="AS1" s="5" t="s">
        <v>281</v>
      </c>
      <c r="AT1" s="5" t="s">
        <v>282</v>
      </c>
      <c r="AU1" s="5" t="s">
        <v>283</v>
      </c>
      <c r="AW1" s="5">
        <v>2013</v>
      </c>
      <c r="AX1" s="5">
        <v>2014</v>
      </c>
      <c r="AY1" s="5">
        <v>2015</v>
      </c>
      <c r="AZ1" s="5">
        <v>2016</v>
      </c>
      <c r="BA1" s="5">
        <v>2017</v>
      </c>
      <c r="BB1" s="5">
        <v>2018</v>
      </c>
      <c r="BC1" s="5">
        <v>2019</v>
      </c>
      <c r="BD1" s="5">
        <v>2020</v>
      </c>
      <c r="BE1" s="5">
        <v>2021</v>
      </c>
      <c r="BF1" s="5">
        <v>2022</v>
      </c>
      <c r="BG1" s="5">
        <v>2023</v>
      </c>
      <c r="BH1" s="7"/>
      <c r="BI1" s="7"/>
      <c r="BJ1" s="7"/>
      <c r="BK1" s="7"/>
      <c r="BL1" s="7"/>
    </row>
    <row r="2" spans="1:79" s="12" customFormat="1" ht="14.45" customHeight="1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25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25"/>
      <c r="BI2" s="25"/>
      <c r="BJ2" s="25"/>
      <c r="BK2" s="25"/>
      <c r="BL2" s="25"/>
      <c r="BM2" s="25"/>
      <c r="BN2" s="25"/>
      <c r="BO2" s="25"/>
      <c r="BP2" s="25"/>
      <c r="BR2" s="11"/>
      <c r="BS2" s="11"/>
      <c r="BT2" s="11"/>
      <c r="BU2" s="11"/>
      <c r="BV2" s="11"/>
      <c r="BW2" s="11"/>
      <c r="BX2" s="11"/>
      <c r="BY2" s="11"/>
      <c r="BZ2" s="11"/>
      <c r="CA2" s="11"/>
    </row>
    <row r="3" spans="1:79" ht="14.45" customHeight="1" x14ac:dyDescent="0.3">
      <c r="A3" s="3" t="s">
        <v>262</v>
      </c>
      <c r="B3" s="9">
        <v>948.4</v>
      </c>
      <c r="C3" s="9">
        <v>1077.7</v>
      </c>
      <c r="D3" s="9">
        <v>1156.5999999999999</v>
      </c>
      <c r="E3" s="9">
        <v>1128.9000000000001</v>
      </c>
      <c r="F3" s="9">
        <v>1081</v>
      </c>
      <c r="G3" s="9">
        <v>1120.8</v>
      </c>
      <c r="H3" s="9">
        <v>1211.9000000000001</v>
      </c>
      <c r="I3" s="9">
        <v>1166.1999999999998</v>
      </c>
      <c r="J3" s="9">
        <v>1033.0999999999999</v>
      </c>
      <c r="K3" s="9">
        <v>1124.4000000000001</v>
      </c>
      <c r="L3" s="9">
        <v>1265.0999999999999</v>
      </c>
      <c r="M3" s="9">
        <v>1199.6000000000008</v>
      </c>
      <c r="N3" s="9">
        <v>1153.8</v>
      </c>
      <c r="O3" s="9">
        <v>1326.8000000000004</v>
      </c>
      <c r="P3" s="9">
        <v>1446.6999999999998</v>
      </c>
      <c r="Q3" s="9">
        <v>1400.8000000000002</v>
      </c>
      <c r="R3" s="9">
        <v>1206.2</v>
      </c>
      <c r="S3" s="9">
        <v>1375.6</v>
      </c>
      <c r="T3" s="9">
        <v>1469.6999999999998</v>
      </c>
      <c r="U3" s="9">
        <v>1363.8999999999994</v>
      </c>
      <c r="V3" s="9">
        <v>1217.3999999999999</v>
      </c>
      <c r="W3" s="9">
        <v>1483.5</v>
      </c>
      <c r="X3" s="9">
        <v>1744.6</v>
      </c>
      <c r="Y3" s="9">
        <v>1579.6</v>
      </c>
      <c r="Z3" s="9">
        <v>1316.9</v>
      </c>
      <c r="AA3" s="9">
        <v>1542.2999999999997</v>
      </c>
      <c r="AB3" s="9">
        <v>1550.3000000000006</v>
      </c>
      <c r="AC3" s="9">
        <v>1694.0999999999997</v>
      </c>
      <c r="AD3" s="9">
        <v>1636.6999999999998</v>
      </c>
      <c r="AE3" s="9">
        <v>1885.2</v>
      </c>
      <c r="AF3" s="9">
        <v>2029</v>
      </c>
      <c r="AG3" s="9">
        <v>1701.6</v>
      </c>
      <c r="AH3" s="9">
        <v>1491.1000000000001</v>
      </c>
      <c r="AI3" s="9">
        <v>1978.6000000000001</v>
      </c>
      <c r="AJ3" s="9">
        <v>2179.7999999999997</v>
      </c>
      <c r="AK3" s="9">
        <v>2164.5</v>
      </c>
      <c r="AL3" s="9">
        <v>1890.4</v>
      </c>
      <c r="AM3" s="9">
        <v>2497.1999999999998</v>
      </c>
      <c r="AN3" s="9">
        <v>2976.6000000000004</v>
      </c>
      <c r="AO3" s="9">
        <v>2764.9999999999995</v>
      </c>
      <c r="AP3" s="9">
        <v>2485.5</v>
      </c>
      <c r="AQ3" s="9">
        <v>2849.3999999999996</v>
      </c>
      <c r="AR3" s="9">
        <v>2734.9000000000005</v>
      </c>
      <c r="AS3" s="9">
        <v>2770.5</v>
      </c>
      <c r="AT3" s="9">
        <v>2140.4</v>
      </c>
      <c r="AU3" s="9">
        <v>2629.9999999999995</v>
      </c>
      <c r="AW3" s="9">
        <v>4311.6000000000004</v>
      </c>
      <c r="AX3" s="9">
        <v>4579.8999999999996</v>
      </c>
      <c r="AY3" s="9">
        <v>4622.2000000000007</v>
      </c>
      <c r="AZ3" s="9">
        <v>5328.1</v>
      </c>
      <c r="BA3" s="9">
        <v>5415.4</v>
      </c>
      <c r="BB3" s="9">
        <v>6025.1</v>
      </c>
      <c r="BC3" s="9">
        <v>6103.5999999999995</v>
      </c>
      <c r="BD3" s="9">
        <v>7252.5</v>
      </c>
      <c r="BE3" s="9">
        <v>7814</v>
      </c>
      <c r="BF3" s="9">
        <v>10129.200000000001</v>
      </c>
      <c r="BG3" s="9">
        <v>10840.3</v>
      </c>
      <c r="BH3" s="69"/>
    </row>
    <row r="4" spans="1:79" ht="14.45" customHeight="1" x14ac:dyDescent="0.3">
      <c r="A4" s="3" t="s">
        <v>263</v>
      </c>
      <c r="B4" s="58">
        <v>392.2</v>
      </c>
      <c r="C4" s="58">
        <v>427.29999999999995</v>
      </c>
      <c r="D4" s="58">
        <v>455.5</v>
      </c>
      <c r="E4" s="58">
        <v>418.09999999999997</v>
      </c>
      <c r="F4" s="58">
        <v>410.20000000000005</v>
      </c>
      <c r="G4" s="58">
        <v>416.79999999999995</v>
      </c>
      <c r="H4" s="58">
        <v>452.4</v>
      </c>
      <c r="I4" s="58">
        <v>436.19999999999993</v>
      </c>
      <c r="J4" s="58">
        <v>391.4</v>
      </c>
      <c r="K4" s="58">
        <v>411.2</v>
      </c>
      <c r="L4" s="58">
        <v>453</v>
      </c>
      <c r="M4" s="58">
        <v>431.50000000000011</v>
      </c>
      <c r="N4" s="58">
        <v>398.9</v>
      </c>
      <c r="O4" s="58">
        <v>447.19999999999993</v>
      </c>
      <c r="P4" s="58">
        <v>471.9</v>
      </c>
      <c r="Q4" s="58">
        <v>472.49999999999983</v>
      </c>
      <c r="R4" s="58">
        <v>401.9</v>
      </c>
      <c r="S4" s="58">
        <v>458.4</v>
      </c>
      <c r="T4" s="58">
        <v>501</v>
      </c>
      <c r="U4" s="58">
        <v>474.79999999999984</v>
      </c>
      <c r="V4" s="58">
        <v>420</v>
      </c>
      <c r="W4" s="58">
        <v>464.6</v>
      </c>
      <c r="X4" s="58">
        <v>495.1</v>
      </c>
      <c r="Y4" s="58">
        <v>444.3</v>
      </c>
      <c r="Z4" s="58">
        <v>389.3</v>
      </c>
      <c r="AA4" s="58">
        <v>450.4</v>
      </c>
      <c r="AB4" s="58">
        <v>439.9</v>
      </c>
      <c r="AC4" s="58">
        <v>492.2</v>
      </c>
      <c r="AD4" s="58">
        <v>476.5</v>
      </c>
      <c r="AE4" s="58">
        <v>536.1</v>
      </c>
      <c r="AF4" s="58">
        <v>558.6</v>
      </c>
      <c r="AG4" s="58">
        <v>415.7</v>
      </c>
      <c r="AH4" s="58">
        <v>356.4</v>
      </c>
      <c r="AI4" s="58">
        <v>450.2</v>
      </c>
      <c r="AJ4" s="58">
        <v>456.4</v>
      </c>
      <c r="AK4" s="58">
        <v>439.9</v>
      </c>
      <c r="AL4" s="58">
        <v>375.47196281035997</v>
      </c>
      <c r="AM4" s="58">
        <v>418.53421978786224</v>
      </c>
      <c r="AN4" s="58">
        <v>482.23758790046406</v>
      </c>
      <c r="AO4" s="58">
        <v>441.25622950131373</v>
      </c>
      <c r="AP4" s="58">
        <v>402.79999999999995</v>
      </c>
      <c r="AQ4" s="58">
        <v>454.10000000000008</v>
      </c>
      <c r="AR4" s="9">
        <v>450.50000000000011</v>
      </c>
      <c r="AS4" s="9">
        <v>479.49999999999977</v>
      </c>
      <c r="AT4" s="9">
        <v>397.1</v>
      </c>
      <c r="AU4" s="9">
        <v>507</v>
      </c>
      <c r="AW4" s="58">
        <v>1693.1</v>
      </c>
      <c r="AX4" s="58">
        <v>1715.6000000000001</v>
      </c>
      <c r="AY4" s="58">
        <v>1687.1000000000001</v>
      </c>
      <c r="AZ4" s="58">
        <v>1790.4999999999998</v>
      </c>
      <c r="BA4" s="58">
        <v>1836.1</v>
      </c>
      <c r="BB4" s="58">
        <v>1824</v>
      </c>
      <c r="BC4" s="58">
        <v>1771.8</v>
      </c>
      <c r="BD4" s="58">
        <v>1986.9</v>
      </c>
      <c r="BE4" s="58">
        <v>1702.9</v>
      </c>
      <c r="BF4" s="58">
        <v>1717.5000000000002</v>
      </c>
      <c r="BG4" s="9">
        <v>1786.8999999999999</v>
      </c>
      <c r="BH4" s="69"/>
    </row>
    <row r="5" spans="1:79" ht="14.45" customHeight="1" x14ac:dyDescent="0.3">
      <c r="A5" s="3" t="s">
        <v>264</v>
      </c>
      <c r="B5" s="58">
        <v>117</v>
      </c>
      <c r="C5" s="58">
        <v>134.69999999999999</v>
      </c>
      <c r="D5" s="58">
        <v>143.80000000000001</v>
      </c>
      <c r="E5" s="58">
        <v>131.9</v>
      </c>
      <c r="F5" s="58">
        <v>124.7</v>
      </c>
      <c r="G5" s="58">
        <v>127.8</v>
      </c>
      <c r="H5" s="58">
        <v>139.4</v>
      </c>
      <c r="I5" s="58">
        <v>133.5</v>
      </c>
      <c r="J5" s="58">
        <v>115.8</v>
      </c>
      <c r="K5" s="58">
        <v>123.59999999999998</v>
      </c>
      <c r="L5" s="58">
        <v>140</v>
      </c>
      <c r="M5" s="58">
        <v>124.40000000000003</v>
      </c>
      <c r="N5" s="58">
        <v>112.3</v>
      </c>
      <c r="O5" s="58">
        <v>130.19999999999999</v>
      </c>
      <c r="P5" s="58">
        <v>142.19999999999999</v>
      </c>
      <c r="Q5" s="58">
        <v>137.09999999999997</v>
      </c>
      <c r="R5" s="58">
        <v>113.3</v>
      </c>
      <c r="S5" s="58">
        <v>133.30000000000001</v>
      </c>
      <c r="T5" s="58">
        <v>146.50000000000003</v>
      </c>
      <c r="U5" s="58">
        <v>135.69999999999993</v>
      </c>
      <c r="V5" s="58">
        <v>118.4</v>
      </c>
      <c r="W5" s="58">
        <v>140.1</v>
      </c>
      <c r="X5" s="58">
        <v>160.39999999999998</v>
      </c>
      <c r="Y5" s="58">
        <v>138</v>
      </c>
      <c r="Z5" s="58">
        <v>110.2</v>
      </c>
      <c r="AA5" s="58">
        <v>134.30000000000001</v>
      </c>
      <c r="AB5" s="58">
        <v>129.5</v>
      </c>
      <c r="AC5" s="58">
        <v>140.5</v>
      </c>
      <c r="AD5" s="58">
        <v>137.9</v>
      </c>
      <c r="AE5" s="58">
        <v>153.4</v>
      </c>
      <c r="AF5" s="58">
        <v>156.89999999999998</v>
      </c>
      <c r="AG5" s="58">
        <v>126.40000000000003</v>
      </c>
      <c r="AH5" s="58">
        <v>97</v>
      </c>
      <c r="AI5" s="58">
        <v>138.5</v>
      </c>
      <c r="AJ5" s="58">
        <v>143.60000000000002</v>
      </c>
      <c r="AK5" s="58">
        <v>140.29999999999995</v>
      </c>
      <c r="AL5" s="58">
        <v>107.6</v>
      </c>
      <c r="AM5" s="58">
        <v>132.1</v>
      </c>
      <c r="AN5" s="58">
        <v>153.19999999999999</v>
      </c>
      <c r="AO5" s="58">
        <v>127.60000000000002</v>
      </c>
      <c r="AP5" s="58">
        <v>116.8</v>
      </c>
      <c r="AQ5" s="58">
        <v>133.10000000000002</v>
      </c>
      <c r="AR5" s="9">
        <v>129.70000000000002</v>
      </c>
      <c r="AS5" s="9">
        <v>134.79999999999995</v>
      </c>
      <c r="AT5" s="9">
        <v>105.80000000000001</v>
      </c>
      <c r="AU5" s="9">
        <v>134.39999999999998</v>
      </c>
      <c r="AW5" s="58">
        <v>527.4</v>
      </c>
      <c r="AX5" s="58">
        <v>525.4</v>
      </c>
      <c r="AY5" s="58">
        <v>503.8</v>
      </c>
      <c r="AZ5" s="58">
        <v>521.79999999999995</v>
      </c>
      <c r="BA5" s="58">
        <v>528.79999999999995</v>
      </c>
      <c r="BB5" s="58">
        <v>556.9</v>
      </c>
      <c r="BC5" s="58">
        <v>514.5</v>
      </c>
      <c r="BD5" s="58">
        <v>574.6</v>
      </c>
      <c r="BE5" s="58">
        <v>519.4</v>
      </c>
      <c r="BF5" s="58">
        <v>520.5</v>
      </c>
      <c r="BG5" s="9">
        <v>514.4</v>
      </c>
      <c r="BH5" s="69"/>
    </row>
    <row r="6" spans="1:79" ht="14.45" customHeight="1" x14ac:dyDescent="0.3">
      <c r="A6" s="3" t="s">
        <v>265</v>
      </c>
      <c r="B6" s="58">
        <v>82.2</v>
      </c>
      <c r="C6" s="58">
        <v>88.8</v>
      </c>
      <c r="D6" s="58">
        <v>92.6</v>
      </c>
      <c r="E6" s="58">
        <v>91.1</v>
      </c>
      <c r="F6" s="58">
        <v>85.9</v>
      </c>
      <c r="G6" s="58">
        <v>87.1</v>
      </c>
      <c r="H6" s="58">
        <v>93.1</v>
      </c>
      <c r="I6" s="58">
        <v>93.7</v>
      </c>
      <c r="J6" s="58">
        <v>80.2</v>
      </c>
      <c r="K6" s="58">
        <v>82.8</v>
      </c>
      <c r="L6" s="58">
        <v>89</v>
      </c>
      <c r="M6" s="58">
        <v>88.199999999999989</v>
      </c>
      <c r="N6" s="58">
        <v>79.5</v>
      </c>
      <c r="O6" s="58">
        <v>87</v>
      </c>
      <c r="P6" s="58">
        <v>94.699999999999989</v>
      </c>
      <c r="Q6" s="58">
        <v>96.900000000000034</v>
      </c>
      <c r="R6" s="58">
        <v>76.2</v>
      </c>
      <c r="S6" s="58">
        <v>89.7</v>
      </c>
      <c r="T6" s="58">
        <v>98.6</v>
      </c>
      <c r="U6" s="58">
        <v>92.300000000000011</v>
      </c>
      <c r="V6" s="58">
        <v>79</v>
      </c>
      <c r="W6" s="58">
        <v>98.4</v>
      </c>
      <c r="X6" s="58">
        <v>109.9</v>
      </c>
      <c r="Y6" s="58">
        <v>101.5</v>
      </c>
      <c r="Z6" s="58">
        <v>82.4</v>
      </c>
      <c r="AA6" s="58">
        <v>94.4</v>
      </c>
      <c r="AB6" s="58">
        <v>88</v>
      </c>
      <c r="AC6" s="58">
        <v>104.89999999999998</v>
      </c>
      <c r="AD6" s="58">
        <v>104.9</v>
      </c>
      <c r="AE6" s="58">
        <v>129.69999999999999</v>
      </c>
      <c r="AF6" s="58">
        <v>122.00000000000003</v>
      </c>
      <c r="AG6" s="58">
        <v>94.5</v>
      </c>
      <c r="AH6" s="58">
        <v>71.599999999999994</v>
      </c>
      <c r="AI6" s="58">
        <v>103.4</v>
      </c>
      <c r="AJ6" s="58">
        <v>96.399999999999977</v>
      </c>
      <c r="AK6" s="58">
        <v>101.60000000000002</v>
      </c>
      <c r="AL6" s="58">
        <v>76.599999999999994</v>
      </c>
      <c r="AM6" s="58">
        <v>89.4</v>
      </c>
      <c r="AN6" s="58">
        <v>99.399999999999977</v>
      </c>
      <c r="AO6" s="58">
        <v>92.7</v>
      </c>
      <c r="AP6" s="58">
        <v>79.3</v>
      </c>
      <c r="AQ6" s="58">
        <v>90.100000000000009</v>
      </c>
      <c r="AR6" s="9">
        <v>87.6</v>
      </c>
      <c r="AS6" s="9">
        <v>97.599999999999966</v>
      </c>
      <c r="AT6" s="9">
        <v>81.2</v>
      </c>
      <c r="AU6" s="9">
        <v>98.100000000000009</v>
      </c>
      <c r="AW6" s="58">
        <v>354.7</v>
      </c>
      <c r="AX6" s="58">
        <v>359.8</v>
      </c>
      <c r="AY6" s="58">
        <v>340.2</v>
      </c>
      <c r="AZ6" s="58">
        <v>358.1</v>
      </c>
      <c r="BA6" s="58">
        <v>356.8</v>
      </c>
      <c r="BB6" s="58">
        <v>388.8</v>
      </c>
      <c r="BC6" s="58">
        <v>369.7</v>
      </c>
      <c r="BD6" s="58">
        <v>451.1</v>
      </c>
      <c r="BE6" s="58">
        <v>373</v>
      </c>
      <c r="BF6" s="58">
        <v>357.40000000000003</v>
      </c>
      <c r="BG6" s="9">
        <v>354.59999999999997</v>
      </c>
      <c r="BH6" s="69"/>
    </row>
    <row r="7" spans="1:79" ht="14.45" customHeight="1" x14ac:dyDescent="0.3">
      <c r="A7" s="3" t="s">
        <v>266</v>
      </c>
      <c r="B7" s="6">
        <v>0.26600000000000001</v>
      </c>
      <c r="C7" s="6">
        <v>0.27</v>
      </c>
      <c r="D7" s="6">
        <v>0.27400000000000002</v>
      </c>
      <c r="E7" s="6">
        <v>0.28499999999999998</v>
      </c>
      <c r="F7" s="6">
        <v>0.28499999999999998</v>
      </c>
      <c r="G7" s="6">
        <v>0.28000000000000003</v>
      </c>
      <c r="H7" s="6">
        <v>0.27600000000000002</v>
      </c>
      <c r="I7" s="6">
        <v>0.28499999999999998</v>
      </c>
      <c r="J7" s="6">
        <v>0.28799999999999998</v>
      </c>
      <c r="K7" s="6">
        <v>0.27489999999999998</v>
      </c>
      <c r="L7" s="6">
        <v>0.27600000000000002</v>
      </c>
      <c r="M7" s="6">
        <v>0.27900000000000003</v>
      </c>
      <c r="N7" s="6">
        <v>0.28899999999999998</v>
      </c>
      <c r="O7" s="6">
        <v>0.307</v>
      </c>
      <c r="P7" s="6">
        <v>0.30400000000000005</v>
      </c>
      <c r="Q7" s="6">
        <v>0.316</v>
      </c>
      <c r="R7" s="6">
        <v>0.32400000000000001</v>
      </c>
      <c r="S7" s="6">
        <v>0.32800000000000001</v>
      </c>
      <c r="T7" s="6">
        <v>0.32300000000000001</v>
      </c>
      <c r="U7" s="6">
        <v>0.31900000000000001</v>
      </c>
      <c r="V7" s="6">
        <v>0.32200000000000001</v>
      </c>
      <c r="W7" s="6">
        <v>0.34499999999999997</v>
      </c>
      <c r="X7" s="6">
        <v>0.34599999999999997</v>
      </c>
      <c r="Y7" s="6">
        <v>0.35599999999999998</v>
      </c>
      <c r="Z7" s="6">
        <v>0.35799999999999998</v>
      </c>
      <c r="AA7" s="6">
        <v>0.34699999999999998</v>
      </c>
      <c r="AB7" s="6">
        <v>0.33199999999999996</v>
      </c>
      <c r="AC7" s="6">
        <v>0.32</v>
      </c>
      <c r="AD7" s="6">
        <v>0.33</v>
      </c>
      <c r="AE7" s="6">
        <v>0.34399999999999997</v>
      </c>
      <c r="AF7" s="6">
        <v>0.33900000000000002</v>
      </c>
      <c r="AG7" s="6">
        <v>0.32900000000000001</v>
      </c>
      <c r="AH7" s="6">
        <v>0.32500000000000001</v>
      </c>
      <c r="AI7" s="6">
        <v>0.31900000000000001</v>
      </c>
      <c r="AJ7" s="6">
        <v>0.312</v>
      </c>
      <c r="AK7" s="6">
        <v>0.32500000000000001</v>
      </c>
      <c r="AL7" s="6">
        <v>0.33500000000000002</v>
      </c>
      <c r="AM7" s="6">
        <v>0.29899999999999999</v>
      </c>
      <c r="AN7" s="6">
        <v>0.29899999999999999</v>
      </c>
      <c r="AO7" s="6">
        <v>0.32800000000000001</v>
      </c>
      <c r="AP7" s="6">
        <v>0.32600000000000001</v>
      </c>
      <c r="AQ7" s="6">
        <v>0.32</v>
      </c>
      <c r="AR7" s="6">
        <v>0.313</v>
      </c>
      <c r="AS7" s="6">
        <v>0.316</v>
      </c>
      <c r="AT7" s="6">
        <v>0.32600000000000001</v>
      </c>
      <c r="AU7" s="6">
        <v>0.318</v>
      </c>
      <c r="AW7" s="6">
        <v>0.28000000000000003</v>
      </c>
      <c r="AX7" s="6">
        <v>0.28100000000000003</v>
      </c>
      <c r="AY7" s="6">
        <v>0.27900000000000003</v>
      </c>
      <c r="AZ7" s="6">
        <v>0.30900000000000005</v>
      </c>
      <c r="BA7" s="6">
        <v>0.32500000000000001</v>
      </c>
      <c r="BB7" s="6">
        <v>0.34</v>
      </c>
      <c r="BC7" s="6">
        <v>0.33699999999999997</v>
      </c>
      <c r="BD7" s="6">
        <v>0.33600000000000002</v>
      </c>
      <c r="BE7" s="6">
        <v>0.32</v>
      </c>
      <c r="BF7" s="6">
        <v>0.32</v>
      </c>
      <c r="BG7" s="6">
        <v>0.318</v>
      </c>
      <c r="BH7" s="69"/>
    </row>
    <row r="8" spans="1:79" ht="14.45" customHeight="1" x14ac:dyDescent="0.3">
      <c r="A8" s="3" t="s">
        <v>267</v>
      </c>
      <c r="B8" s="6">
        <v>0.26600000000000001</v>
      </c>
      <c r="C8" s="6">
        <v>0.27300000000000002</v>
      </c>
      <c r="D8" s="6">
        <v>0.28499999999999998</v>
      </c>
      <c r="E8" s="6">
        <v>0.3</v>
      </c>
      <c r="F8" s="6">
        <v>0.28999999999999998</v>
      </c>
      <c r="G8" s="6">
        <v>0.28699999999999998</v>
      </c>
      <c r="H8" s="6">
        <v>0.29699999999999999</v>
      </c>
      <c r="I8" s="6">
        <v>0.28799999999999998</v>
      </c>
      <c r="J8" s="6">
        <v>0.29099999999999998</v>
      </c>
      <c r="K8" s="6">
        <v>0.27829999999999999</v>
      </c>
      <c r="L8" s="6">
        <v>0.27500000000000002</v>
      </c>
      <c r="M8" s="6">
        <v>0.29099999999999998</v>
      </c>
      <c r="N8" s="6">
        <v>0.29299999999999998</v>
      </c>
      <c r="O8" s="6">
        <v>0.31200000000000006</v>
      </c>
      <c r="P8" s="6">
        <v>0.308</v>
      </c>
      <c r="Q8" s="6">
        <v>0.32000000000000006</v>
      </c>
      <c r="R8" s="6">
        <v>0.32600000000000001</v>
      </c>
      <c r="S8" s="6">
        <v>0.312</v>
      </c>
      <c r="T8" s="6">
        <v>0.32200000000000001</v>
      </c>
      <c r="U8" s="6">
        <v>0.33500000000000002</v>
      </c>
      <c r="V8" s="6">
        <v>0.33100000000000002</v>
      </c>
      <c r="W8" s="6">
        <v>0.35</v>
      </c>
      <c r="X8" s="6">
        <v>0.38200000000000001</v>
      </c>
      <c r="Y8" s="6">
        <v>0.379</v>
      </c>
      <c r="Z8" s="6">
        <v>0.36799999999999999</v>
      </c>
      <c r="AA8" s="6">
        <v>0.35299999999999998</v>
      </c>
      <c r="AB8" s="6">
        <v>0.34300000000000003</v>
      </c>
      <c r="AC8" s="6">
        <v>0.32200000000000001</v>
      </c>
      <c r="AD8" s="6">
        <v>0.318</v>
      </c>
      <c r="AE8" s="6">
        <v>0.35299999999999998</v>
      </c>
      <c r="AF8" s="6">
        <v>0.34100000000000003</v>
      </c>
      <c r="AG8" s="6">
        <v>0.32500000000000001</v>
      </c>
      <c r="AH8" s="6">
        <v>0.32700000000000001</v>
      </c>
      <c r="AI8" s="6">
        <v>0.313</v>
      </c>
      <c r="AJ8" s="6">
        <v>0.29499999999999998</v>
      </c>
      <c r="AK8" s="6">
        <v>0.3</v>
      </c>
      <c r="AL8" s="6">
        <v>0.307</v>
      </c>
      <c r="AM8" s="6">
        <v>0.31</v>
      </c>
      <c r="AN8" s="6">
        <v>0.30099999999999999</v>
      </c>
      <c r="AO8" s="6">
        <v>0.311</v>
      </c>
      <c r="AP8" s="6">
        <v>0.317</v>
      </c>
      <c r="AQ8" s="6">
        <v>0.28100000000000003</v>
      </c>
      <c r="AR8" s="6">
        <v>0.27900000000000003</v>
      </c>
      <c r="AS8" s="6">
        <v>0.28199999999999997</v>
      </c>
      <c r="AT8" s="6">
        <v>0.28599999999999998</v>
      </c>
      <c r="AU8" s="6">
        <v>0.29199999999999998</v>
      </c>
      <c r="AW8" s="6">
        <v>0.28000000000000003</v>
      </c>
      <c r="AX8" s="6">
        <v>0.28899999999999998</v>
      </c>
      <c r="AY8" s="6">
        <v>0.28399999999999997</v>
      </c>
      <c r="AZ8" s="6">
        <v>0.31500000000000006</v>
      </c>
      <c r="BA8" s="6">
        <v>0.32400000000000001</v>
      </c>
      <c r="BB8" s="6">
        <v>0.36</v>
      </c>
      <c r="BC8" s="6">
        <v>0.34699999999999998</v>
      </c>
      <c r="BD8" s="6">
        <v>0.33500000000000002</v>
      </c>
      <c r="BE8" s="6">
        <v>0.30499999999999999</v>
      </c>
      <c r="BF8" s="6">
        <v>0.31</v>
      </c>
      <c r="BG8" s="6">
        <v>0.28899999999999998</v>
      </c>
      <c r="BH8" s="69"/>
    </row>
    <row r="9" spans="1:79" ht="14.45" customHeight="1" x14ac:dyDescent="0.3">
      <c r="A9" s="3" t="s">
        <v>268</v>
      </c>
      <c r="B9" s="6">
        <f>DRE!AB7</f>
        <v>0.36899999999999999</v>
      </c>
      <c r="C9" s="6">
        <f>DRE!AC7</f>
        <v>0.38500000000000001</v>
      </c>
      <c r="D9" s="6">
        <f>DRE!AD7</f>
        <v>0.38</v>
      </c>
      <c r="E9" s="6">
        <f>DRE!AE7</f>
        <v>0.377</v>
      </c>
      <c r="F9" s="6">
        <f>DRE!AF7</f>
        <v>0.36599999999999999</v>
      </c>
      <c r="G9" s="6">
        <f>DRE!AG7</f>
        <v>0.379</v>
      </c>
      <c r="H9" s="6">
        <f>DRE!AH7</f>
        <v>0.375</v>
      </c>
      <c r="I9" s="6">
        <f>DRE!AI7</f>
        <v>0.38600000000000001</v>
      </c>
      <c r="J9" s="6">
        <f>DRE!AJ7</f>
        <v>0.38</v>
      </c>
      <c r="K9" s="6">
        <f>DRE!AK7</f>
        <v>0.376</v>
      </c>
      <c r="L9" s="6">
        <f>DRE!AL7</f>
        <v>0.35499999999999998</v>
      </c>
      <c r="M9" s="6">
        <f>DRE!AM7</f>
        <v>0.32700000000000001</v>
      </c>
      <c r="N9" s="6">
        <f>DRE!AN7</f>
        <v>0.33400000000000002</v>
      </c>
      <c r="O9" s="6">
        <f>DRE!AO7</f>
        <v>0.39200000000000002</v>
      </c>
      <c r="P9" s="6">
        <f>DRE!AP7</f>
        <v>0.42299999999999999</v>
      </c>
      <c r="Q9" s="6">
        <f>DRE!AQ7</f>
        <v>0.40600000000000003</v>
      </c>
      <c r="R9" s="6">
        <f>DRE!AR7</f>
        <v>0.42599999999999999</v>
      </c>
      <c r="S9" s="6">
        <f>DRE!AS7</f>
        <v>0.42299999999999999</v>
      </c>
      <c r="T9" s="6">
        <f>DRE!AT7</f>
        <v>0.42</v>
      </c>
      <c r="U9" s="6">
        <f>DRE!AU7</f>
        <v>0.39300000000000002</v>
      </c>
      <c r="V9" s="6">
        <f>DRE!AV7</f>
        <v>0.38100000000000001</v>
      </c>
      <c r="W9" s="6">
        <f>DRE!AW7</f>
        <v>0.40600000000000003</v>
      </c>
      <c r="X9" s="6">
        <f>DRE!AX7</f>
        <v>0.38500000000000001</v>
      </c>
      <c r="Y9" s="6">
        <f>DRE!AY7</f>
        <v>0.35199999999999998</v>
      </c>
      <c r="Z9" s="6">
        <f>DRE!AZ7</f>
        <v>0.34399999999999997</v>
      </c>
      <c r="AA9" s="6">
        <f>DRE!BA7</f>
        <v>0.34699999999999998</v>
      </c>
      <c r="AB9" s="6">
        <f>DRE!BB7</f>
        <v>0.34499999999999997</v>
      </c>
      <c r="AC9" s="6">
        <f>DRE!BC7</f>
        <v>0.377</v>
      </c>
      <c r="AD9" s="6">
        <f>DRE!BD7</f>
        <v>0.38200000000000001</v>
      </c>
      <c r="AE9" s="6">
        <f>DRE!BE7</f>
        <v>0.32900000000000001</v>
      </c>
      <c r="AF9" s="6">
        <f>DRE!BF7</f>
        <v>0.32</v>
      </c>
      <c r="AG9" s="6">
        <f>DRE!BG7</f>
        <v>0.28599999999999998</v>
      </c>
      <c r="AH9" s="6">
        <f>DRE!BH7</f>
        <v>0.26800000000000002</v>
      </c>
      <c r="AI9" s="6">
        <f>DRE!BI7</f>
        <v>0.27800000000000002</v>
      </c>
      <c r="AJ9" s="6">
        <f>DRE!BJ7</f>
        <v>0.314</v>
      </c>
      <c r="AK9" s="6">
        <f>DRE!BK7</f>
        <v>0.26200000000000001</v>
      </c>
      <c r="AL9" s="6">
        <f>DRE!BL7</f>
        <v>0.26100000000000001</v>
      </c>
      <c r="AM9" s="6">
        <f>DRE!BM7</f>
        <v>0.34300000000000003</v>
      </c>
      <c r="AN9" s="6">
        <f>DRE!BN7</f>
        <v>0.28599999999999998</v>
      </c>
      <c r="AO9" s="6">
        <f>DRE!BO7</f>
        <v>0.248</v>
      </c>
      <c r="AP9" s="6">
        <f>DRE!BP7</f>
        <v>0.27100000000000002</v>
      </c>
      <c r="AQ9" s="6">
        <f>DRE!BQ7</f>
        <v>0.33</v>
      </c>
      <c r="AR9" s="6">
        <v>0.35555230538593752</v>
      </c>
      <c r="AS9" s="6">
        <v>0.36347229741923848</v>
      </c>
      <c r="AT9" s="6">
        <v>0.36347229741923848</v>
      </c>
      <c r="AU9" s="6">
        <v>0.34878326996197712</v>
      </c>
      <c r="AW9" s="6">
        <f>DRE!CD7</f>
        <v>0.378</v>
      </c>
      <c r="AX9" s="6">
        <f>DRE!CE7</f>
        <v>0.377</v>
      </c>
      <c r="AY9" s="6">
        <f>DRE!CF7</f>
        <v>0.35799999999999998</v>
      </c>
      <c r="AZ9" s="6">
        <f>DRE!CG7</f>
        <v>0.39100000000000001</v>
      </c>
      <c r="BA9" s="6">
        <f>DRE!CH7</f>
        <v>0.41499999999999998</v>
      </c>
      <c r="BB9" s="6">
        <f>DRE!CI7</f>
        <v>0.38100000000000001</v>
      </c>
      <c r="BC9" s="6">
        <f>DRE!CJ7</f>
        <v>0.35399999999999998</v>
      </c>
      <c r="BD9" s="6">
        <f>DRE!CK7</f>
        <v>0.32800000000000001</v>
      </c>
      <c r="BE9" s="6">
        <f>DRE!CL7</f>
        <v>0.28199999999999997</v>
      </c>
      <c r="BF9" s="6">
        <v>0.28499999999999998</v>
      </c>
      <c r="BG9" s="6">
        <v>0.39100000000000001</v>
      </c>
      <c r="BH9" s="69"/>
      <c r="BI9" s="6"/>
      <c r="BJ9" s="6"/>
    </row>
    <row r="10" spans="1:79" ht="14.45" customHeight="1" x14ac:dyDescent="0.3">
      <c r="A10" s="3" t="s">
        <v>269</v>
      </c>
      <c r="B10" s="58">
        <v>108</v>
      </c>
      <c r="C10" s="58">
        <v>142.69999999999999</v>
      </c>
      <c r="D10" s="58">
        <v>141.9</v>
      </c>
      <c r="E10" s="58">
        <v>131.80000000000001</v>
      </c>
      <c r="F10" s="58">
        <v>132.19999999999999</v>
      </c>
      <c r="G10" s="58">
        <v>146.80000000000001</v>
      </c>
      <c r="H10" s="58">
        <v>148.30000000000001</v>
      </c>
      <c r="I10" s="58">
        <v>172</v>
      </c>
      <c r="J10" s="58">
        <v>125.4</v>
      </c>
      <c r="K10" s="58">
        <v>190.8</v>
      </c>
      <c r="L10" s="58">
        <v>165</v>
      </c>
      <c r="M10" s="58">
        <v>122.7</v>
      </c>
      <c r="N10" s="58">
        <v>94.6</v>
      </c>
      <c r="O10" s="58">
        <v>184.1</v>
      </c>
      <c r="P10" s="58">
        <v>269.60000000000002</v>
      </c>
      <c r="Q10" s="58">
        <v>236.1</v>
      </c>
      <c r="R10" s="58">
        <v>189.4</v>
      </c>
      <c r="S10" s="58">
        <v>199.4</v>
      </c>
      <c r="T10" s="58">
        <v>253.6</v>
      </c>
      <c r="U10" s="58">
        <v>201.9</v>
      </c>
      <c r="V10" s="58">
        <v>139.69999999999999</v>
      </c>
      <c r="W10" s="58">
        <v>209.7</v>
      </c>
      <c r="X10" s="58">
        <v>234.3</v>
      </c>
      <c r="Y10" s="58">
        <v>139.80000000000001</v>
      </c>
      <c r="Z10" s="58">
        <v>56.9</v>
      </c>
      <c r="AA10" s="58">
        <v>100.6</v>
      </c>
      <c r="AB10" s="58">
        <v>134.5</v>
      </c>
      <c r="AC10" s="58">
        <v>264.89999999999998</v>
      </c>
      <c r="AD10" s="58">
        <v>137</v>
      </c>
      <c r="AE10" s="58">
        <v>152.4</v>
      </c>
      <c r="AF10" s="58">
        <v>265.39999999999998</v>
      </c>
      <c r="AG10" s="58">
        <v>209</v>
      </c>
      <c r="AH10" s="58">
        <v>15</v>
      </c>
      <c r="AI10" s="58">
        <v>142.30000000000001</v>
      </c>
      <c r="AJ10" s="58">
        <v>196.6</v>
      </c>
      <c r="AK10" s="58">
        <v>151.1</v>
      </c>
      <c r="AL10" s="58">
        <v>37.799999999999997</v>
      </c>
      <c r="AM10" s="58">
        <v>233.5</v>
      </c>
      <c r="AN10" s="58">
        <v>195</v>
      </c>
      <c r="AO10" s="58">
        <v>15.5</v>
      </c>
      <c r="AP10" s="58">
        <v>69.900000000000006</v>
      </c>
      <c r="AQ10" s="58">
        <v>217.9</v>
      </c>
      <c r="AR10" s="9">
        <v>259</v>
      </c>
      <c r="AS10" s="9">
        <v>341.9</v>
      </c>
      <c r="AT10" s="9">
        <v>154.9</v>
      </c>
      <c r="AU10" s="9">
        <v>189.9</v>
      </c>
      <c r="AW10" s="58">
        <v>524.4</v>
      </c>
      <c r="AX10" s="58">
        <v>599.29999999999995</v>
      </c>
      <c r="AY10" s="58">
        <v>603.9</v>
      </c>
      <c r="AZ10" s="58">
        <v>784.4</v>
      </c>
      <c r="BA10" s="58">
        <v>844.3</v>
      </c>
      <c r="BB10" s="58">
        <v>723.5</v>
      </c>
      <c r="BC10" s="58">
        <v>556.9</v>
      </c>
      <c r="BD10" s="58">
        <v>763.8</v>
      </c>
      <c r="BE10" s="58">
        <v>505</v>
      </c>
      <c r="BF10" s="58">
        <v>481.8</v>
      </c>
      <c r="BG10" s="9">
        <v>888.7</v>
      </c>
      <c r="BH10" s="69"/>
    </row>
    <row r="11" spans="1:79" ht="14.45" customHeight="1" x14ac:dyDescent="0.3">
      <c r="A11" s="3" t="s">
        <v>270</v>
      </c>
      <c r="B11" s="58">
        <v>149.5</v>
      </c>
      <c r="C11" s="58">
        <v>183.10000000000002</v>
      </c>
      <c r="D11" s="58">
        <v>194</v>
      </c>
      <c r="E11" s="58">
        <v>147.19999999999999</v>
      </c>
      <c r="F11" s="58">
        <v>181.50000000000003</v>
      </c>
      <c r="G11" s="58">
        <v>193</v>
      </c>
      <c r="H11" s="58">
        <v>209</v>
      </c>
      <c r="I11" s="58">
        <v>186.9</v>
      </c>
      <c r="J11" s="58">
        <v>171.6</v>
      </c>
      <c r="K11" s="58">
        <v>188.8</v>
      </c>
      <c r="L11" s="58">
        <v>192.9</v>
      </c>
      <c r="M11" s="58">
        <v>133.30000000000001</v>
      </c>
      <c r="N11" s="58">
        <v>133.89999999999995</v>
      </c>
      <c r="O11" s="58">
        <v>231.4</v>
      </c>
      <c r="P11" s="58">
        <v>313.3</v>
      </c>
      <c r="Q11" s="58">
        <v>240.8</v>
      </c>
      <c r="R11" s="58">
        <v>233.1</v>
      </c>
      <c r="S11" s="58">
        <v>247.7</v>
      </c>
      <c r="T11" s="58">
        <v>291.3</v>
      </c>
      <c r="U11" s="58">
        <v>194.3</v>
      </c>
      <c r="V11" s="58">
        <v>183.5</v>
      </c>
      <c r="W11" s="58">
        <v>275.8</v>
      </c>
      <c r="X11" s="58">
        <v>283.8</v>
      </c>
      <c r="Y11" s="58">
        <v>189.9</v>
      </c>
      <c r="Z11" s="58">
        <v>112.1</v>
      </c>
      <c r="AA11" s="58">
        <v>182.7</v>
      </c>
      <c r="AB11" s="58">
        <v>188.1</v>
      </c>
      <c r="AC11" s="58">
        <v>289.2</v>
      </c>
      <c r="AD11" s="58">
        <v>228.5</v>
      </c>
      <c r="AE11" s="58">
        <v>225.6</v>
      </c>
      <c r="AF11" s="58">
        <v>328</v>
      </c>
      <c r="AG11" s="58">
        <v>192.2</v>
      </c>
      <c r="AH11" s="58">
        <v>47.4</v>
      </c>
      <c r="AI11" s="58">
        <v>167.2</v>
      </c>
      <c r="AJ11" s="58">
        <v>286.60000000000002</v>
      </c>
      <c r="AK11" s="58">
        <v>182.7</v>
      </c>
      <c r="AL11" s="58">
        <v>88.9</v>
      </c>
      <c r="AM11" s="58">
        <v>357.1</v>
      </c>
      <c r="AN11" s="58">
        <v>333.1</v>
      </c>
      <c r="AO11" s="58">
        <v>121.3</v>
      </c>
      <c r="AP11" s="58">
        <v>173.7</v>
      </c>
      <c r="AQ11" s="58">
        <v>376.8</v>
      </c>
      <c r="AR11" s="9">
        <v>440.7</v>
      </c>
      <c r="AS11" s="9">
        <v>442.4</v>
      </c>
      <c r="AT11" s="9">
        <v>277.3</v>
      </c>
      <c r="AU11" s="9">
        <v>336.8</v>
      </c>
      <c r="AV11" s="68"/>
      <c r="AW11" s="58">
        <v>673.8</v>
      </c>
      <c r="AX11" s="58">
        <v>770.4</v>
      </c>
      <c r="AY11" s="58">
        <v>686.6</v>
      </c>
      <c r="AZ11" s="58">
        <v>919.4</v>
      </c>
      <c r="BA11" s="58">
        <v>966.40000000000009</v>
      </c>
      <c r="BB11" s="58">
        <v>933</v>
      </c>
      <c r="BC11" s="58">
        <v>772.1</v>
      </c>
      <c r="BD11" s="58">
        <v>974.3</v>
      </c>
      <c r="BE11" s="58">
        <v>683.9</v>
      </c>
      <c r="BF11" s="58">
        <v>900.4</v>
      </c>
      <c r="BG11" s="9">
        <v>1433.6</v>
      </c>
      <c r="BH11" s="69"/>
    </row>
    <row r="12" spans="1:79" ht="14.45" customHeight="1" x14ac:dyDescent="0.3">
      <c r="A12" s="3" t="s">
        <v>271</v>
      </c>
      <c r="B12" s="6">
        <v>0.158</v>
      </c>
      <c r="C12" s="6">
        <v>0.17</v>
      </c>
      <c r="D12" s="6">
        <v>0.16800000000000001</v>
      </c>
      <c r="E12" s="6">
        <v>0.13</v>
      </c>
      <c r="F12" s="6">
        <v>0.16800000000000001</v>
      </c>
      <c r="G12" s="6">
        <v>0.17199999999999999</v>
      </c>
      <c r="H12" s="6">
        <v>0.17199999999999999</v>
      </c>
      <c r="I12" s="6">
        <v>0.16</v>
      </c>
      <c r="J12" s="6">
        <v>0.16600000000000001</v>
      </c>
      <c r="K12" s="6">
        <v>0.16800000000000001</v>
      </c>
      <c r="L12" s="6">
        <v>0.152</v>
      </c>
      <c r="M12" s="6">
        <v>0.111</v>
      </c>
      <c r="N12" s="6">
        <v>0.11600000000000001</v>
      </c>
      <c r="O12" s="6">
        <v>0.17399999999999999</v>
      </c>
      <c r="P12" s="6">
        <v>0.217</v>
      </c>
      <c r="Q12" s="6">
        <v>0.17199999999999999</v>
      </c>
      <c r="R12" s="6">
        <v>0.193</v>
      </c>
      <c r="S12" s="6">
        <v>0.18</v>
      </c>
      <c r="T12" s="6">
        <v>0.19800000000000001</v>
      </c>
      <c r="U12" s="6">
        <v>0.14199999999999999</v>
      </c>
      <c r="V12" s="6">
        <v>0.151</v>
      </c>
      <c r="W12" s="6">
        <v>0.186</v>
      </c>
      <c r="X12" s="6">
        <v>0.16300000000000001</v>
      </c>
      <c r="Y12" s="6">
        <v>0.12</v>
      </c>
      <c r="Z12" s="6">
        <v>8.5000000000000006E-2</v>
      </c>
      <c r="AA12" s="6">
        <v>0.11799999999999999</v>
      </c>
      <c r="AB12" s="6">
        <v>0.121</v>
      </c>
      <c r="AC12" s="6">
        <v>0.17100000000000001</v>
      </c>
      <c r="AD12" s="6">
        <v>0.14000000000000001</v>
      </c>
      <c r="AE12" s="6">
        <v>0.12</v>
      </c>
      <c r="AF12" s="6">
        <v>0.16200000000000001</v>
      </c>
      <c r="AG12" s="6">
        <v>0.113</v>
      </c>
      <c r="AH12" s="6">
        <v>3.2000000000000001E-2</v>
      </c>
      <c r="AI12" s="6">
        <v>8.5000000000000006E-2</v>
      </c>
      <c r="AJ12" s="6">
        <v>0.13100000000000001</v>
      </c>
      <c r="AK12" s="6">
        <v>8.4000000000000005E-2</v>
      </c>
      <c r="AL12" s="6">
        <v>4.7E-2</v>
      </c>
      <c r="AM12" s="6">
        <v>0.14299999999999999</v>
      </c>
      <c r="AN12" s="6">
        <v>0.112</v>
      </c>
      <c r="AO12" s="6">
        <v>4.3999999999999997E-2</v>
      </c>
      <c r="AP12" s="6">
        <v>7.0000000000000007E-2</v>
      </c>
      <c r="AQ12" s="6">
        <v>0.13200000000000001</v>
      </c>
      <c r="AR12" s="6">
        <v>0.161</v>
      </c>
      <c r="AS12" s="6">
        <v>0.16</v>
      </c>
      <c r="AT12" s="6">
        <v>0.13</v>
      </c>
      <c r="AU12" s="6">
        <v>0.128</v>
      </c>
      <c r="AV12" s="69"/>
      <c r="AW12" s="6">
        <v>0.156</v>
      </c>
      <c r="AX12" s="6">
        <v>0.16800000000000001</v>
      </c>
      <c r="AY12" s="6">
        <v>0.14899999999999999</v>
      </c>
      <c r="AZ12" s="6">
        <v>0.17299999999999999</v>
      </c>
      <c r="BA12" s="6">
        <v>0.17799999999999999</v>
      </c>
      <c r="BB12" s="6">
        <v>0.155</v>
      </c>
      <c r="BC12" s="6">
        <v>0.126</v>
      </c>
      <c r="BD12" s="6">
        <v>0.13400000000000001</v>
      </c>
      <c r="BE12" s="6">
        <v>8.7999999999999995E-2</v>
      </c>
      <c r="BF12" s="6">
        <v>8.8999999999999996E-2</v>
      </c>
      <c r="BG12" s="6">
        <v>0.13200000000000001</v>
      </c>
      <c r="BH12" s="69"/>
    </row>
    <row r="13" spans="1:79" ht="14.45" customHeight="1" x14ac:dyDescent="0.3">
      <c r="A13" s="3" t="s">
        <v>272</v>
      </c>
      <c r="B13" s="58">
        <v>-278</v>
      </c>
      <c r="C13" s="58">
        <v>-324.8</v>
      </c>
      <c r="D13" s="58">
        <v>-253.2</v>
      </c>
      <c r="E13" s="58">
        <v>-261.7</v>
      </c>
      <c r="F13" s="58">
        <v>-220.1</v>
      </c>
      <c r="G13" s="58">
        <v>-235.7</v>
      </c>
      <c r="H13" s="58">
        <v>-153.1</v>
      </c>
      <c r="I13" s="58">
        <v>-176</v>
      </c>
      <c r="J13" s="58">
        <v>-67.299999999999955</v>
      </c>
      <c r="K13" s="58">
        <v>-287.29999999999995</v>
      </c>
      <c r="L13" s="58">
        <v>-342.80000000000007</v>
      </c>
      <c r="M13" s="58">
        <v>-396.2</v>
      </c>
      <c r="N13" s="58">
        <v>-282.50000000000011</v>
      </c>
      <c r="O13" s="58">
        <v>-71.399999999999935</v>
      </c>
      <c r="P13" s="58">
        <v>109.09999999999991</v>
      </c>
      <c r="Q13" s="58">
        <v>212.80000000000007</v>
      </c>
      <c r="R13" s="58">
        <v>347.2000000000001</v>
      </c>
      <c r="S13" s="58">
        <v>407.49999999999994</v>
      </c>
      <c r="T13" s="58">
        <v>661.90000000000009</v>
      </c>
      <c r="U13" s="58">
        <v>596.59999999999991</v>
      </c>
      <c r="V13" s="58">
        <v>824.80000000000007</v>
      </c>
      <c r="W13" s="58">
        <v>-768.8</v>
      </c>
      <c r="X13" s="58">
        <v>-684.69999999999993</v>
      </c>
      <c r="Y13" s="58">
        <v>-767.49999999999989</v>
      </c>
      <c r="Z13" s="58">
        <v>-651.5999999999998</v>
      </c>
      <c r="AA13" s="58">
        <v>-627</v>
      </c>
      <c r="AB13" s="58">
        <v>-470.20000000000016</v>
      </c>
      <c r="AC13" s="58">
        <v>-605.00000000000011</v>
      </c>
      <c r="AD13" s="58">
        <v>-660.69999999999993</v>
      </c>
      <c r="AE13" s="58">
        <v>-332.7999999999999</v>
      </c>
      <c r="AF13" s="58">
        <v>-255.49999999999989</v>
      </c>
      <c r="AG13" s="58">
        <v>-350.69999999999993</v>
      </c>
      <c r="AH13" s="58">
        <v>-384.89999999999986</v>
      </c>
      <c r="AI13" s="58">
        <v>-361.49999999999994</v>
      </c>
      <c r="AJ13" s="58">
        <v>103</v>
      </c>
      <c r="AK13" s="58">
        <v>-140.39999999999992</v>
      </c>
      <c r="AL13" s="58">
        <v>-1012</v>
      </c>
      <c r="AM13" s="58">
        <v>-1171.7000000000005</v>
      </c>
      <c r="AN13" s="58">
        <v>-1659.9</v>
      </c>
      <c r="AO13" s="58">
        <v>-1580.4</v>
      </c>
      <c r="AP13" s="58">
        <v>-1602.7</v>
      </c>
      <c r="AQ13" s="58">
        <v>-1253.0999999999999</v>
      </c>
      <c r="AR13" s="9">
        <v>-318.19999999999982</v>
      </c>
      <c r="AS13" s="9">
        <v>-73.600000000000264</v>
      </c>
      <c r="AT13" s="9">
        <v>-149.00000000000028</v>
      </c>
      <c r="AU13" s="9">
        <v>-80.700000000000372</v>
      </c>
      <c r="AW13" s="58">
        <v>-261.7</v>
      </c>
      <c r="AX13" s="58">
        <v>-176</v>
      </c>
      <c r="AY13" s="58">
        <v>-396.2</v>
      </c>
      <c r="AZ13" s="58">
        <v>212.80000000000007</v>
      </c>
      <c r="BA13" s="58">
        <v>596.59999999999991</v>
      </c>
      <c r="BB13" s="58">
        <v>-767.49999999999989</v>
      </c>
      <c r="BC13" s="58">
        <v>-605.00000000000011</v>
      </c>
      <c r="BD13" s="58">
        <v>-350.69999999999993</v>
      </c>
      <c r="BE13" s="58">
        <v>-140.39999999999992</v>
      </c>
      <c r="BF13" s="58">
        <v>-1580.4</v>
      </c>
      <c r="BG13" s="9">
        <v>73.600000000000264</v>
      </c>
      <c r="BH13" s="69"/>
    </row>
    <row r="14" spans="1:79" ht="14.45" customHeight="1" x14ac:dyDescent="0.3">
      <c r="A14" s="3" t="s">
        <v>1</v>
      </c>
      <c r="B14" s="58">
        <v>-0.5</v>
      </c>
      <c r="C14" s="58">
        <v>-0.5</v>
      </c>
      <c r="D14" s="58">
        <v>-0.4</v>
      </c>
      <c r="E14" s="58">
        <v>-0.4</v>
      </c>
      <c r="F14" s="58">
        <v>-0.3</v>
      </c>
      <c r="G14" s="58">
        <v>-0.3</v>
      </c>
      <c r="H14" s="58">
        <v>-0.2</v>
      </c>
      <c r="I14" s="58">
        <v>-0.2</v>
      </c>
      <c r="J14" s="58">
        <v>-0.1</v>
      </c>
      <c r="K14" s="58">
        <v>-0.4</v>
      </c>
      <c r="L14" s="58">
        <v>-0.5</v>
      </c>
      <c r="M14" s="58">
        <v>-0.6</v>
      </c>
      <c r="N14" s="58">
        <v>-0.4</v>
      </c>
      <c r="O14" s="58">
        <v>-0.1</v>
      </c>
      <c r="P14" s="58">
        <v>0.1</v>
      </c>
      <c r="Q14" s="58">
        <v>0.2</v>
      </c>
      <c r="R14" s="58">
        <v>0.3</v>
      </c>
      <c r="S14" s="58">
        <v>0.4</v>
      </c>
      <c r="T14" s="58">
        <v>0.7</v>
      </c>
      <c r="U14" s="58">
        <v>0.6</v>
      </c>
      <c r="V14" s="58">
        <v>0.9</v>
      </c>
      <c r="W14" s="58">
        <v>-0.8</v>
      </c>
      <c r="X14" s="58">
        <v>-0.7</v>
      </c>
      <c r="Y14" s="58">
        <v>-0.8</v>
      </c>
      <c r="Z14" s="58">
        <v>-0.8</v>
      </c>
      <c r="AA14" s="58">
        <v>-0.8</v>
      </c>
      <c r="AB14" s="58">
        <v>-0.7</v>
      </c>
      <c r="AC14" s="58">
        <v>-0.8</v>
      </c>
      <c r="AD14" s="58">
        <v>-0.7</v>
      </c>
      <c r="AE14" s="58">
        <v>-0.4</v>
      </c>
      <c r="AF14" s="58">
        <v>-0.2</v>
      </c>
      <c r="AG14" s="58">
        <v>-0.4</v>
      </c>
      <c r="AH14" s="58">
        <v>-0.5</v>
      </c>
      <c r="AI14" s="58">
        <v>-0.5</v>
      </c>
      <c r="AJ14" s="58">
        <v>0.1</v>
      </c>
      <c r="AK14" s="58">
        <v>-0.2</v>
      </c>
      <c r="AL14" s="58">
        <v>-1.4</v>
      </c>
      <c r="AM14" s="58">
        <v>-1.3</v>
      </c>
      <c r="AN14" s="58">
        <v>-1.7</v>
      </c>
      <c r="AO14" s="58">
        <v>-1.8</v>
      </c>
      <c r="AP14" s="58">
        <v>-1.6</v>
      </c>
      <c r="AQ14" s="58">
        <v>-1.2</v>
      </c>
      <c r="AR14" s="9">
        <v>-0.3</v>
      </c>
      <c r="AS14" s="9">
        <v>-0.1</v>
      </c>
      <c r="AT14" s="9">
        <v>-0.1</v>
      </c>
      <c r="AU14" s="9">
        <v>-0.1</v>
      </c>
      <c r="AW14" s="58">
        <v>-0.4</v>
      </c>
      <c r="AX14" s="58">
        <v>-0.2</v>
      </c>
      <c r="AY14" s="58">
        <v>-0.6</v>
      </c>
      <c r="AZ14" s="58">
        <v>0.2</v>
      </c>
      <c r="BA14" s="58">
        <v>0.6</v>
      </c>
      <c r="BB14" s="58">
        <v>-0.8</v>
      </c>
      <c r="BC14" s="58">
        <v>-0.8</v>
      </c>
      <c r="BD14" s="58">
        <v>-0.4</v>
      </c>
      <c r="BE14" s="58">
        <v>-0.2</v>
      </c>
      <c r="BF14" s="58">
        <v>-1.8</v>
      </c>
      <c r="BG14" s="9">
        <v>0.1</v>
      </c>
      <c r="BH14" s="80"/>
    </row>
    <row r="15" spans="1:79" ht="14.45" customHeight="1" x14ac:dyDescent="0.3">
      <c r="A15" s="3" t="s">
        <v>273</v>
      </c>
      <c r="B15" s="58">
        <v>70.400000000000006</v>
      </c>
      <c r="C15" s="58">
        <v>63.6</v>
      </c>
      <c r="D15" s="58">
        <v>60.2</v>
      </c>
      <c r="E15" s="58">
        <v>93.7</v>
      </c>
      <c r="F15" s="58">
        <v>119.6</v>
      </c>
      <c r="G15" s="58">
        <v>81.5</v>
      </c>
      <c r="H15" s="58">
        <v>79.7</v>
      </c>
      <c r="I15" s="58">
        <v>127.1</v>
      </c>
      <c r="J15" s="58">
        <v>68.900000000000006</v>
      </c>
      <c r="K15" s="58">
        <v>181.1</v>
      </c>
      <c r="L15" s="58">
        <v>97.4</v>
      </c>
      <c r="M15" s="58">
        <v>109.5</v>
      </c>
      <c r="N15" s="58">
        <v>63.2</v>
      </c>
      <c r="O15" s="58">
        <v>49.6</v>
      </c>
      <c r="P15" s="58">
        <v>71.099999999999994</v>
      </c>
      <c r="Q15" s="58">
        <v>80</v>
      </c>
      <c r="R15" s="58">
        <v>73</v>
      </c>
      <c r="S15" s="58">
        <v>95.5</v>
      </c>
      <c r="T15" s="58">
        <v>78.599999999999994</v>
      </c>
      <c r="U15" s="58">
        <v>79.400000000000006</v>
      </c>
      <c r="V15" s="58">
        <v>70.3</v>
      </c>
      <c r="W15" s="58">
        <v>74.400000000000006</v>
      </c>
      <c r="X15" s="58">
        <v>70</v>
      </c>
      <c r="Y15" s="58">
        <v>86.5</v>
      </c>
      <c r="Z15" s="58">
        <v>69.599999999999994</v>
      </c>
      <c r="AA15" s="58">
        <v>73</v>
      </c>
      <c r="AB15" s="58">
        <v>77</v>
      </c>
      <c r="AC15" s="58">
        <v>101.7</v>
      </c>
      <c r="AD15" s="58">
        <v>56.3</v>
      </c>
      <c r="AE15" s="58">
        <v>44.8</v>
      </c>
      <c r="AF15" s="58">
        <v>54.4</v>
      </c>
      <c r="AG15" s="58">
        <v>66.3</v>
      </c>
      <c r="AH15" s="58">
        <v>40.700000000000003</v>
      </c>
      <c r="AI15" s="58">
        <v>51.6</v>
      </c>
      <c r="AJ15" s="58">
        <v>43.1</v>
      </c>
      <c r="AK15" s="58">
        <v>72.7</v>
      </c>
      <c r="AL15" s="58">
        <v>50.2</v>
      </c>
      <c r="AM15" s="58">
        <v>64.8</v>
      </c>
      <c r="AN15" s="58">
        <v>71.3</v>
      </c>
      <c r="AO15" s="58">
        <v>93.9</v>
      </c>
      <c r="AP15" s="58">
        <v>45.2</v>
      </c>
      <c r="AQ15" s="58">
        <v>71.900000000000006</v>
      </c>
      <c r="AR15" s="9">
        <v>106.3</v>
      </c>
      <c r="AS15" s="9">
        <v>143.30000000000001</v>
      </c>
      <c r="AT15" s="9">
        <v>52.1</v>
      </c>
      <c r="AU15" s="9">
        <v>60.9</v>
      </c>
      <c r="AW15" s="58">
        <v>287.89999999999998</v>
      </c>
      <c r="AX15" s="58">
        <v>407.9</v>
      </c>
      <c r="AY15" s="58">
        <v>456.9</v>
      </c>
      <c r="AZ15" s="58">
        <v>263.89999999999998</v>
      </c>
      <c r="BA15" s="58">
        <v>329.5</v>
      </c>
      <c r="BB15" s="58">
        <v>301.10000000000002</v>
      </c>
      <c r="BC15" s="58">
        <v>321.3</v>
      </c>
      <c r="BD15" s="58">
        <v>221.8</v>
      </c>
      <c r="BE15" s="58">
        <v>208.1</v>
      </c>
      <c r="BF15" s="58">
        <v>280.2</v>
      </c>
      <c r="BG15" s="9">
        <v>366.7</v>
      </c>
      <c r="BH15" s="69"/>
    </row>
    <row r="16" spans="1:79" ht="14.45" customHeight="1" thickBot="1" x14ac:dyDescent="0.35">
      <c r="A16" s="8" t="s">
        <v>274</v>
      </c>
      <c r="B16" s="59">
        <v>198.5</v>
      </c>
      <c r="C16" s="59">
        <v>145.5</v>
      </c>
      <c r="D16" s="59">
        <v>128.80000000000001</v>
      </c>
      <c r="E16" s="59">
        <v>99.9</v>
      </c>
      <c r="F16" s="59">
        <v>145.5</v>
      </c>
      <c r="G16" s="59">
        <v>179.1</v>
      </c>
      <c r="H16" s="59">
        <v>192.5</v>
      </c>
      <c r="I16" s="59">
        <v>129</v>
      </c>
      <c r="J16" s="59">
        <v>210.5</v>
      </c>
      <c r="K16" s="59">
        <v>116.1</v>
      </c>
      <c r="L16" s="59">
        <v>134.69999999999999</v>
      </c>
      <c r="M16" s="59">
        <v>29.2</v>
      </c>
      <c r="N16" s="59">
        <v>169.7</v>
      </c>
      <c r="O16" s="59">
        <v>341.7</v>
      </c>
      <c r="P16" s="59">
        <v>213</v>
      </c>
      <c r="Q16" s="59">
        <v>239.8</v>
      </c>
      <c r="R16" s="59">
        <v>203.3</v>
      </c>
      <c r="S16" s="59">
        <v>253.3</v>
      </c>
      <c r="T16" s="59">
        <v>396.5</v>
      </c>
      <c r="U16" s="59">
        <v>9</v>
      </c>
      <c r="V16" s="59">
        <v>295.89999999999998</v>
      </c>
      <c r="W16" s="59">
        <v>205</v>
      </c>
      <c r="X16" s="59">
        <v>252.7</v>
      </c>
      <c r="Y16" s="59">
        <v>13.1</v>
      </c>
      <c r="Z16" s="59">
        <v>205.5</v>
      </c>
      <c r="AA16" s="59">
        <v>227.1</v>
      </c>
      <c r="AB16" s="59">
        <v>267.39999999999998</v>
      </c>
      <c r="AC16" s="59">
        <v>-17.899999999999999</v>
      </c>
      <c r="AD16" s="59">
        <v>77.400000000000006</v>
      </c>
      <c r="AE16" s="59">
        <v>492.4</v>
      </c>
      <c r="AF16" s="59">
        <v>141.59999999999991</v>
      </c>
      <c r="AG16" s="59">
        <v>-24.3</v>
      </c>
      <c r="AH16" s="59">
        <v>11.6</v>
      </c>
      <c r="AI16" s="59">
        <v>361.3</v>
      </c>
      <c r="AJ16" s="59">
        <v>398.7</v>
      </c>
      <c r="AK16" s="59">
        <v>153.19999999999999</v>
      </c>
      <c r="AL16" s="59">
        <v>13.5</v>
      </c>
      <c r="AM16" s="59">
        <v>-141.80000000000001</v>
      </c>
      <c r="AN16" s="59">
        <v>-139.40000000000012</v>
      </c>
      <c r="AO16" s="59">
        <v>302.5</v>
      </c>
      <c r="AP16" s="59">
        <v>56.8</v>
      </c>
      <c r="AQ16" s="59">
        <v>511.8</v>
      </c>
      <c r="AR16" s="59">
        <v>973.3</v>
      </c>
      <c r="AS16" s="59">
        <v>583.9</v>
      </c>
      <c r="AT16" s="59">
        <v>138</v>
      </c>
      <c r="AU16" s="59">
        <v>211.5</v>
      </c>
      <c r="AW16" s="59">
        <v>572.70000000000005</v>
      </c>
      <c r="AX16" s="59">
        <v>646.1</v>
      </c>
      <c r="AY16" s="59">
        <v>490.5</v>
      </c>
      <c r="AZ16" s="59">
        <v>964.2</v>
      </c>
      <c r="BA16" s="59">
        <v>870.8</v>
      </c>
      <c r="BB16" s="59">
        <v>753.9</v>
      </c>
      <c r="BC16" s="59">
        <v>682.1</v>
      </c>
      <c r="BD16" s="59">
        <v>679</v>
      </c>
      <c r="BE16" s="59">
        <v>924.8</v>
      </c>
      <c r="BF16" s="59">
        <v>106.6</v>
      </c>
      <c r="BG16" s="59">
        <v>2125.8000000000002</v>
      </c>
      <c r="BH16" s="69"/>
    </row>
    <row r="17" spans="2:60" ht="14.45" customHeight="1" thickTop="1" x14ac:dyDescent="0.3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</row>
    <row r="18" spans="2:60" ht="14.45" customHeight="1" x14ac:dyDescent="0.3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9"/>
    </row>
    <row r="19" spans="2:60" ht="14.45" customHeight="1" x14ac:dyDescent="0.3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76"/>
      <c r="AS19" s="76"/>
      <c r="AT19" s="76"/>
      <c r="AU19" s="76"/>
      <c r="AV19" s="76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</row>
    <row r="20" spans="2:60" ht="14.45" customHeight="1" x14ac:dyDescent="0.3"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</row>
    <row r="21" spans="2:60" ht="14.45" customHeight="1" x14ac:dyDescent="0.3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</row>
    <row r="22" spans="2:60" ht="14.45" customHeight="1" x14ac:dyDescent="0.3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</row>
    <row r="23" spans="2:60" ht="14.45" customHeight="1" x14ac:dyDescent="0.3"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</row>
    <row r="24" spans="2:60" ht="14.45" customHeight="1" x14ac:dyDescent="0.3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</row>
    <row r="26" spans="2:60" ht="14.45" customHeight="1" x14ac:dyDescent="0.3">
      <c r="AR26" s="69"/>
      <c r="AS26" s="69"/>
      <c r="AT26" s="69"/>
      <c r="AU26" s="69"/>
      <c r="AV26" s="69"/>
    </row>
    <row r="29" spans="2:60" ht="14.45" customHeight="1" x14ac:dyDescent="0.3">
      <c r="AR29" s="68"/>
      <c r="AS29" s="68"/>
      <c r="AT29" s="68"/>
      <c r="AU29" s="68"/>
    </row>
    <row r="30" spans="2:60" ht="14.45" customHeight="1" x14ac:dyDescent="0.3">
      <c r="AR30" s="61"/>
      <c r="AS30" s="61"/>
      <c r="AT30" s="61"/>
      <c r="AU30" s="61"/>
    </row>
  </sheetData>
  <phoneticPr fontId="5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AD67-3965-4196-A46A-66540364A0A6}">
  <sheetPr codeName="Planilha4"/>
  <dimension ref="A1:CK26"/>
  <sheetViews>
    <sheetView showGridLines="0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H8" sqref="CH8"/>
    </sheetView>
  </sheetViews>
  <sheetFormatPr defaultColWidth="8.7109375" defaultRowHeight="14.45" customHeight="1" x14ac:dyDescent="0.25"/>
  <cols>
    <col min="1" max="1" width="48.85546875" style="14" customWidth="1"/>
    <col min="2" max="85" width="8.7109375" style="14" customWidth="1"/>
    <col min="86" max="16384" width="8.7109375" style="14"/>
  </cols>
  <sheetData>
    <row r="1" spans="1:89" ht="30" customHeight="1" x14ac:dyDescent="0.25">
      <c r="A1" s="4"/>
      <c r="B1" s="5" t="s">
        <v>55</v>
      </c>
      <c r="C1" s="5" t="s">
        <v>56</v>
      </c>
      <c r="D1" s="5" t="s">
        <v>57</v>
      </c>
      <c r="E1" s="5" t="s">
        <v>58</v>
      </c>
      <c r="F1" s="5" t="s">
        <v>59</v>
      </c>
      <c r="G1" s="5" t="s">
        <v>60</v>
      </c>
      <c r="H1" s="5" t="s">
        <v>61</v>
      </c>
      <c r="I1" s="5" t="s">
        <v>62</v>
      </c>
      <c r="J1" s="5" t="s">
        <v>63</v>
      </c>
      <c r="K1" s="5" t="s">
        <v>64</v>
      </c>
      <c r="L1" s="5" t="s">
        <v>65</v>
      </c>
      <c r="M1" s="5" t="s">
        <v>66</v>
      </c>
      <c r="N1" s="5" t="s">
        <v>67</v>
      </c>
      <c r="O1" s="5" t="s">
        <v>68</v>
      </c>
      <c r="P1" s="5" t="s">
        <v>69</v>
      </c>
      <c r="Q1" s="5" t="s">
        <v>70</v>
      </c>
      <c r="R1" s="5" t="s">
        <v>71</v>
      </c>
      <c r="S1" s="5" t="s">
        <v>72</v>
      </c>
      <c r="T1" s="5" t="s">
        <v>73</v>
      </c>
      <c r="U1" s="5" t="s">
        <v>74</v>
      </c>
      <c r="V1" s="5" t="s">
        <v>3</v>
      </c>
      <c r="W1" s="5" t="s">
        <v>4</v>
      </c>
      <c r="X1" s="5" t="s">
        <v>5</v>
      </c>
      <c r="Y1" s="5" t="s">
        <v>6</v>
      </c>
      <c r="Z1" s="5" t="s">
        <v>7</v>
      </c>
      <c r="AA1" s="5" t="s">
        <v>8</v>
      </c>
      <c r="AB1" s="5" t="s">
        <v>9</v>
      </c>
      <c r="AC1" s="5" t="s">
        <v>10</v>
      </c>
      <c r="AD1" s="5" t="s">
        <v>11</v>
      </c>
      <c r="AE1" s="5" t="s">
        <v>12</v>
      </c>
      <c r="AF1" s="5" t="s">
        <v>13</v>
      </c>
      <c r="AG1" s="5" t="s">
        <v>14</v>
      </c>
      <c r="AH1" s="5" t="s">
        <v>15</v>
      </c>
      <c r="AI1" s="5" t="s">
        <v>16</v>
      </c>
      <c r="AJ1" s="5" t="s">
        <v>17</v>
      </c>
      <c r="AK1" s="5" t="s">
        <v>18</v>
      </c>
      <c r="AL1" s="5" t="s">
        <v>19</v>
      </c>
      <c r="AM1" s="5" t="s">
        <v>20</v>
      </c>
      <c r="AN1" s="5" t="s">
        <v>21</v>
      </c>
      <c r="AO1" s="5" t="s">
        <v>22</v>
      </c>
      <c r="AP1" s="5" t="s">
        <v>23</v>
      </c>
      <c r="AQ1" s="5" t="s">
        <v>24</v>
      </c>
      <c r="AR1" s="5" t="s">
        <v>25</v>
      </c>
      <c r="AS1" s="5" t="s">
        <v>26</v>
      </c>
      <c r="AT1" s="5" t="s">
        <v>27</v>
      </c>
      <c r="AU1" s="5" t="s">
        <v>28</v>
      </c>
      <c r="AV1" s="5" t="s">
        <v>29</v>
      </c>
      <c r="AW1" s="5" t="s">
        <v>30</v>
      </c>
      <c r="AX1" s="5" t="s">
        <v>31</v>
      </c>
      <c r="AY1" s="5" t="s">
        <v>32</v>
      </c>
      <c r="AZ1" s="5" t="s">
        <v>33</v>
      </c>
      <c r="BA1" s="5" t="s">
        <v>34</v>
      </c>
      <c r="BB1" s="5" t="s">
        <v>35</v>
      </c>
      <c r="BC1" s="5" t="s">
        <v>36</v>
      </c>
      <c r="BD1" s="5" t="s">
        <v>37</v>
      </c>
      <c r="BE1" s="5" t="s">
        <v>38</v>
      </c>
      <c r="BF1" s="5" t="s">
        <v>39</v>
      </c>
      <c r="BG1" s="5" t="s">
        <v>40</v>
      </c>
      <c r="BH1" s="5" t="s">
        <v>41</v>
      </c>
      <c r="BI1" s="5" t="s">
        <v>42</v>
      </c>
      <c r="BJ1" s="5" t="s">
        <v>43</v>
      </c>
      <c r="BK1" s="5" t="s">
        <v>44</v>
      </c>
      <c r="BL1" s="5" t="s">
        <v>280</v>
      </c>
      <c r="BM1" s="5" t="s">
        <v>281</v>
      </c>
      <c r="BN1" s="5" t="s">
        <v>282</v>
      </c>
      <c r="BO1" s="5" t="s">
        <v>283</v>
      </c>
      <c r="BQ1" s="5">
        <v>2008</v>
      </c>
      <c r="BR1" s="5">
        <v>2009</v>
      </c>
      <c r="BS1" s="5">
        <v>2010</v>
      </c>
      <c r="BT1" s="5">
        <v>2011</v>
      </c>
      <c r="BU1" s="5">
        <v>2012</v>
      </c>
      <c r="BV1" s="5">
        <v>2013</v>
      </c>
      <c r="BW1" s="5">
        <v>2014</v>
      </c>
      <c r="BX1" s="5">
        <v>2015</v>
      </c>
      <c r="BY1" s="5">
        <v>2016</v>
      </c>
      <c r="BZ1" s="5">
        <v>2017</v>
      </c>
      <c r="CA1" s="5">
        <v>2018</v>
      </c>
      <c r="CB1" s="5">
        <v>2019</v>
      </c>
      <c r="CC1" s="5">
        <v>2020</v>
      </c>
      <c r="CD1" s="5">
        <v>2021</v>
      </c>
      <c r="CE1" s="5">
        <v>2022</v>
      </c>
      <c r="CF1" s="5">
        <v>2023</v>
      </c>
      <c r="CG1" s="7"/>
      <c r="CH1" s="7"/>
      <c r="CI1" s="7"/>
      <c r="CJ1" s="7"/>
      <c r="CK1" s="7"/>
    </row>
    <row r="2" spans="1:89" s="12" customFormat="1" ht="14.45" customHeight="1" x14ac:dyDescent="0.25">
      <c r="A2" s="16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</row>
    <row r="3" spans="1:89" ht="14.45" customHeight="1" x14ac:dyDescent="0.25">
      <c r="A3" s="14" t="s">
        <v>47</v>
      </c>
      <c r="B3" s="9">
        <v>166.7</v>
      </c>
      <c r="C3" s="9">
        <v>270.3</v>
      </c>
      <c r="D3" s="9">
        <v>305.2</v>
      </c>
      <c r="E3" s="9">
        <v>292.7</v>
      </c>
      <c r="F3" s="9">
        <v>291.3</v>
      </c>
      <c r="G3" s="9">
        <v>317.60000000000002</v>
      </c>
      <c r="H3" s="9">
        <v>331</v>
      </c>
      <c r="I3" s="9">
        <v>310.40000000000003</v>
      </c>
      <c r="J3" s="9">
        <v>303.60000000000002</v>
      </c>
      <c r="K3" s="9">
        <v>331.4</v>
      </c>
      <c r="L3" s="9">
        <v>365.5</v>
      </c>
      <c r="M3" s="9">
        <v>344.3</v>
      </c>
      <c r="N3" s="9">
        <v>347.9</v>
      </c>
      <c r="O3" s="9">
        <v>398.4</v>
      </c>
      <c r="P3" s="9">
        <v>437.7</v>
      </c>
      <c r="Q3" s="9">
        <v>402.90000000000003</v>
      </c>
      <c r="R3" s="9">
        <v>446.4</v>
      </c>
      <c r="S3" s="9">
        <v>485.4</v>
      </c>
      <c r="T3" s="9">
        <v>522.29999999999995</v>
      </c>
      <c r="U3" s="9">
        <v>488.7</v>
      </c>
      <c r="V3" s="9">
        <v>493.2</v>
      </c>
      <c r="W3" s="9">
        <v>582.9</v>
      </c>
      <c r="X3" s="9">
        <v>633.70000000000005</v>
      </c>
      <c r="Y3" s="9">
        <v>599.4</v>
      </c>
      <c r="Z3" s="9">
        <v>564.9</v>
      </c>
      <c r="AA3" s="9">
        <v>590.5</v>
      </c>
      <c r="AB3" s="9">
        <v>641</v>
      </c>
      <c r="AC3" s="9">
        <v>606</v>
      </c>
      <c r="AD3" s="9">
        <v>532.5</v>
      </c>
      <c r="AE3" s="9">
        <v>588.1</v>
      </c>
      <c r="AF3" s="9">
        <v>666.1</v>
      </c>
      <c r="AG3" s="9">
        <v>604.20000000000005</v>
      </c>
      <c r="AH3" s="9">
        <v>578.6</v>
      </c>
      <c r="AI3" s="9">
        <v>693.4</v>
      </c>
      <c r="AJ3" s="9">
        <v>758</v>
      </c>
      <c r="AK3" s="9">
        <v>715.2</v>
      </c>
      <c r="AL3" s="9">
        <v>611.79999999999995</v>
      </c>
      <c r="AM3" s="9">
        <v>726.8</v>
      </c>
      <c r="AN3" s="9">
        <v>803.6</v>
      </c>
      <c r="AO3" s="9">
        <v>727.9</v>
      </c>
      <c r="AP3" s="9">
        <v>652.1</v>
      </c>
      <c r="AQ3" s="9">
        <v>828.30000000000007</v>
      </c>
      <c r="AR3" s="9">
        <v>988.1</v>
      </c>
      <c r="AS3" s="9">
        <v>859.19999999999982</v>
      </c>
      <c r="AT3" s="9">
        <v>702.8</v>
      </c>
      <c r="AU3" s="9">
        <v>846</v>
      </c>
      <c r="AV3" s="9">
        <v>841</v>
      </c>
      <c r="AW3" s="9">
        <v>897.2</v>
      </c>
      <c r="AX3" s="9">
        <v>866.9</v>
      </c>
      <c r="AY3" s="9">
        <v>972.7</v>
      </c>
      <c r="AZ3" s="9">
        <v>1017.6</v>
      </c>
      <c r="BA3" s="9">
        <v>845</v>
      </c>
      <c r="BB3" s="9">
        <v>706.6</v>
      </c>
      <c r="BC3" s="9">
        <v>1010.3</v>
      </c>
      <c r="BD3" s="9">
        <v>1128.9000000000001</v>
      </c>
      <c r="BE3" s="9">
        <v>1114.5999999999999</v>
      </c>
      <c r="BF3" s="9">
        <v>933</v>
      </c>
      <c r="BG3" s="9">
        <v>1303.0999999999999</v>
      </c>
      <c r="BH3" s="9">
        <v>1560.7000000000003</v>
      </c>
      <c r="BI3" s="9">
        <v>1341</v>
      </c>
      <c r="BJ3" s="9">
        <v>1254.0999999999999</v>
      </c>
      <c r="BK3" s="9">
        <v>1466.4</v>
      </c>
      <c r="BL3" s="9">
        <v>1432.3999999999996</v>
      </c>
      <c r="BM3" s="9">
        <v>1413</v>
      </c>
      <c r="BN3" s="9">
        <v>1089.3</v>
      </c>
      <c r="BO3" s="9">
        <v>1342.8</v>
      </c>
      <c r="BQ3" s="9">
        <v>1034.9000000000001</v>
      </c>
      <c r="BR3" s="9">
        <v>1250.3</v>
      </c>
      <c r="BS3" s="9">
        <v>1344.8</v>
      </c>
      <c r="BT3" s="9">
        <v>1586.9</v>
      </c>
      <c r="BU3" s="9">
        <v>1942.8</v>
      </c>
      <c r="BV3" s="9">
        <v>2309.1999999999998</v>
      </c>
      <c r="BW3" s="9">
        <v>2402.4</v>
      </c>
      <c r="BX3" s="9">
        <v>2390.9</v>
      </c>
      <c r="BY3" s="9">
        <v>2745.2</v>
      </c>
      <c r="BZ3" s="9">
        <v>2870.1</v>
      </c>
      <c r="CA3" s="9">
        <v>3327.7</v>
      </c>
      <c r="CB3" s="9">
        <v>3287</v>
      </c>
      <c r="CC3" s="9">
        <v>3702.2</v>
      </c>
      <c r="CD3" s="9">
        <v>3960.4</v>
      </c>
      <c r="CE3" s="9">
        <v>5137.8</v>
      </c>
      <c r="CF3" s="9">
        <v>5565.9</v>
      </c>
      <c r="CH3" s="79"/>
    </row>
    <row r="4" spans="1:89" ht="14.45" customHeight="1" x14ac:dyDescent="0.25">
      <c r="A4" s="14" t="s">
        <v>52</v>
      </c>
      <c r="B4" s="9">
        <v>107</v>
      </c>
      <c r="C4" s="9">
        <v>129.80000000000001</v>
      </c>
      <c r="D4" s="9">
        <v>144.9</v>
      </c>
      <c r="E4" s="9">
        <v>150.9</v>
      </c>
      <c r="F4" s="9">
        <v>143.1</v>
      </c>
      <c r="G4" s="9">
        <v>150.1</v>
      </c>
      <c r="H4" s="9">
        <v>141.80000000000001</v>
      </c>
      <c r="I4" s="9">
        <v>137.80000000000001</v>
      </c>
      <c r="J4" s="9">
        <v>128.1</v>
      </c>
      <c r="K4" s="9">
        <v>127.2</v>
      </c>
      <c r="L4" s="9">
        <v>132.30000000000001</v>
      </c>
      <c r="M4" s="9">
        <v>131.19999999999999</v>
      </c>
      <c r="N4" s="9">
        <v>135.80000000000001</v>
      </c>
      <c r="O4" s="9">
        <v>154.80000000000001</v>
      </c>
      <c r="P4" s="9">
        <v>160.4</v>
      </c>
      <c r="Q4" s="9">
        <v>171.7</v>
      </c>
      <c r="R4" s="9">
        <v>181.2</v>
      </c>
      <c r="S4" s="9">
        <v>193.7</v>
      </c>
      <c r="T4" s="9">
        <v>198.7</v>
      </c>
      <c r="U4" s="9">
        <v>207.6</v>
      </c>
      <c r="V4" s="9">
        <v>214.8</v>
      </c>
      <c r="W4" s="9">
        <v>243.9</v>
      </c>
      <c r="X4" s="9">
        <v>259</v>
      </c>
      <c r="Y4" s="9">
        <v>263.2</v>
      </c>
      <c r="Z4" s="9">
        <v>248.5</v>
      </c>
      <c r="AA4" s="9">
        <v>259.8</v>
      </c>
      <c r="AB4" s="9">
        <v>275.39999999999998</v>
      </c>
      <c r="AC4" s="9">
        <v>273.10000000000002</v>
      </c>
      <c r="AD4" s="9">
        <v>235</v>
      </c>
      <c r="AE4" s="9">
        <v>257.39999999999998</v>
      </c>
      <c r="AF4" s="9">
        <v>274.8</v>
      </c>
      <c r="AG4" s="9">
        <v>276.5</v>
      </c>
      <c r="AH4" s="9">
        <v>264.39999999999998</v>
      </c>
      <c r="AI4" s="9">
        <v>296.5</v>
      </c>
      <c r="AJ4" s="9">
        <v>321.39999999999998</v>
      </c>
      <c r="AK4" s="9">
        <v>322.7</v>
      </c>
      <c r="AL4" s="9">
        <v>261.89999999999998</v>
      </c>
      <c r="AM4" s="9">
        <v>302.60000000000002</v>
      </c>
      <c r="AN4" s="9">
        <v>311.10000000000002</v>
      </c>
      <c r="AO4" s="9">
        <v>285</v>
      </c>
      <c r="AP4" s="9">
        <v>245.1</v>
      </c>
      <c r="AQ4" s="9">
        <v>314.19999999999993</v>
      </c>
      <c r="AR4" s="9">
        <v>366.7</v>
      </c>
      <c r="AS4" s="9">
        <v>348.09999999999991</v>
      </c>
      <c r="AT4" s="9">
        <v>290.60000000000002</v>
      </c>
      <c r="AU4" s="9">
        <v>328.9</v>
      </c>
      <c r="AV4" s="9">
        <v>320.3</v>
      </c>
      <c r="AW4" s="9">
        <v>378.4</v>
      </c>
      <c r="AX4" s="9">
        <v>374.6</v>
      </c>
      <c r="AY4" s="9">
        <v>468.3</v>
      </c>
      <c r="AZ4" s="9">
        <v>457.8</v>
      </c>
      <c r="BA4" s="9">
        <v>387.2</v>
      </c>
      <c r="BB4" s="9">
        <v>315.89999999999998</v>
      </c>
      <c r="BC4" s="9">
        <v>458.8</v>
      </c>
      <c r="BD4" s="9">
        <v>459.1</v>
      </c>
      <c r="BE4" s="9">
        <v>479.7</v>
      </c>
      <c r="BF4" s="9">
        <v>389.9</v>
      </c>
      <c r="BG4" s="9">
        <v>534.6</v>
      </c>
      <c r="BH4" s="9">
        <v>606.5</v>
      </c>
      <c r="BI4" s="9">
        <v>579.59999999999991</v>
      </c>
      <c r="BJ4" s="9">
        <v>503.7</v>
      </c>
      <c r="BK4" s="9">
        <v>589.79999999999995</v>
      </c>
      <c r="BL4" s="9">
        <v>564.59999999999991</v>
      </c>
      <c r="BM4" s="9">
        <v>606.20000000000027</v>
      </c>
      <c r="BN4" s="9">
        <v>481.2</v>
      </c>
      <c r="BO4" s="9">
        <v>577.79999999999995</v>
      </c>
      <c r="BQ4" s="9">
        <v>532.6</v>
      </c>
      <c r="BR4" s="9">
        <v>572.79999999999995</v>
      </c>
      <c r="BS4" s="9">
        <v>518.79999999999995</v>
      </c>
      <c r="BT4" s="9">
        <v>622.70000000000005</v>
      </c>
      <c r="BU4" s="9">
        <v>781.2</v>
      </c>
      <c r="BV4" s="9">
        <v>980.9</v>
      </c>
      <c r="BW4" s="9">
        <v>1056.8</v>
      </c>
      <c r="BX4" s="9">
        <v>1043.7</v>
      </c>
      <c r="BY4" s="9">
        <v>1205</v>
      </c>
      <c r="BZ4" s="9">
        <v>1160.5999999999999</v>
      </c>
      <c r="CA4" s="9">
        <v>1274.0999999999999</v>
      </c>
      <c r="CB4" s="9">
        <v>1318.2</v>
      </c>
      <c r="CC4" s="9">
        <v>1687.9</v>
      </c>
      <c r="CD4" s="9">
        <v>1713.5</v>
      </c>
      <c r="CE4" s="9">
        <v>2110.6</v>
      </c>
      <c r="CF4" s="9">
        <v>2264.3000000000002</v>
      </c>
      <c r="CH4" s="79"/>
    </row>
    <row r="5" spans="1:89" ht="14.45" customHeight="1" x14ac:dyDescent="0.25">
      <c r="A5" s="14" t="s">
        <v>48</v>
      </c>
      <c r="B5" s="9">
        <v>122.1</v>
      </c>
      <c r="C5" s="9">
        <v>131.30000000000001</v>
      </c>
      <c r="D5" s="9">
        <v>133.4</v>
      </c>
      <c r="E5" s="9">
        <v>122.9</v>
      </c>
      <c r="F5" s="9">
        <v>112.2</v>
      </c>
      <c r="G5" s="9">
        <v>106</v>
      </c>
      <c r="H5" s="9">
        <v>111.6</v>
      </c>
      <c r="I5" s="9">
        <v>104.1</v>
      </c>
      <c r="J5" s="9">
        <v>105.8</v>
      </c>
      <c r="K5" s="9">
        <v>110</v>
      </c>
      <c r="L5" s="9">
        <v>133</v>
      </c>
      <c r="M5" s="9">
        <v>132.9</v>
      </c>
      <c r="N5" s="9">
        <v>137.19999999999999</v>
      </c>
      <c r="O5" s="9">
        <v>139</v>
      </c>
      <c r="P5" s="9">
        <v>155.1</v>
      </c>
      <c r="Q5" s="9">
        <v>146.80000000000001</v>
      </c>
      <c r="R5" s="9">
        <v>141.1</v>
      </c>
      <c r="S5" s="9">
        <v>146.4</v>
      </c>
      <c r="T5" s="9">
        <v>165.1</v>
      </c>
      <c r="U5" s="9">
        <v>174</v>
      </c>
      <c r="V5" s="9">
        <v>185</v>
      </c>
      <c r="W5" s="9">
        <v>187.7</v>
      </c>
      <c r="X5" s="9">
        <v>203.2</v>
      </c>
      <c r="Y5" s="9">
        <v>202.8</v>
      </c>
      <c r="Z5" s="9">
        <v>207.3</v>
      </c>
      <c r="AA5" s="9">
        <v>205.6</v>
      </c>
      <c r="AB5" s="9">
        <v>229.2</v>
      </c>
      <c r="AC5" s="9">
        <v>221.5</v>
      </c>
      <c r="AD5" s="9">
        <v>208.3</v>
      </c>
      <c r="AE5" s="9">
        <v>205.7</v>
      </c>
      <c r="AF5" s="9">
        <v>236.5</v>
      </c>
      <c r="AG5" s="9">
        <v>236.5</v>
      </c>
      <c r="AH5" s="9">
        <v>231.4</v>
      </c>
      <c r="AI5" s="9">
        <v>249.2</v>
      </c>
      <c r="AJ5" s="9">
        <v>266</v>
      </c>
      <c r="AK5" s="9">
        <v>255.9</v>
      </c>
      <c r="AL5" s="9">
        <v>231.8</v>
      </c>
      <c r="AM5" s="9">
        <v>226.00000000000003</v>
      </c>
      <c r="AN5" s="9">
        <v>229.4</v>
      </c>
      <c r="AO5" s="9">
        <v>231.4</v>
      </c>
      <c r="AP5" s="9">
        <v>211</v>
      </c>
      <c r="AQ5" s="9">
        <v>228.2</v>
      </c>
      <c r="AR5" s="9">
        <v>265.39999999999998</v>
      </c>
      <c r="AS5" s="9">
        <v>248.5</v>
      </c>
      <c r="AT5" s="9">
        <v>225.3</v>
      </c>
      <c r="AU5" s="9">
        <v>245.8</v>
      </c>
      <c r="AV5" s="9">
        <v>265.8</v>
      </c>
      <c r="AW5" s="9">
        <v>288.8</v>
      </c>
      <c r="AX5" s="9">
        <v>276</v>
      </c>
      <c r="AY5" s="9">
        <v>321.89999999999998</v>
      </c>
      <c r="AZ5" s="9">
        <v>396.5</v>
      </c>
      <c r="BA5" s="9">
        <v>302.60000000000002</v>
      </c>
      <c r="BB5" s="9">
        <v>326.10000000000002</v>
      </c>
      <c r="BC5" s="9">
        <v>357.2</v>
      </c>
      <c r="BD5" s="9">
        <v>386.7</v>
      </c>
      <c r="BE5" s="9">
        <v>355.6</v>
      </c>
      <c r="BF5" s="9">
        <v>373.7</v>
      </c>
      <c r="BG5" s="9">
        <v>441</v>
      </c>
      <c r="BH5" s="9">
        <v>518.4</v>
      </c>
      <c r="BI5" s="9">
        <v>528.4</v>
      </c>
      <c r="BJ5" s="9">
        <v>476.1</v>
      </c>
      <c r="BK5" s="9">
        <v>494.6</v>
      </c>
      <c r="BL5" s="9">
        <v>477.79999999999995</v>
      </c>
      <c r="BM5" s="9">
        <v>481.09999999999991</v>
      </c>
      <c r="BN5" s="9">
        <v>352.5</v>
      </c>
      <c r="BO5" s="9">
        <v>440.59999999999991</v>
      </c>
      <c r="BQ5" s="9">
        <v>509.70000000000005</v>
      </c>
      <c r="BR5" s="9">
        <v>433.9</v>
      </c>
      <c r="BS5" s="9">
        <v>481.70000000000005</v>
      </c>
      <c r="BT5" s="9">
        <v>578.09999999999991</v>
      </c>
      <c r="BU5" s="9">
        <v>626.6</v>
      </c>
      <c r="BV5" s="9">
        <v>778.7</v>
      </c>
      <c r="BW5" s="9">
        <v>863.6</v>
      </c>
      <c r="BX5" s="9">
        <v>887</v>
      </c>
      <c r="BY5" s="9">
        <v>1002.5</v>
      </c>
      <c r="BZ5" s="9">
        <v>918.6</v>
      </c>
      <c r="CA5" s="9">
        <v>953.1</v>
      </c>
      <c r="CB5" s="9">
        <v>1025.7</v>
      </c>
      <c r="CC5" s="9">
        <v>1297</v>
      </c>
      <c r="CD5" s="9">
        <v>1425.6</v>
      </c>
      <c r="CE5" s="9">
        <v>1861.5</v>
      </c>
      <c r="CF5" s="9">
        <v>1929.6</v>
      </c>
      <c r="CH5" s="79"/>
    </row>
    <row r="6" spans="1:89" ht="14.45" customHeight="1" x14ac:dyDescent="0.25">
      <c r="A6" s="14" t="s">
        <v>49</v>
      </c>
      <c r="B6" s="9">
        <v>23.2</v>
      </c>
      <c r="C6" s="9">
        <v>25</v>
      </c>
      <c r="D6" s="9">
        <v>28.8</v>
      </c>
      <c r="E6" s="9">
        <v>25.7</v>
      </c>
      <c r="F6" s="9">
        <v>24.2</v>
      </c>
      <c r="G6" s="9">
        <v>22.7</v>
      </c>
      <c r="H6" s="9">
        <v>22.4</v>
      </c>
      <c r="I6" s="9">
        <v>21.6</v>
      </c>
      <c r="J6" s="9">
        <v>22.7</v>
      </c>
      <c r="K6" s="9">
        <v>23.8</v>
      </c>
      <c r="L6" s="9">
        <v>22.5</v>
      </c>
      <c r="M6" s="9">
        <v>23.200000000000003</v>
      </c>
      <c r="N6" s="9">
        <v>24.7</v>
      </c>
      <c r="O6" s="9">
        <v>27.7</v>
      </c>
      <c r="P6" s="9">
        <v>27.8</v>
      </c>
      <c r="Q6" s="9">
        <v>32.1</v>
      </c>
      <c r="R6" s="9">
        <v>34.799999999999997</v>
      </c>
      <c r="S6" s="9">
        <v>43.1</v>
      </c>
      <c r="T6" s="9">
        <v>41.8</v>
      </c>
      <c r="U6" s="9">
        <v>40.200000000000003</v>
      </c>
      <c r="V6" s="9">
        <v>46.5</v>
      </c>
      <c r="W6" s="9">
        <v>51.8</v>
      </c>
      <c r="X6" s="9">
        <v>46.9</v>
      </c>
      <c r="Y6" s="9">
        <v>50.4</v>
      </c>
      <c r="Z6" s="9">
        <v>48.5</v>
      </c>
      <c r="AA6" s="9">
        <v>52.1</v>
      </c>
      <c r="AB6" s="9">
        <v>53.1</v>
      </c>
      <c r="AC6" s="9">
        <v>52.5</v>
      </c>
      <c r="AD6" s="9">
        <v>43.2</v>
      </c>
      <c r="AE6" s="9">
        <v>53.2</v>
      </c>
      <c r="AF6" s="9">
        <v>62.9</v>
      </c>
      <c r="AG6" s="9">
        <v>60.9</v>
      </c>
      <c r="AH6" s="9">
        <v>61.2</v>
      </c>
      <c r="AI6" s="9">
        <v>60.4</v>
      </c>
      <c r="AJ6" s="9">
        <v>68.7</v>
      </c>
      <c r="AK6" s="9">
        <v>70</v>
      </c>
      <c r="AL6" s="9">
        <v>72.900000000000006</v>
      </c>
      <c r="AM6" s="9">
        <v>83.6</v>
      </c>
      <c r="AN6" s="9">
        <v>87.6</v>
      </c>
      <c r="AO6" s="9">
        <v>82.6</v>
      </c>
      <c r="AP6" s="9">
        <v>74.599999999999994</v>
      </c>
      <c r="AQ6" s="9">
        <v>74.800000000000011</v>
      </c>
      <c r="AR6" s="9">
        <v>83.1</v>
      </c>
      <c r="AS6" s="9">
        <v>86.399999999999977</v>
      </c>
      <c r="AT6" s="9">
        <v>66.5</v>
      </c>
      <c r="AU6" s="9">
        <v>83.9</v>
      </c>
      <c r="AV6" s="9">
        <v>89.9</v>
      </c>
      <c r="AW6" s="9">
        <v>94.2</v>
      </c>
      <c r="AX6" s="9">
        <v>84.4</v>
      </c>
      <c r="AY6" s="9">
        <v>88.5</v>
      </c>
      <c r="AZ6" s="9">
        <v>115.6</v>
      </c>
      <c r="BA6" s="9">
        <v>132.1</v>
      </c>
      <c r="BB6" s="9">
        <v>109.7</v>
      </c>
      <c r="BC6" s="9">
        <v>111.4</v>
      </c>
      <c r="BD6" s="9">
        <v>161.69999999999999</v>
      </c>
      <c r="BE6" s="9">
        <v>162.9</v>
      </c>
      <c r="BF6" s="9">
        <v>145</v>
      </c>
      <c r="BG6" s="9">
        <v>146</v>
      </c>
      <c r="BH6" s="9">
        <v>200.2</v>
      </c>
      <c r="BI6" s="9">
        <v>190</v>
      </c>
      <c r="BJ6" s="9">
        <v>145.9</v>
      </c>
      <c r="BK6" s="9">
        <v>178.6</v>
      </c>
      <c r="BL6" s="9">
        <v>158.5</v>
      </c>
      <c r="BM6" s="9">
        <v>154.79999999999995</v>
      </c>
      <c r="BN6" s="9">
        <v>118.2</v>
      </c>
      <c r="BO6" s="9">
        <v>141.40000000000003</v>
      </c>
      <c r="BQ6" s="9">
        <v>102.7</v>
      </c>
      <c r="BR6" s="9">
        <v>90.9</v>
      </c>
      <c r="BS6" s="9">
        <v>92.2</v>
      </c>
      <c r="BT6" s="9">
        <v>112.30000000000001</v>
      </c>
      <c r="BU6" s="9">
        <v>159.9</v>
      </c>
      <c r="BV6" s="9">
        <v>195.6</v>
      </c>
      <c r="BW6" s="9">
        <v>206.2</v>
      </c>
      <c r="BX6" s="9">
        <v>220.2</v>
      </c>
      <c r="BY6" s="9">
        <v>260.39999999999998</v>
      </c>
      <c r="BZ6" s="9">
        <v>326.7</v>
      </c>
      <c r="CA6" s="9">
        <v>318.89999999999998</v>
      </c>
      <c r="CB6" s="9">
        <v>334.5</v>
      </c>
      <c r="CC6" s="9">
        <v>420.6</v>
      </c>
      <c r="CD6" s="9">
        <v>545.69999999999993</v>
      </c>
      <c r="CE6" s="9">
        <v>681.2</v>
      </c>
      <c r="CF6" s="9">
        <v>637.79999999999995</v>
      </c>
      <c r="CH6" s="79"/>
    </row>
    <row r="7" spans="1:89" ht="14.45" customHeight="1" x14ac:dyDescent="0.25">
      <c r="A7" s="14" t="s">
        <v>50</v>
      </c>
      <c r="B7" s="9">
        <v>0</v>
      </c>
      <c r="C7" s="9">
        <v>11.7</v>
      </c>
      <c r="D7" s="9">
        <v>0.9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1.8</v>
      </c>
      <c r="K7" s="9">
        <v>1.6</v>
      </c>
      <c r="L7" s="9">
        <v>0.6</v>
      </c>
      <c r="M7" s="9">
        <v>2.5</v>
      </c>
      <c r="N7" s="9">
        <v>1.6</v>
      </c>
      <c r="O7" s="9">
        <v>2.4</v>
      </c>
      <c r="P7" s="9">
        <v>3.5</v>
      </c>
      <c r="Q7" s="9">
        <v>3.5</v>
      </c>
      <c r="R7" s="9">
        <v>7.6</v>
      </c>
      <c r="S7" s="9">
        <v>9.1000000000000014</v>
      </c>
      <c r="T7" s="9">
        <v>8.6999999999999993</v>
      </c>
      <c r="U7" s="9">
        <v>9.1999999999999993</v>
      </c>
      <c r="V7" s="9">
        <v>8.9</v>
      </c>
      <c r="W7" s="9">
        <v>11.4</v>
      </c>
      <c r="X7" s="9">
        <v>13.8</v>
      </c>
      <c r="Y7" s="9">
        <v>13.1</v>
      </c>
      <c r="Z7" s="9">
        <v>11.8</v>
      </c>
      <c r="AA7" s="9">
        <v>12.8</v>
      </c>
      <c r="AB7" s="9">
        <v>13.2</v>
      </c>
      <c r="AC7" s="9">
        <v>13.1</v>
      </c>
      <c r="AD7" s="9">
        <v>14.1</v>
      </c>
      <c r="AE7" s="9">
        <v>20</v>
      </c>
      <c r="AF7" s="9">
        <v>24.8</v>
      </c>
      <c r="AG7" s="9">
        <v>21.5</v>
      </c>
      <c r="AH7" s="9">
        <v>18.2</v>
      </c>
      <c r="AI7" s="9">
        <v>27.3</v>
      </c>
      <c r="AJ7" s="9">
        <v>32.5</v>
      </c>
      <c r="AK7" s="9">
        <v>37</v>
      </c>
      <c r="AL7" s="9">
        <v>27.8</v>
      </c>
      <c r="AM7" s="9">
        <v>36.6</v>
      </c>
      <c r="AN7" s="9">
        <v>38</v>
      </c>
      <c r="AO7" s="9">
        <v>37</v>
      </c>
      <c r="AP7" s="9">
        <v>34.6</v>
      </c>
      <c r="AQ7" s="9">
        <v>38</v>
      </c>
      <c r="AR7" s="9">
        <v>41.300000000000004</v>
      </c>
      <c r="AS7" s="9">
        <v>37.400000000000091</v>
      </c>
      <c r="AT7" s="9">
        <v>31.7</v>
      </c>
      <c r="AU7" s="9">
        <v>37.700000000000003</v>
      </c>
      <c r="AV7" s="9">
        <v>33.299999999999997</v>
      </c>
      <c r="AW7" s="9">
        <v>35.5</v>
      </c>
      <c r="AX7" s="9">
        <v>34.799999999999997</v>
      </c>
      <c r="AY7" s="9">
        <v>33.799999999999997</v>
      </c>
      <c r="AZ7" s="9">
        <v>41.5</v>
      </c>
      <c r="BA7" s="9">
        <v>34.700000000000003</v>
      </c>
      <c r="BB7" s="9">
        <v>32.799999999999997</v>
      </c>
      <c r="BC7" s="9">
        <v>40.9</v>
      </c>
      <c r="BD7" s="9">
        <v>43.4</v>
      </c>
      <c r="BE7" s="9">
        <v>51.7</v>
      </c>
      <c r="BF7" s="9">
        <v>48.8</v>
      </c>
      <c r="BG7" s="9">
        <v>72.5</v>
      </c>
      <c r="BH7" s="9">
        <v>90.800000000000011</v>
      </c>
      <c r="BI7" s="9">
        <v>126</v>
      </c>
      <c r="BJ7" s="9">
        <v>105.7</v>
      </c>
      <c r="BK7" s="9">
        <v>120</v>
      </c>
      <c r="BL7" s="9">
        <v>101.59999999999991</v>
      </c>
      <c r="BM7" s="9">
        <v>115.40000000000055</v>
      </c>
      <c r="BN7" s="9">
        <v>99.2000000000005</v>
      </c>
      <c r="BO7" s="9">
        <f>BO8-SUM(BO3:BO6)</f>
        <v>127.40000000000009</v>
      </c>
      <c r="BQ7" s="9">
        <v>12.6</v>
      </c>
      <c r="BR7" s="9">
        <v>0</v>
      </c>
      <c r="BS7" s="9">
        <v>6.5</v>
      </c>
      <c r="BT7" s="9">
        <v>11</v>
      </c>
      <c r="BU7" s="9">
        <v>34.6</v>
      </c>
      <c r="BV7" s="9">
        <v>47.2</v>
      </c>
      <c r="BW7" s="9">
        <v>50.9</v>
      </c>
      <c r="BX7" s="9">
        <v>80.400000000000006</v>
      </c>
      <c r="BY7" s="9">
        <v>115</v>
      </c>
      <c r="BZ7" s="9">
        <v>139.4</v>
      </c>
      <c r="CA7" s="9">
        <v>151.30000000000001</v>
      </c>
      <c r="CB7" s="9">
        <v>138.19999999999999</v>
      </c>
      <c r="CC7" s="9">
        <v>144.80000000000001</v>
      </c>
      <c r="CD7" s="9">
        <v>168.8</v>
      </c>
      <c r="CE7" s="9">
        <f>CE8-SUM(CE3:CE6)</f>
        <v>338.09999999999673</v>
      </c>
      <c r="CF7" s="9">
        <f>CF8-SUM(CF3:CF6)</f>
        <v>442.70000000000255</v>
      </c>
      <c r="CG7" s="75"/>
      <c r="CH7" s="79"/>
    </row>
    <row r="8" spans="1:89" s="19" customFormat="1" ht="14.45" customHeight="1" x14ac:dyDescent="0.25">
      <c r="A8" s="15" t="s">
        <v>51</v>
      </c>
      <c r="B8" s="10">
        <v>418.99999999999994</v>
      </c>
      <c r="C8" s="10">
        <v>568.10000000000014</v>
      </c>
      <c r="D8" s="10">
        <v>613.19999999999993</v>
      </c>
      <c r="E8" s="10">
        <v>592.20000000000005</v>
      </c>
      <c r="F8" s="10">
        <v>570.80000000000007</v>
      </c>
      <c r="G8" s="10">
        <v>596.40000000000009</v>
      </c>
      <c r="H8" s="10">
        <v>606.79999999999995</v>
      </c>
      <c r="I8" s="10">
        <v>573.90000000000009</v>
      </c>
      <c r="J8" s="10">
        <v>562</v>
      </c>
      <c r="K8" s="10">
        <v>593.99999999999989</v>
      </c>
      <c r="L8" s="10">
        <v>653.9</v>
      </c>
      <c r="M8" s="10">
        <v>634.1</v>
      </c>
      <c r="N8" s="10">
        <v>647.20000000000005</v>
      </c>
      <c r="O8" s="10">
        <v>722.30000000000007</v>
      </c>
      <c r="P8" s="10">
        <v>784.5</v>
      </c>
      <c r="Q8" s="10">
        <v>757.00000000000011</v>
      </c>
      <c r="R8" s="10">
        <v>811.09999999999991</v>
      </c>
      <c r="S8" s="10">
        <v>877.69999999999993</v>
      </c>
      <c r="T8" s="10">
        <v>936.6</v>
      </c>
      <c r="U8" s="10">
        <v>919.7</v>
      </c>
      <c r="V8" s="10">
        <v>948.4</v>
      </c>
      <c r="W8" s="10">
        <v>1077.7</v>
      </c>
      <c r="X8" s="10">
        <v>1156.6000000000001</v>
      </c>
      <c r="Y8" s="10">
        <v>1128.8999999999999</v>
      </c>
      <c r="Z8" s="10">
        <v>1081</v>
      </c>
      <c r="AA8" s="10">
        <v>1120.7999999999997</v>
      </c>
      <c r="AB8" s="10">
        <v>1211.8999999999999</v>
      </c>
      <c r="AC8" s="10">
        <v>1166.1999999999998</v>
      </c>
      <c r="AD8" s="10">
        <v>1033.0999999999999</v>
      </c>
      <c r="AE8" s="10">
        <v>1124.4000000000001</v>
      </c>
      <c r="AF8" s="10">
        <v>1265.1000000000001</v>
      </c>
      <c r="AG8" s="10">
        <v>1199.6000000000001</v>
      </c>
      <c r="AH8" s="10">
        <v>1153.8000000000002</v>
      </c>
      <c r="AI8" s="10">
        <v>1326.8</v>
      </c>
      <c r="AJ8" s="10">
        <v>1446.6000000000001</v>
      </c>
      <c r="AK8" s="10">
        <v>1400.8000000000002</v>
      </c>
      <c r="AL8" s="10">
        <v>1206.2</v>
      </c>
      <c r="AM8" s="10">
        <v>1375.6</v>
      </c>
      <c r="AN8" s="10">
        <v>1469.7</v>
      </c>
      <c r="AO8" s="10">
        <v>1363.8999999999999</v>
      </c>
      <c r="AP8" s="10">
        <v>1217.3999999999999</v>
      </c>
      <c r="AQ8" s="10">
        <v>1483.5</v>
      </c>
      <c r="AR8" s="10">
        <v>1744.5999999999997</v>
      </c>
      <c r="AS8" s="10">
        <v>1579.6</v>
      </c>
      <c r="AT8" s="10">
        <v>1316.9</v>
      </c>
      <c r="AU8" s="10">
        <v>1542.3000000000002</v>
      </c>
      <c r="AV8" s="10">
        <v>1550.3</v>
      </c>
      <c r="AW8" s="10">
        <v>1694.1</v>
      </c>
      <c r="AX8" s="10">
        <v>1636.7</v>
      </c>
      <c r="AY8" s="10">
        <v>1885.2</v>
      </c>
      <c r="AZ8" s="10">
        <v>2029</v>
      </c>
      <c r="BA8" s="10">
        <v>1701.6000000000001</v>
      </c>
      <c r="BB8" s="10">
        <v>1491.1</v>
      </c>
      <c r="BC8" s="10">
        <v>1978.6000000000001</v>
      </c>
      <c r="BD8" s="10">
        <v>2179.8000000000002</v>
      </c>
      <c r="BE8" s="10">
        <v>2164.5</v>
      </c>
      <c r="BF8" s="10">
        <v>1890.4</v>
      </c>
      <c r="BG8" s="10">
        <v>2497.1999999999998</v>
      </c>
      <c r="BH8" s="10">
        <v>2976.6</v>
      </c>
      <c r="BI8" s="10">
        <v>2765</v>
      </c>
      <c r="BJ8" s="10">
        <v>2485.5</v>
      </c>
      <c r="BK8" s="10">
        <f>(BK19*BK11)+(BK20*BK12)+(BK21*BK13)+(BK22*BK14)+(BK23*BK15)</f>
        <v>2849.3999999999996</v>
      </c>
      <c r="BL8" s="10">
        <v>2734.8999999999992</v>
      </c>
      <c r="BM8" s="10">
        <v>2770.5000000000009</v>
      </c>
      <c r="BN8" s="10">
        <v>2140.4000000000005</v>
      </c>
      <c r="BO8" s="10">
        <v>2630</v>
      </c>
      <c r="BQ8" s="10">
        <v>2192.4999999999995</v>
      </c>
      <c r="BR8" s="10">
        <v>2347.9</v>
      </c>
      <c r="BS8" s="10">
        <v>2444</v>
      </c>
      <c r="BT8" s="10">
        <v>2911</v>
      </c>
      <c r="BU8" s="10">
        <v>3545.1</v>
      </c>
      <c r="BV8" s="10">
        <v>4311.6000000000004</v>
      </c>
      <c r="BW8" s="10">
        <v>4579.8999999999996</v>
      </c>
      <c r="BX8" s="10">
        <v>4622.2</v>
      </c>
      <c r="BY8" s="10">
        <v>5328.0999999999995</v>
      </c>
      <c r="BZ8" s="10">
        <v>5415.4</v>
      </c>
      <c r="CA8" s="10">
        <v>6025.0999999999995</v>
      </c>
      <c r="CB8" s="10">
        <v>6103.5999999999995</v>
      </c>
      <c r="CC8" s="10">
        <v>7252.5000000000009</v>
      </c>
      <c r="CD8" s="10">
        <v>7814</v>
      </c>
      <c r="CE8" s="10">
        <v>10129.199999999997</v>
      </c>
      <c r="CF8" s="10">
        <v>10840.300000000001</v>
      </c>
      <c r="CH8" s="83"/>
    </row>
    <row r="9" spans="1:89" ht="14.45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75"/>
      <c r="CH9" s="75"/>
    </row>
    <row r="10" spans="1:89" s="12" customFormat="1" ht="14.45" customHeight="1" x14ac:dyDescent="0.25">
      <c r="A10" s="16" t="s">
        <v>53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</row>
    <row r="11" spans="1:89" ht="14.45" customHeight="1" x14ac:dyDescent="0.25">
      <c r="A11" s="14" t="s">
        <v>47</v>
      </c>
      <c r="B11" s="9">
        <v>47.6</v>
      </c>
      <c r="C11" s="9">
        <v>77.8</v>
      </c>
      <c r="D11" s="9">
        <v>88.3</v>
      </c>
      <c r="E11" s="9">
        <v>83.4</v>
      </c>
      <c r="F11" s="9">
        <v>82.3</v>
      </c>
      <c r="G11" s="9">
        <v>92.2</v>
      </c>
      <c r="H11" s="9">
        <v>94.8</v>
      </c>
      <c r="I11" s="9">
        <v>89.8</v>
      </c>
      <c r="J11" s="9">
        <v>87.8</v>
      </c>
      <c r="K11" s="9">
        <v>95.8</v>
      </c>
      <c r="L11" s="9">
        <v>102.8</v>
      </c>
      <c r="M11" s="9">
        <v>93.6</v>
      </c>
      <c r="N11" s="9">
        <v>93.4</v>
      </c>
      <c r="O11" s="9">
        <v>106.7</v>
      </c>
      <c r="P11" s="9">
        <v>113.6</v>
      </c>
      <c r="Q11" s="9">
        <v>104.6</v>
      </c>
      <c r="R11" s="9">
        <v>115.3</v>
      </c>
      <c r="S11" s="9">
        <v>124.4</v>
      </c>
      <c r="T11" s="9">
        <v>131.80000000000001</v>
      </c>
      <c r="U11" s="9">
        <v>117.8</v>
      </c>
      <c r="V11" s="9">
        <v>117</v>
      </c>
      <c r="W11" s="9">
        <v>134.69999999999999</v>
      </c>
      <c r="X11" s="9">
        <v>143.80000000000001</v>
      </c>
      <c r="Y11" s="9">
        <v>131.9</v>
      </c>
      <c r="Z11" s="9">
        <v>124.7</v>
      </c>
      <c r="AA11" s="9">
        <v>127.8</v>
      </c>
      <c r="AB11" s="9">
        <v>139.4</v>
      </c>
      <c r="AC11" s="9">
        <v>133.5</v>
      </c>
      <c r="AD11" s="9">
        <v>115.8</v>
      </c>
      <c r="AE11" s="9">
        <v>123.6</v>
      </c>
      <c r="AF11" s="9">
        <v>140</v>
      </c>
      <c r="AG11" s="9">
        <v>124.4</v>
      </c>
      <c r="AH11" s="9">
        <v>112.3</v>
      </c>
      <c r="AI11" s="9">
        <v>130.19999999999999</v>
      </c>
      <c r="AJ11" s="9">
        <v>142.19999999999999</v>
      </c>
      <c r="AK11" s="9">
        <v>137.09999999999997</v>
      </c>
      <c r="AL11" s="9">
        <v>113.3</v>
      </c>
      <c r="AM11" s="9">
        <v>133.30000000000001</v>
      </c>
      <c r="AN11" s="9">
        <v>146.50000000000003</v>
      </c>
      <c r="AO11" s="9">
        <v>135.69999999999993</v>
      </c>
      <c r="AP11" s="9">
        <v>118.4</v>
      </c>
      <c r="AQ11" s="9">
        <v>140.1</v>
      </c>
      <c r="AR11" s="9">
        <v>160.39999999999998</v>
      </c>
      <c r="AS11" s="9">
        <v>138</v>
      </c>
      <c r="AT11" s="9">
        <v>110.2</v>
      </c>
      <c r="AU11" s="9">
        <v>134.30000000000001</v>
      </c>
      <c r="AV11" s="9">
        <v>129.5</v>
      </c>
      <c r="AW11" s="9">
        <v>140.5</v>
      </c>
      <c r="AX11" s="9">
        <v>137.9</v>
      </c>
      <c r="AY11" s="9">
        <v>153.4</v>
      </c>
      <c r="AZ11" s="9">
        <v>156.89999999999998</v>
      </c>
      <c r="BA11" s="9">
        <v>126.40000000000003</v>
      </c>
      <c r="BB11" s="9">
        <v>97</v>
      </c>
      <c r="BC11" s="9">
        <v>138.5</v>
      </c>
      <c r="BD11" s="9">
        <v>143.60000000000002</v>
      </c>
      <c r="BE11" s="9">
        <v>140.29999999999995</v>
      </c>
      <c r="BF11" s="9">
        <v>107.6</v>
      </c>
      <c r="BG11" s="9">
        <v>132.1</v>
      </c>
      <c r="BH11" s="9">
        <v>153.19999999999999</v>
      </c>
      <c r="BI11" s="9">
        <v>127.60000000000002</v>
      </c>
      <c r="BJ11" s="9">
        <v>116.8</v>
      </c>
      <c r="BK11" s="9">
        <v>133.10000000000002</v>
      </c>
      <c r="BL11" s="9">
        <v>129.70000000000002</v>
      </c>
      <c r="BM11" s="9">
        <v>134.79999999999995</v>
      </c>
      <c r="BN11" s="9">
        <v>105.80000000000001</v>
      </c>
      <c r="BO11" s="9">
        <v>134.39999999999998</v>
      </c>
      <c r="BQ11" s="9">
        <v>297</v>
      </c>
      <c r="BR11" s="9">
        <v>359.1</v>
      </c>
      <c r="BS11" s="9">
        <v>380</v>
      </c>
      <c r="BT11" s="9">
        <v>418.29999999999995</v>
      </c>
      <c r="BU11" s="9">
        <v>489.3</v>
      </c>
      <c r="BV11" s="9">
        <v>527.4</v>
      </c>
      <c r="BW11" s="9">
        <v>525.4</v>
      </c>
      <c r="BX11" s="9">
        <v>503.8</v>
      </c>
      <c r="BY11" s="9">
        <v>521.79999999999995</v>
      </c>
      <c r="BZ11" s="9">
        <v>528.79999999999995</v>
      </c>
      <c r="CA11" s="9">
        <v>556.9</v>
      </c>
      <c r="CB11" s="9">
        <v>514.5</v>
      </c>
      <c r="CC11" s="9">
        <v>574.6</v>
      </c>
      <c r="CD11" s="9">
        <v>519.4</v>
      </c>
      <c r="CE11" s="9">
        <v>520.5</v>
      </c>
      <c r="CF11" s="9">
        <v>514.4</v>
      </c>
      <c r="CH11" s="79"/>
    </row>
    <row r="12" spans="1:89" ht="14.45" customHeight="1" x14ac:dyDescent="0.25">
      <c r="A12" s="14" t="s">
        <v>52</v>
      </c>
      <c r="B12" s="9">
        <v>50.1</v>
      </c>
      <c r="C12" s="9">
        <v>54.8</v>
      </c>
      <c r="D12" s="9">
        <v>60.8</v>
      </c>
      <c r="E12" s="9">
        <v>62.5</v>
      </c>
      <c r="F12" s="9">
        <v>60.1</v>
      </c>
      <c r="G12" s="9">
        <v>65.7</v>
      </c>
      <c r="H12" s="9">
        <v>63.3</v>
      </c>
      <c r="I12" s="9">
        <v>62.8</v>
      </c>
      <c r="J12" s="9">
        <v>59.8</v>
      </c>
      <c r="K12" s="9">
        <v>60.2</v>
      </c>
      <c r="L12" s="9">
        <v>62.3</v>
      </c>
      <c r="M12" s="9">
        <v>58.800000000000004</v>
      </c>
      <c r="N12" s="9">
        <v>61</v>
      </c>
      <c r="O12" s="9">
        <v>69.2</v>
      </c>
      <c r="P12" s="9">
        <v>70.199999999999989</v>
      </c>
      <c r="Q12" s="9">
        <v>73</v>
      </c>
      <c r="R12" s="9">
        <v>75</v>
      </c>
      <c r="S12" s="9">
        <v>77.400000000000006</v>
      </c>
      <c r="T12" s="9">
        <v>78.5</v>
      </c>
      <c r="U12" s="9">
        <v>79</v>
      </c>
      <c r="V12" s="9">
        <v>82.2</v>
      </c>
      <c r="W12" s="9">
        <v>88.8</v>
      </c>
      <c r="X12" s="9">
        <v>92.6</v>
      </c>
      <c r="Y12" s="9">
        <v>91.1</v>
      </c>
      <c r="Z12" s="9">
        <v>85.9</v>
      </c>
      <c r="AA12" s="9">
        <v>87.1</v>
      </c>
      <c r="AB12" s="9">
        <v>93.1</v>
      </c>
      <c r="AC12" s="9">
        <v>93.7</v>
      </c>
      <c r="AD12" s="9">
        <v>80.2</v>
      </c>
      <c r="AE12" s="9">
        <v>82.8</v>
      </c>
      <c r="AF12" s="9">
        <v>89</v>
      </c>
      <c r="AG12" s="9">
        <v>88.2</v>
      </c>
      <c r="AH12" s="9">
        <v>79.5</v>
      </c>
      <c r="AI12" s="9">
        <v>87</v>
      </c>
      <c r="AJ12" s="9">
        <v>94.699999999999989</v>
      </c>
      <c r="AK12" s="9">
        <v>96.900000000000034</v>
      </c>
      <c r="AL12" s="9">
        <v>76.2</v>
      </c>
      <c r="AM12" s="9">
        <v>89.7</v>
      </c>
      <c r="AN12" s="9">
        <v>98.6</v>
      </c>
      <c r="AO12" s="9">
        <v>92.300000000000011</v>
      </c>
      <c r="AP12" s="9">
        <v>79</v>
      </c>
      <c r="AQ12" s="9">
        <v>98.4</v>
      </c>
      <c r="AR12" s="9">
        <v>109.9</v>
      </c>
      <c r="AS12" s="9">
        <v>101.5</v>
      </c>
      <c r="AT12" s="9">
        <v>82.4</v>
      </c>
      <c r="AU12" s="9">
        <v>94.4</v>
      </c>
      <c r="AV12" s="9">
        <v>88</v>
      </c>
      <c r="AW12" s="9">
        <v>104.89999999999998</v>
      </c>
      <c r="AX12" s="9">
        <v>104.9</v>
      </c>
      <c r="AY12" s="9">
        <v>129.69999999999999</v>
      </c>
      <c r="AZ12" s="9">
        <v>122.00000000000003</v>
      </c>
      <c r="BA12" s="9">
        <v>94.5</v>
      </c>
      <c r="BB12" s="9">
        <v>71.599999999999994</v>
      </c>
      <c r="BC12" s="9">
        <v>103.4</v>
      </c>
      <c r="BD12" s="9">
        <v>96.399999999999977</v>
      </c>
      <c r="BE12" s="9">
        <v>101.60000000000002</v>
      </c>
      <c r="BF12" s="9">
        <v>76.599999999999994</v>
      </c>
      <c r="BG12" s="9">
        <v>89.4</v>
      </c>
      <c r="BH12" s="9">
        <v>99.399999999999977</v>
      </c>
      <c r="BI12" s="9">
        <v>92.7</v>
      </c>
      <c r="BJ12" s="9">
        <v>79.3</v>
      </c>
      <c r="BK12" s="9">
        <v>90.100000000000009</v>
      </c>
      <c r="BL12" s="9">
        <v>87.6</v>
      </c>
      <c r="BM12" s="9">
        <v>97.599999999999966</v>
      </c>
      <c r="BN12" s="9">
        <v>81.2</v>
      </c>
      <c r="BO12" s="9">
        <v>98.100000000000009</v>
      </c>
      <c r="BQ12" s="9">
        <v>228.2</v>
      </c>
      <c r="BR12" s="9">
        <v>251.9</v>
      </c>
      <c r="BS12" s="9">
        <v>241.10000000000002</v>
      </c>
      <c r="BT12" s="9">
        <v>273.39999999999998</v>
      </c>
      <c r="BU12" s="9">
        <v>309.89999999999998</v>
      </c>
      <c r="BV12" s="9">
        <v>354.7</v>
      </c>
      <c r="BW12" s="9">
        <v>359.8</v>
      </c>
      <c r="BX12" s="9">
        <v>340.2</v>
      </c>
      <c r="BY12" s="9">
        <v>358.1</v>
      </c>
      <c r="BZ12" s="9">
        <v>356.8</v>
      </c>
      <c r="CA12" s="9">
        <v>388.8</v>
      </c>
      <c r="CB12" s="9">
        <v>369.7</v>
      </c>
      <c r="CC12" s="9">
        <v>451.1</v>
      </c>
      <c r="CD12" s="9">
        <v>373</v>
      </c>
      <c r="CE12" s="9">
        <v>358.09999999999997</v>
      </c>
      <c r="CF12" s="9">
        <v>354.59999999999997</v>
      </c>
      <c r="CH12" s="79"/>
    </row>
    <row r="13" spans="1:89" ht="14.45" customHeight="1" x14ac:dyDescent="0.25">
      <c r="A13" s="14" t="s">
        <v>48</v>
      </c>
      <c r="B13" s="9">
        <v>126</v>
      </c>
      <c r="C13" s="9">
        <v>121.8</v>
      </c>
      <c r="D13" s="9">
        <v>128.4</v>
      </c>
      <c r="E13" s="9">
        <v>127.8</v>
      </c>
      <c r="F13" s="9">
        <v>126.7</v>
      </c>
      <c r="G13" s="9">
        <v>131.80000000000001</v>
      </c>
      <c r="H13" s="9">
        <v>133</v>
      </c>
      <c r="I13" s="9">
        <v>125.2</v>
      </c>
      <c r="J13" s="9">
        <v>144.9</v>
      </c>
      <c r="K13" s="9">
        <v>148.6</v>
      </c>
      <c r="L13" s="9">
        <v>161.80000000000001</v>
      </c>
      <c r="M13" s="9">
        <v>141.79999999999998</v>
      </c>
      <c r="N13" s="9">
        <v>154.5</v>
      </c>
      <c r="O13" s="9">
        <v>151.19999999999999</v>
      </c>
      <c r="P13" s="9">
        <v>165.90000000000003</v>
      </c>
      <c r="Q13" s="9">
        <v>152.19999999999999</v>
      </c>
      <c r="R13" s="9">
        <v>165.5</v>
      </c>
      <c r="S13" s="9">
        <v>163.6</v>
      </c>
      <c r="T13" s="9">
        <v>174.7</v>
      </c>
      <c r="U13" s="9">
        <v>161</v>
      </c>
      <c r="V13" s="9">
        <v>174.7</v>
      </c>
      <c r="W13" s="9">
        <v>184.8</v>
      </c>
      <c r="X13" s="9">
        <v>200.3</v>
      </c>
      <c r="Y13" s="9">
        <v>177.7</v>
      </c>
      <c r="Z13" s="9">
        <v>184</v>
      </c>
      <c r="AA13" s="9">
        <v>185</v>
      </c>
      <c r="AB13" s="9">
        <v>202.9</v>
      </c>
      <c r="AC13" s="9">
        <v>192.1</v>
      </c>
      <c r="AD13" s="9">
        <v>181.1</v>
      </c>
      <c r="AE13" s="9">
        <v>187.3</v>
      </c>
      <c r="AF13" s="9">
        <v>202.5</v>
      </c>
      <c r="AG13" s="9">
        <v>198.4</v>
      </c>
      <c r="AH13" s="9">
        <v>187.6</v>
      </c>
      <c r="AI13" s="9">
        <v>210.3</v>
      </c>
      <c r="AJ13" s="9">
        <v>213.70000000000005</v>
      </c>
      <c r="AK13" s="9">
        <v>216.09999999999991</v>
      </c>
      <c r="AL13" s="9">
        <v>191</v>
      </c>
      <c r="AM13" s="9">
        <v>209.7</v>
      </c>
      <c r="AN13" s="9">
        <v>229.2</v>
      </c>
      <c r="AO13" s="9">
        <v>220.79999999999995</v>
      </c>
      <c r="AP13" s="9">
        <v>199.3</v>
      </c>
      <c r="AQ13" s="9">
        <v>203.2</v>
      </c>
      <c r="AR13" s="9">
        <v>200.20000000000005</v>
      </c>
      <c r="AS13" s="9">
        <v>178.5</v>
      </c>
      <c r="AT13" s="9">
        <v>176.5</v>
      </c>
      <c r="AU13" s="9">
        <v>196.5</v>
      </c>
      <c r="AV13" s="9">
        <v>196</v>
      </c>
      <c r="AW13" s="9">
        <v>220</v>
      </c>
      <c r="AX13" s="9">
        <v>210.5</v>
      </c>
      <c r="AY13" s="9">
        <v>230.8</v>
      </c>
      <c r="AZ13" s="9">
        <v>250.09999999999997</v>
      </c>
      <c r="BA13" s="9">
        <v>163.89999999999998</v>
      </c>
      <c r="BB13" s="9">
        <v>163.80000000000001</v>
      </c>
      <c r="BC13" s="9">
        <v>185.5</v>
      </c>
      <c r="BD13" s="9">
        <v>188.2</v>
      </c>
      <c r="BE13" s="9">
        <v>171.29999999999995</v>
      </c>
      <c r="BF13" s="9">
        <v>170.1</v>
      </c>
      <c r="BG13" s="9">
        <v>175.4</v>
      </c>
      <c r="BH13" s="9">
        <v>200.70000000000005</v>
      </c>
      <c r="BI13" s="9">
        <v>190.79999999999995</v>
      </c>
      <c r="BJ13" s="9">
        <v>183.2</v>
      </c>
      <c r="BK13" s="9">
        <v>202.3</v>
      </c>
      <c r="BL13" s="9">
        <v>207.70000000000005</v>
      </c>
      <c r="BM13" s="9">
        <v>219.29999999999995</v>
      </c>
      <c r="BN13" s="9">
        <v>187.7</v>
      </c>
      <c r="BO13" s="9">
        <v>246.09999999999997</v>
      </c>
      <c r="BQ13" s="9">
        <v>504.00000000000006</v>
      </c>
      <c r="BR13" s="9">
        <v>516.70000000000005</v>
      </c>
      <c r="BS13" s="9">
        <v>597.1</v>
      </c>
      <c r="BT13" s="9">
        <v>623.79999999999995</v>
      </c>
      <c r="BU13" s="9">
        <v>664.8</v>
      </c>
      <c r="BV13" s="9">
        <v>737.5</v>
      </c>
      <c r="BW13" s="9">
        <v>764</v>
      </c>
      <c r="BX13" s="9">
        <v>769.3</v>
      </c>
      <c r="BY13" s="9">
        <v>827.69999999999993</v>
      </c>
      <c r="BZ13" s="9">
        <v>850.69999999999993</v>
      </c>
      <c r="CA13" s="9">
        <v>781.2</v>
      </c>
      <c r="CB13" s="9">
        <v>789</v>
      </c>
      <c r="CC13" s="9">
        <v>855.3</v>
      </c>
      <c r="CD13" s="9">
        <v>708.8</v>
      </c>
      <c r="CE13" s="9">
        <v>737</v>
      </c>
      <c r="CF13" s="9">
        <v>812.5</v>
      </c>
      <c r="CH13" s="79"/>
    </row>
    <row r="14" spans="1:89" ht="14.45" customHeight="1" x14ac:dyDescent="0.25">
      <c r="A14" s="14" t="s">
        <v>49</v>
      </c>
      <c r="B14" s="9">
        <v>10</v>
      </c>
      <c r="C14" s="9">
        <v>9.8000000000000007</v>
      </c>
      <c r="D14" s="9">
        <v>11.4</v>
      </c>
      <c r="E14" s="9">
        <v>10.1</v>
      </c>
      <c r="F14" s="9">
        <v>9.8000000000000007</v>
      </c>
      <c r="G14" s="9">
        <v>9.4</v>
      </c>
      <c r="H14" s="9">
        <v>9.5</v>
      </c>
      <c r="I14" s="9">
        <v>8.7999999999999989</v>
      </c>
      <c r="J14" s="9">
        <v>9.3000000000000007</v>
      </c>
      <c r="K14" s="9">
        <v>10</v>
      </c>
      <c r="L14" s="9">
        <v>9.3000000000000007</v>
      </c>
      <c r="M14" s="9">
        <v>9.8999999999999986</v>
      </c>
      <c r="N14" s="9">
        <v>9.4</v>
      </c>
      <c r="O14" s="9">
        <v>10.3</v>
      </c>
      <c r="P14" s="9">
        <v>9.7999999999999989</v>
      </c>
      <c r="Q14" s="9">
        <v>11.1</v>
      </c>
      <c r="R14" s="9">
        <v>12.3</v>
      </c>
      <c r="S14" s="9">
        <v>14.7</v>
      </c>
      <c r="T14" s="9">
        <v>13.9</v>
      </c>
      <c r="U14" s="9">
        <v>13</v>
      </c>
      <c r="V14" s="9">
        <v>14.7</v>
      </c>
      <c r="W14" s="9">
        <v>15</v>
      </c>
      <c r="X14" s="9">
        <v>13.6</v>
      </c>
      <c r="Y14" s="9">
        <v>14.6</v>
      </c>
      <c r="Z14" s="9">
        <v>14.6</v>
      </c>
      <c r="AA14" s="9">
        <v>15.8</v>
      </c>
      <c r="AB14" s="9">
        <v>15.8</v>
      </c>
      <c r="AC14" s="9">
        <v>15.7</v>
      </c>
      <c r="AD14" s="9">
        <v>12.9</v>
      </c>
      <c r="AE14" s="9">
        <v>15.6</v>
      </c>
      <c r="AF14" s="9">
        <v>19</v>
      </c>
      <c r="AG14" s="9">
        <v>18.399999999999999</v>
      </c>
      <c r="AH14" s="9">
        <v>17.7</v>
      </c>
      <c r="AI14" s="9">
        <v>16.899999999999999</v>
      </c>
      <c r="AJ14" s="9">
        <v>17.5</v>
      </c>
      <c r="AK14" s="9">
        <v>17.899999999999999</v>
      </c>
      <c r="AL14" s="9">
        <v>18.2</v>
      </c>
      <c r="AM14" s="9">
        <v>21.3</v>
      </c>
      <c r="AN14" s="9">
        <v>22.5</v>
      </c>
      <c r="AO14" s="9">
        <v>21.599999999999994</v>
      </c>
      <c r="AP14" s="9">
        <v>19.3</v>
      </c>
      <c r="AQ14" s="9">
        <v>18.3</v>
      </c>
      <c r="AR14" s="9">
        <v>20.399999999999999</v>
      </c>
      <c r="AS14" s="9">
        <v>22</v>
      </c>
      <c r="AT14" s="9">
        <v>16.8</v>
      </c>
      <c r="AU14" s="9">
        <v>21.099999999999998</v>
      </c>
      <c r="AV14" s="9">
        <v>22.9</v>
      </c>
      <c r="AW14" s="9">
        <v>23.299999999999997</v>
      </c>
      <c r="AX14" s="9">
        <v>19.7</v>
      </c>
      <c r="AY14" s="9">
        <v>18.7</v>
      </c>
      <c r="AZ14" s="9">
        <v>25</v>
      </c>
      <c r="BA14" s="9">
        <v>26.699999999999996</v>
      </c>
      <c r="BB14" s="9">
        <v>20.5</v>
      </c>
      <c r="BC14" s="9">
        <v>18.700000000000003</v>
      </c>
      <c r="BD14" s="9">
        <v>24.199999999999996</v>
      </c>
      <c r="BE14" s="9">
        <v>22.4</v>
      </c>
      <c r="BF14" s="9">
        <v>17.7</v>
      </c>
      <c r="BG14" s="9">
        <v>17.000000000000004</v>
      </c>
      <c r="BH14" s="9">
        <v>23.299999999999997</v>
      </c>
      <c r="BI14" s="9">
        <v>22.799999999999997</v>
      </c>
      <c r="BJ14" s="9">
        <v>17.3</v>
      </c>
      <c r="BK14" s="9">
        <v>21.499999999999996</v>
      </c>
      <c r="BL14" s="9">
        <v>19.900000000000006</v>
      </c>
      <c r="BM14" s="9">
        <v>20.700000000000003</v>
      </c>
      <c r="BN14" s="9">
        <v>16.600000000000001</v>
      </c>
      <c r="BO14" s="9">
        <v>20.6</v>
      </c>
      <c r="BQ14" s="9">
        <v>41.300000000000004</v>
      </c>
      <c r="BR14" s="9">
        <v>37.5</v>
      </c>
      <c r="BS14" s="9">
        <v>38.5</v>
      </c>
      <c r="BT14" s="9">
        <v>40.6</v>
      </c>
      <c r="BU14" s="9">
        <v>53.9</v>
      </c>
      <c r="BV14" s="9">
        <v>57.9</v>
      </c>
      <c r="BW14" s="9">
        <v>61.9</v>
      </c>
      <c r="BX14" s="9">
        <v>65.900000000000006</v>
      </c>
      <c r="BY14" s="9">
        <v>70</v>
      </c>
      <c r="BZ14" s="9">
        <v>83.6</v>
      </c>
      <c r="CA14" s="9">
        <v>80</v>
      </c>
      <c r="CB14" s="9">
        <v>84.1</v>
      </c>
      <c r="CC14" s="9">
        <v>90.1</v>
      </c>
      <c r="CD14" s="9">
        <v>85.8</v>
      </c>
      <c r="CE14" s="9">
        <v>80.8</v>
      </c>
      <c r="CF14" s="9">
        <v>79.400000000000006</v>
      </c>
      <c r="CH14" s="79"/>
    </row>
    <row r="15" spans="1:89" ht="14.45" customHeight="1" x14ac:dyDescent="0.25">
      <c r="A15" s="14" t="s">
        <v>50</v>
      </c>
      <c r="B15" s="9">
        <v>0</v>
      </c>
      <c r="C15" s="9">
        <v>4.3</v>
      </c>
      <c r="D15" s="9">
        <v>0.3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2.9</v>
      </c>
      <c r="K15" s="9">
        <v>2.4</v>
      </c>
      <c r="L15" s="9">
        <v>0.9</v>
      </c>
      <c r="M15" s="9">
        <v>3.3</v>
      </c>
      <c r="N15" s="9">
        <v>2.1</v>
      </c>
      <c r="O15" s="9">
        <v>1.4</v>
      </c>
      <c r="P15" s="9">
        <v>4.4000000000000004</v>
      </c>
      <c r="Q15" s="9">
        <v>3.8</v>
      </c>
      <c r="R15" s="9">
        <v>3.8</v>
      </c>
      <c r="S15" s="9">
        <v>3.5</v>
      </c>
      <c r="T15" s="9">
        <v>4</v>
      </c>
      <c r="U15" s="9">
        <v>4</v>
      </c>
      <c r="V15" s="9">
        <v>3.6</v>
      </c>
      <c r="W15" s="9">
        <v>4</v>
      </c>
      <c r="X15" s="9">
        <v>5.2</v>
      </c>
      <c r="Y15" s="9">
        <v>2.8</v>
      </c>
      <c r="Z15" s="9">
        <v>1</v>
      </c>
      <c r="AA15" s="9">
        <v>1.1000000000000001</v>
      </c>
      <c r="AB15" s="9">
        <v>1.2</v>
      </c>
      <c r="AC15" s="9">
        <v>1.2</v>
      </c>
      <c r="AD15" s="9">
        <v>1.4</v>
      </c>
      <c r="AE15" s="9">
        <v>1.9</v>
      </c>
      <c r="AF15" s="9">
        <v>2.5</v>
      </c>
      <c r="AG15" s="9">
        <v>2.1</v>
      </c>
      <c r="AH15" s="9">
        <v>1.8</v>
      </c>
      <c r="AI15" s="9">
        <v>2.8</v>
      </c>
      <c r="AJ15" s="9">
        <v>3.8</v>
      </c>
      <c r="AK15" s="9">
        <v>4.5</v>
      </c>
      <c r="AL15" s="9">
        <v>3.2</v>
      </c>
      <c r="AM15" s="9">
        <v>4.4000000000000004</v>
      </c>
      <c r="AN15" s="9">
        <v>4.2</v>
      </c>
      <c r="AO15" s="9">
        <v>4.4000000000000004</v>
      </c>
      <c r="AP15" s="9">
        <v>4</v>
      </c>
      <c r="AQ15" s="9">
        <v>4.6246514749999994</v>
      </c>
      <c r="AR15" s="9">
        <v>4.2</v>
      </c>
      <c r="AS15" s="9">
        <v>4.3328335999999581</v>
      </c>
      <c r="AT15" s="9">
        <v>3.4</v>
      </c>
      <c r="AU15" s="9">
        <v>4.0999999999999996</v>
      </c>
      <c r="AV15" s="9">
        <v>3.5</v>
      </c>
      <c r="AW15" s="9">
        <v>3.5</v>
      </c>
      <c r="AX15" s="9">
        <v>3.5</v>
      </c>
      <c r="AY15" s="9">
        <v>3.5</v>
      </c>
      <c r="AZ15" s="9">
        <v>4.5999999999999996</v>
      </c>
      <c r="BA15" s="9">
        <v>4.2</v>
      </c>
      <c r="BB15" s="9">
        <v>3.5</v>
      </c>
      <c r="BC15" s="9">
        <v>4.0999999999999996</v>
      </c>
      <c r="BD15" s="9">
        <v>4</v>
      </c>
      <c r="BE15" s="9">
        <v>4.3</v>
      </c>
      <c r="BF15" s="9">
        <v>3.5</v>
      </c>
      <c r="BG15" s="9">
        <v>4.5999999999999996</v>
      </c>
      <c r="BH15" s="9">
        <v>5.6</v>
      </c>
      <c r="BI15" s="9">
        <v>7.3999999999999995</v>
      </c>
      <c r="BJ15" s="9">
        <v>6.2</v>
      </c>
      <c r="BK15" s="9">
        <v>7.1000000000000005</v>
      </c>
      <c r="BL15" s="9">
        <v>5.6000000000000227</v>
      </c>
      <c r="BM15" s="9">
        <v>7.0999999999999091</v>
      </c>
      <c r="BN15" s="9">
        <v>5.8000000000000114</v>
      </c>
      <c r="BO15" s="9">
        <f>BO16-SUM(BO11:BO14)</f>
        <v>7.8000000000000114</v>
      </c>
      <c r="BQ15" s="9">
        <v>4.5999999999999996</v>
      </c>
      <c r="BR15" s="9">
        <v>0</v>
      </c>
      <c r="BS15" s="9">
        <v>9.5</v>
      </c>
      <c r="BT15" s="9">
        <v>11.7</v>
      </c>
      <c r="BU15" s="9">
        <v>15.299999999999999</v>
      </c>
      <c r="BV15" s="9">
        <v>15.6</v>
      </c>
      <c r="BW15" s="9">
        <v>4.5</v>
      </c>
      <c r="BX15" s="9">
        <v>7.9</v>
      </c>
      <c r="BY15" s="9">
        <v>12.899999999999999</v>
      </c>
      <c r="BZ15" s="9">
        <v>16.2</v>
      </c>
      <c r="CA15" s="9">
        <v>17.135223099999941</v>
      </c>
      <c r="CB15" s="9">
        <v>14.5</v>
      </c>
      <c r="CC15" s="9">
        <v>15.8</v>
      </c>
      <c r="CD15" s="9">
        <v>15.9</v>
      </c>
      <c r="CE15" s="9">
        <f>CE16-SUM(CE11:CE14)</f>
        <v>21.100000000000136</v>
      </c>
      <c r="CF15" s="9">
        <f>CF16-SUM(CF11:CF14)</f>
        <v>26</v>
      </c>
      <c r="CG15" s="75"/>
      <c r="CH15" s="79"/>
    </row>
    <row r="16" spans="1:89" s="19" customFormat="1" ht="14.45" customHeight="1" x14ac:dyDescent="0.25">
      <c r="A16" s="15" t="s">
        <v>51</v>
      </c>
      <c r="B16" s="10">
        <v>233.7</v>
      </c>
      <c r="C16" s="10">
        <v>268.5</v>
      </c>
      <c r="D16" s="10">
        <v>289.2</v>
      </c>
      <c r="E16" s="10">
        <v>283.8</v>
      </c>
      <c r="F16" s="10">
        <v>278.90000000000003</v>
      </c>
      <c r="G16" s="10">
        <v>299.10000000000002</v>
      </c>
      <c r="H16" s="10">
        <v>300.60000000000002</v>
      </c>
      <c r="I16" s="10">
        <v>286.60000000000002</v>
      </c>
      <c r="J16" s="10">
        <v>304.7</v>
      </c>
      <c r="K16" s="10">
        <v>317</v>
      </c>
      <c r="L16" s="10">
        <v>337.09999999999997</v>
      </c>
      <c r="M16" s="10">
        <v>307.39999999999998</v>
      </c>
      <c r="N16" s="10">
        <v>320.39999999999998</v>
      </c>
      <c r="O16" s="10">
        <v>338.8</v>
      </c>
      <c r="P16" s="10">
        <v>363.90000000000003</v>
      </c>
      <c r="Q16" s="10">
        <v>344.7</v>
      </c>
      <c r="R16" s="10">
        <v>371.90000000000003</v>
      </c>
      <c r="S16" s="10">
        <v>383.59999999999997</v>
      </c>
      <c r="T16" s="10">
        <v>402.9</v>
      </c>
      <c r="U16" s="10">
        <v>374.8</v>
      </c>
      <c r="V16" s="10">
        <v>392.2</v>
      </c>
      <c r="W16" s="10">
        <v>427.3</v>
      </c>
      <c r="X16" s="10">
        <v>455.50000000000006</v>
      </c>
      <c r="Y16" s="10">
        <v>418.1</v>
      </c>
      <c r="Z16" s="10">
        <v>410.20000000000005</v>
      </c>
      <c r="AA16" s="10">
        <v>416.8</v>
      </c>
      <c r="AB16" s="10">
        <v>452.4</v>
      </c>
      <c r="AC16" s="10">
        <v>436.19999999999993</v>
      </c>
      <c r="AD16" s="10">
        <v>391.4</v>
      </c>
      <c r="AE16" s="10">
        <v>411.2</v>
      </c>
      <c r="AF16" s="10">
        <v>453</v>
      </c>
      <c r="AG16" s="10">
        <v>431.5</v>
      </c>
      <c r="AH16" s="10">
        <v>398.9</v>
      </c>
      <c r="AI16" s="10">
        <v>447.2</v>
      </c>
      <c r="AJ16" s="10">
        <v>471.90000000000003</v>
      </c>
      <c r="AK16" s="10">
        <v>472.49999999999989</v>
      </c>
      <c r="AL16" s="10">
        <v>401.9</v>
      </c>
      <c r="AM16" s="10">
        <v>458.4</v>
      </c>
      <c r="AN16" s="10">
        <v>501</v>
      </c>
      <c r="AO16" s="10">
        <v>474.79999999999984</v>
      </c>
      <c r="AP16" s="10">
        <v>420.00000000000006</v>
      </c>
      <c r="AQ16" s="10">
        <v>464.62465147500001</v>
      </c>
      <c r="AR16" s="10">
        <v>495.09999999999997</v>
      </c>
      <c r="AS16" s="10">
        <v>444.33283359999996</v>
      </c>
      <c r="AT16" s="10">
        <v>389.3</v>
      </c>
      <c r="AU16" s="10">
        <v>450.40000000000009</v>
      </c>
      <c r="AV16" s="10">
        <v>439.9</v>
      </c>
      <c r="AW16" s="10">
        <v>492.2</v>
      </c>
      <c r="AX16" s="10">
        <v>476.5</v>
      </c>
      <c r="AY16" s="10">
        <v>536.10000000000014</v>
      </c>
      <c r="AZ16" s="10">
        <v>558.6</v>
      </c>
      <c r="BA16" s="10">
        <v>415.7</v>
      </c>
      <c r="BB16" s="10">
        <v>356.4</v>
      </c>
      <c r="BC16" s="10">
        <v>450.2</v>
      </c>
      <c r="BD16" s="10">
        <v>456.4</v>
      </c>
      <c r="BE16" s="10">
        <v>439.89999999999992</v>
      </c>
      <c r="BF16" s="10">
        <v>375.49999999999994</v>
      </c>
      <c r="BG16" s="10">
        <v>418.5</v>
      </c>
      <c r="BH16" s="10">
        <v>482.20000000000005</v>
      </c>
      <c r="BI16" s="10">
        <v>441.29999999999995</v>
      </c>
      <c r="BJ16" s="10">
        <v>402.79999999999995</v>
      </c>
      <c r="BK16" s="10">
        <v>454.10000000000008</v>
      </c>
      <c r="BL16" s="10">
        <v>450.50000000000011</v>
      </c>
      <c r="BM16" s="10">
        <v>479.49999999999977</v>
      </c>
      <c r="BN16" s="10">
        <v>397.1</v>
      </c>
      <c r="BO16" s="10">
        <v>507</v>
      </c>
      <c r="BP16" s="81"/>
      <c r="BQ16" s="10">
        <v>1075.0999999999999</v>
      </c>
      <c r="BR16" s="10">
        <v>1165.2</v>
      </c>
      <c r="BS16" s="10">
        <v>1266.1999999999998</v>
      </c>
      <c r="BT16" s="10">
        <v>1367.8</v>
      </c>
      <c r="BU16" s="10">
        <v>1533.2</v>
      </c>
      <c r="BV16" s="10">
        <v>1693.1</v>
      </c>
      <c r="BW16" s="10">
        <v>1715.6000000000001</v>
      </c>
      <c r="BX16" s="10">
        <v>1687.1000000000001</v>
      </c>
      <c r="BY16" s="10">
        <v>1790.5</v>
      </c>
      <c r="BZ16" s="10">
        <v>1836.0999999999997</v>
      </c>
      <c r="CA16" s="10">
        <v>1824.0352230999999</v>
      </c>
      <c r="CB16" s="10">
        <v>1771.8</v>
      </c>
      <c r="CC16" s="10">
        <v>1986.8999999999999</v>
      </c>
      <c r="CD16" s="10">
        <v>1702.8999999999999</v>
      </c>
      <c r="CE16" s="10">
        <v>1717.5</v>
      </c>
      <c r="CF16" s="10">
        <v>1786.9</v>
      </c>
      <c r="CH16" s="83"/>
    </row>
    <row r="17" spans="1:86" ht="14.45" customHeight="1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</row>
    <row r="18" spans="1:86" s="12" customFormat="1" ht="14.45" customHeight="1" x14ac:dyDescent="0.25">
      <c r="A18" s="16" t="s">
        <v>54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</row>
    <row r="19" spans="1:86" ht="14.45" customHeight="1" x14ac:dyDescent="0.25">
      <c r="A19" s="14" t="s">
        <v>47</v>
      </c>
      <c r="B19" s="20">
        <v>3.5</v>
      </c>
      <c r="C19" s="20">
        <v>3.47</v>
      </c>
      <c r="D19" s="20">
        <v>3.46</v>
      </c>
      <c r="E19" s="20">
        <v>3.51</v>
      </c>
      <c r="F19" s="20">
        <v>3.54</v>
      </c>
      <c r="G19" s="20">
        <v>3.44</v>
      </c>
      <c r="H19" s="20">
        <v>3.49</v>
      </c>
      <c r="I19" s="20">
        <v>3.46</v>
      </c>
      <c r="J19" s="20">
        <v>3.46</v>
      </c>
      <c r="K19" s="20">
        <v>3.46</v>
      </c>
      <c r="L19" s="20">
        <v>3.56</v>
      </c>
      <c r="M19" s="20">
        <v>3.68</v>
      </c>
      <c r="N19" s="20">
        <v>3.72</v>
      </c>
      <c r="O19" s="20">
        <v>3.73</v>
      </c>
      <c r="P19" s="20">
        <v>3.85</v>
      </c>
      <c r="Q19" s="20">
        <v>3.85</v>
      </c>
      <c r="R19" s="20">
        <v>3.87</v>
      </c>
      <c r="S19" s="20">
        <v>3.9</v>
      </c>
      <c r="T19" s="20">
        <v>3.96</v>
      </c>
      <c r="U19" s="20">
        <v>4.1500000000000004</v>
      </c>
      <c r="V19" s="20">
        <v>4.22</v>
      </c>
      <c r="W19" s="20">
        <v>4.33</v>
      </c>
      <c r="X19" s="20">
        <v>4.4068150208623091</v>
      </c>
      <c r="Y19" s="20">
        <v>4.54</v>
      </c>
      <c r="Z19" s="20">
        <v>4.5300721732157179</v>
      </c>
      <c r="AA19" s="20">
        <v>4.62</v>
      </c>
      <c r="AB19" s="20">
        <v>4.5982783357245332</v>
      </c>
      <c r="AC19" s="20">
        <v>4.5393258426966296</v>
      </c>
      <c r="AD19" s="20">
        <v>4.5984455958549226</v>
      </c>
      <c r="AE19" s="20">
        <v>4.7580906148867319</v>
      </c>
      <c r="AF19" s="20">
        <v>4.7578571428571435</v>
      </c>
      <c r="AG19" s="20">
        <v>4.856913183279743</v>
      </c>
      <c r="AH19" s="20">
        <v>5.1522707034728406</v>
      </c>
      <c r="AI19" s="20">
        <v>5.33</v>
      </c>
      <c r="AJ19" s="20">
        <v>5.3305203938115335</v>
      </c>
      <c r="AK19" s="20">
        <v>5.22</v>
      </c>
      <c r="AL19" s="20">
        <v>5.4</v>
      </c>
      <c r="AM19" s="20">
        <v>5.45</v>
      </c>
      <c r="AN19" s="20">
        <v>5.49</v>
      </c>
      <c r="AO19" s="20">
        <v>5.36</v>
      </c>
      <c r="AP19" s="20">
        <v>5.51</v>
      </c>
      <c r="AQ19" s="20">
        <v>5.91</v>
      </c>
      <c r="AR19" s="20">
        <v>6.16</v>
      </c>
      <c r="AS19" s="20">
        <v>6.23</v>
      </c>
      <c r="AT19" s="20">
        <v>6.38</v>
      </c>
      <c r="AU19" s="20">
        <v>6.3</v>
      </c>
      <c r="AV19" s="20">
        <v>6.49</v>
      </c>
      <c r="AW19" s="20">
        <v>6.39</v>
      </c>
      <c r="AX19" s="20">
        <v>6.29</v>
      </c>
      <c r="AY19" s="20">
        <v>6.34</v>
      </c>
      <c r="AZ19" s="20">
        <v>6.49</v>
      </c>
      <c r="BA19" s="20">
        <v>6.69</v>
      </c>
      <c r="BB19" s="20">
        <v>7.28</v>
      </c>
      <c r="BC19" s="20">
        <v>7.29</v>
      </c>
      <c r="BD19" s="20">
        <v>7.86</v>
      </c>
      <c r="BE19" s="20">
        <v>7.9444048467569512</v>
      </c>
      <c r="BF19" s="20">
        <v>8.6710037174721197</v>
      </c>
      <c r="BG19" s="20">
        <v>9.86</v>
      </c>
      <c r="BH19" s="20">
        <v>10.19</v>
      </c>
      <c r="BI19" s="20">
        <v>10.51</v>
      </c>
      <c r="BJ19" s="20">
        <v>10.74</v>
      </c>
      <c r="BK19" s="20">
        <v>11.017280240420735</v>
      </c>
      <c r="BL19" s="74">
        <v>11.043947571318423</v>
      </c>
      <c r="BM19" s="74">
        <v>10.482195845697333</v>
      </c>
      <c r="BN19" s="74">
        <v>10.295841209829867</v>
      </c>
      <c r="BO19" s="74">
        <v>9.9910714285714306</v>
      </c>
      <c r="BP19" s="67"/>
      <c r="BQ19" s="20">
        <v>3.48</v>
      </c>
      <c r="BR19" s="20">
        <v>3.48</v>
      </c>
      <c r="BS19" s="20">
        <v>3.54</v>
      </c>
      <c r="BT19" s="20">
        <v>3.79</v>
      </c>
      <c r="BU19" s="20">
        <v>3.97</v>
      </c>
      <c r="BV19" s="20">
        <v>4.38</v>
      </c>
      <c r="BW19" s="20">
        <v>4.5725161781499812</v>
      </c>
      <c r="BX19" s="20">
        <v>4.745732433505359</v>
      </c>
      <c r="BY19" s="20">
        <v>5.26</v>
      </c>
      <c r="BZ19" s="20">
        <v>5.43</v>
      </c>
      <c r="CA19" s="20">
        <v>5.98</v>
      </c>
      <c r="CB19" s="20">
        <v>6.39</v>
      </c>
      <c r="CC19" s="20">
        <v>6.44</v>
      </c>
      <c r="CD19" s="20">
        <v>7.624951867539469</v>
      </c>
      <c r="CE19" s="20">
        <v>9.8708933717579246</v>
      </c>
      <c r="CF19" s="20">
        <v>10.820178849144634</v>
      </c>
      <c r="CH19" s="79"/>
    </row>
    <row r="20" spans="1:86" ht="14.45" customHeight="1" x14ac:dyDescent="0.25">
      <c r="A20" s="14" t="s">
        <v>52</v>
      </c>
      <c r="B20" s="20">
        <v>2.14</v>
      </c>
      <c r="C20" s="20">
        <v>2.37</v>
      </c>
      <c r="D20" s="20">
        <v>2.38</v>
      </c>
      <c r="E20" s="20">
        <v>2.41</v>
      </c>
      <c r="F20" s="20">
        <v>2.38</v>
      </c>
      <c r="G20" s="20">
        <v>2.2799999999999998</v>
      </c>
      <c r="H20" s="20">
        <v>2.2400000000000002</v>
      </c>
      <c r="I20" s="20">
        <v>2.19</v>
      </c>
      <c r="J20" s="20">
        <v>2.14</v>
      </c>
      <c r="K20" s="20">
        <v>2.11</v>
      </c>
      <c r="L20" s="20">
        <v>2.12</v>
      </c>
      <c r="M20" s="20">
        <v>2.23</v>
      </c>
      <c r="N20" s="20">
        <v>2.23</v>
      </c>
      <c r="O20" s="20">
        <v>2.2400000000000002</v>
      </c>
      <c r="P20" s="20">
        <v>2.2799999999999998</v>
      </c>
      <c r="Q20" s="20">
        <v>2.35</v>
      </c>
      <c r="R20" s="20">
        <v>2.42</v>
      </c>
      <c r="S20" s="20">
        <v>2.5</v>
      </c>
      <c r="T20" s="20">
        <v>2.5299999999999998</v>
      </c>
      <c r="U20" s="20">
        <v>2.63</v>
      </c>
      <c r="V20" s="20">
        <v>2.61</v>
      </c>
      <c r="W20" s="20">
        <v>2.75</v>
      </c>
      <c r="X20" s="20">
        <v>2.7969762419006483</v>
      </c>
      <c r="Y20" s="20">
        <v>2.89</v>
      </c>
      <c r="Z20" s="20">
        <v>2.8928987194412104</v>
      </c>
      <c r="AA20" s="20">
        <v>2.98</v>
      </c>
      <c r="AB20" s="20">
        <v>2.9581095596133191</v>
      </c>
      <c r="AC20" s="20">
        <v>2.9146211312700108</v>
      </c>
      <c r="AD20" s="20">
        <v>2.9301745635910224</v>
      </c>
      <c r="AE20" s="20">
        <v>3.1086956521739131</v>
      </c>
      <c r="AF20" s="20">
        <v>3.0876404494382026</v>
      </c>
      <c r="AG20" s="20">
        <v>3.1349206349206349</v>
      </c>
      <c r="AH20" s="20">
        <v>3.3257861635220123</v>
      </c>
      <c r="AI20" s="20">
        <v>3.41</v>
      </c>
      <c r="AJ20" s="20">
        <v>3.4065469904963046</v>
      </c>
      <c r="AK20" s="20">
        <v>3.33</v>
      </c>
      <c r="AL20" s="20">
        <v>3.44</v>
      </c>
      <c r="AM20" s="20">
        <v>3.37</v>
      </c>
      <c r="AN20" s="20">
        <v>3.16</v>
      </c>
      <c r="AO20" s="20">
        <v>3.09</v>
      </c>
      <c r="AP20" s="20">
        <v>3.1</v>
      </c>
      <c r="AQ20" s="20">
        <v>3.19</v>
      </c>
      <c r="AR20" s="20">
        <v>3.34</v>
      </c>
      <c r="AS20" s="20">
        <v>3.43</v>
      </c>
      <c r="AT20" s="20">
        <v>3.53</v>
      </c>
      <c r="AU20" s="20">
        <v>3.48</v>
      </c>
      <c r="AV20" s="20">
        <v>3.64</v>
      </c>
      <c r="AW20" s="20">
        <v>3.61</v>
      </c>
      <c r="AX20" s="20">
        <v>3.57</v>
      </c>
      <c r="AY20" s="20">
        <v>3.61</v>
      </c>
      <c r="AZ20" s="20">
        <v>3.75</v>
      </c>
      <c r="BA20" s="20">
        <v>4.0999999999999996</v>
      </c>
      <c r="BB20" s="20">
        <v>4.41</v>
      </c>
      <c r="BC20" s="20">
        <v>4.4400000000000004</v>
      </c>
      <c r="BD20" s="20">
        <v>4.76</v>
      </c>
      <c r="BE20" s="20">
        <v>4.7214566929133843</v>
      </c>
      <c r="BF20" s="20">
        <v>5.0900783289817237</v>
      </c>
      <c r="BG20" s="20">
        <v>5.98</v>
      </c>
      <c r="BH20" s="20">
        <v>6.1</v>
      </c>
      <c r="BI20" s="20">
        <v>6.25</v>
      </c>
      <c r="BJ20" s="20">
        <v>6.35</v>
      </c>
      <c r="BK20" s="20">
        <v>6.5460599334073244</v>
      </c>
      <c r="BL20" s="74">
        <v>6.4452054794520546</v>
      </c>
      <c r="BM20" s="74">
        <v>6.2110655737704965</v>
      </c>
      <c r="BN20" s="74">
        <v>5.9261083743842358</v>
      </c>
      <c r="BO20" s="74">
        <v>5.8899082568807328</v>
      </c>
      <c r="BP20" s="67"/>
      <c r="BQ20" s="20">
        <v>2.33</v>
      </c>
      <c r="BR20" s="20">
        <v>2.27</v>
      </c>
      <c r="BS20" s="20">
        <v>2.15</v>
      </c>
      <c r="BT20" s="20">
        <v>2.2799999999999998</v>
      </c>
      <c r="BU20" s="20">
        <v>2.52</v>
      </c>
      <c r="BV20" s="20">
        <v>2.77</v>
      </c>
      <c r="BW20" s="20">
        <v>2.9371873262923844</v>
      </c>
      <c r="BX20" s="20">
        <v>3.0679012345679015</v>
      </c>
      <c r="BY20" s="20">
        <v>3.36</v>
      </c>
      <c r="BZ20" s="20">
        <v>3.25</v>
      </c>
      <c r="CA20" s="20">
        <v>3.28</v>
      </c>
      <c r="CB20" s="20">
        <v>3.57</v>
      </c>
      <c r="CC20" s="20">
        <v>3.74</v>
      </c>
      <c r="CD20" s="20">
        <v>4.5938337801608577</v>
      </c>
      <c r="CE20" s="20">
        <v>5.8938843898352422</v>
      </c>
      <c r="CF20" s="20">
        <v>6.3855047941342367</v>
      </c>
      <c r="CH20" s="79"/>
    </row>
    <row r="21" spans="1:86" ht="14.45" customHeight="1" x14ac:dyDescent="0.25">
      <c r="A21" s="14" t="s">
        <v>48</v>
      </c>
      <c r="B21" s="20">
        <v>0.97</v>
      </c>
      <c r="C21" s="20">
        <v>1.08</v>
      </c>
      <c r="D21" s="20">
        <v>1.04</v>
      </c>
      <c r="E21" s="20">
        <v>0.96</v>
      </c>
      <c r="F21" s="20">
        <v>0.89</v>
      </c>
      <c r="G21" s="20">
        <v>0.8</v>
      </c>
      <c r="H21" s="20">
        <v>0.84</v>
      </c>
      <c r="I21" s="20">
        <v>0.83</v>
      </c>
      <c r="J21" s="20">
        <v>0.73</v>
      </c>
      <c r="K21" s="20">
        <v>0.74</v>
      </c>
      <c r="L21" s="20">
        <v>0.82</v>
      </c>
      <c r="M21" s="20">
        <v>0.94</v>
      </c>
      <c r="N21" s="20">
        <v>0.89</v>
      </c>
      <c r="O21" s="20">
        <v>0.92</v>
      </c>
      <c r="P21" s="20">
        <v>0.93</v>
      </c>
      <c r="Q21" s="20">
        <v>0.96</v>
      </c>
      <c r="R21" s="20">
        <v>0.85</v>
      </c>
      <c r="S21" s="20">
        <v>0.89</v>
      </c>
      <c r="T21" s="20">
        <v>0.95</v>
      </c>
      <c r="U21" s="20">
        <v>1.08</v>
      </c>
      <c r="V21" s="20">
        <v>1.06</v>
      </c>
      <c r="W21" s="20">
        <v>1.02</v>
      </c>
      <c r="X21" s="20">
        <v>1.0144782825761356</v>
      </c>
      <c r="Y21" s="20">
        <v>1.1399999999999999</v>
      </c>
      <c r="Z21" s="20">
        <v>1.1266304347826088</v>
      </c>
      <c r="AA21" s="20">
        <v>1.1100000000000001</v>
      </c>
      <c r="AB21" s="20">
        <v>1.1296205027106949</v>
      </c>
      <c r="AC21" s="20">
        <v>1.1530452889120251</v>
      </c>
      <c r="AD21" s="20">
        <v>1.1501932633903922</v>
      </c>
      <c r="AE21" s="20">
        <v>1.0982381206620393</v>
      </c>
      <c r="AF21" s="20">
        <v>1.1679012345679012</v>
      </c>
      <c r="AG21" s="20">
        <v>1.1920362903225805</v>
      </c>
      <c r="AH21" s="20">
        <v>1.2334754797441365</v>
      </c>
      <c r="AI21" s="20">
        <v>1.18</v>
      </c>
      <c r="AJ21" s="20">
        <v>1.2447356106691621</v>
      </c>
      <c r="AK21" s="20">
        <v>1.18</v>
      </c>
      <c r="AL21" s="20">
        <v>1.21</v>
      </c>
      <c r="AM21" s="20">
        <v>1.08</v>
      </c>
      <c r="AN21" s="20">
        <v>1</v>
      </c>
      <c r="AO21" s="20">
        <v>1.05</v>
      </c>
      <c r="AP21" s="20">
        <v>1.06</v>
      </c>
      <c r="AQ21" s="20">
        <v>1.1200000000000001</v>
      </c>
      <c r="AR21" s="20">
        <v>1.33</v>
      </c>
      <c r="AS21" s="20">
        <v>1.39</v>
      </c>
      <c r="AT21" s="20">
        <v>1.28</v>
      </c>
      <c r="AU21" s="20">
        <v>1.25</v>
      </c>
      <c r="AV21" s="20">
        <v>1.36</v>
      </c>
      <c r="AW21" s="20">
        <v>1.31</v>
      </c>
      <c r="AX21" s="20">
        <v>1.31</v>
      </c>
      <c r="AY21" s="20">
        <v>1.39</v>
      </c>
      <c r="AZ21" s="20">
        <v>1.59</v>
      </c>
      <c r="BA21" s="20">
        <v>1.85</v>
      </c>
      <c r="BB21" s="20">
        <v>1.99</v>
      </c>
      <c r="BC21" s="20">
        <v>1.93</v>
      </c>
      <c r="BD21" s="20">
        <v>2.0499999999999998</v>
      </c>
      <c r="BE21" s="20">
        <v>2.0758902510216002</v>
      </c>
      <c r="BF21" s="20">
        <v>2.1969429747207525</v>
      </c>
      <c r="BG21" s="20">
        <v>2.5099999999999998</v>
      </c>
      <c r="BH21" s="20">
        <v>2.58</v>
      </c>
      <c r="BI21" s="20">
        <v>2.77</v>
      </c>
      <c r="BJ21" s="20">
        <v>2.6</v>
      </c>
      <c r="BK21" s="20">
        <v>2.4448838358872962</v>
      </c>
      <c r="BL21" s="74">
        <v>2.3004333172845444</v>
      </c>
      <c r="BM21" s="74">
        <v>2.193798449612403</v>
      </c>
      <c r="BN21" s="74">
        <v>1.8779968034096965</v>
      </c>
      <c r="BO21" s="74">
        <v>1.7903291344981713</v>
      </c>
      <c r="BP21" s="67"/>
      <c r="BQ21" s="20">
        <v>1.01</v>
      </c>
      <c r="BR21" s="20">
        <v>0.84</v>
      </c>
      <c r="BS21" s="20">
        <v>0.81</v>
      </c>
      <c r="BT21" s="20">
        <v>0.93</v>
      </c>
      <c r="BU21" s="20">
        <v>0.94</v>
      </c>
      <c r="BV21" s="20">
        <v>1.06</v>
      </c>
      <c r="BW21" s="20">
        <v>1.1303664921465968</v>
      </c>
      <c r="BX21" s="20">
        <v>1.1529962303392696</v>
      </c>
      <c r="BY21" s="20">
        <v>1.21</v>
      </c>
      <c r="BZ21" s="20">
        <v>1.08</v>
      </c>
      <c r="CA21" s="20">
        <v>1.22</v>
      </c>
      <c r="CB21" s="20">
        <v>1.3</v>
      </c>
      <c r="CC21" s="20">
        <v>1.52</v>
      </c>
      <c r="CD21" s="20">
        <v>2.0112866817155757</v>
      </c>
      <c r="CE21" s="20">
        <v>2.5257801899592947</v>
      </c>
      <c r="CF21" s="20">
        <v>2.3748923076923076</v>
      </c>
      <c r="CH21" s="79"/>
    </row>
    <row r="22" spans="1:86" ht="14.45" customHeight="1" x14ac:dyDescent="0.25">
      <c r="A22" s="14" t="s">
        <v>49</v>
      </c>
      <c r="B22" s="20">
        <v>2.3199999999999998</v>
      </c>
      <c r="C22" s="20">
        <v>2.5499999999999998</v>
      </c>
      <c r="D22" s="20">
        <v>2.5299999999999998</v>
      </c>
      <c r="E22" s="20">
        <v>2.54</v>
      </c>
      <c r="F22" s="20">
        <v>2.4700000000000002</v>
      </c>
      <c r="G22" s="20">
        <v>2.41</v>
      </c>
      <c r="H22" s="20">
        <v>2.36</v>
      </c>
      <c r="I22" s="20">
        <v>2.4500000000000002</v>
      </c>
      <c r="J22" s="20">
        <v>2.44</v>
      </c>
      <c r="K22" s="20">
        <v>2.38</v>
      </c>
      <c r="L22" s="20">
        <v>2.42</v>
      </c>
      <c r="M22" s="20">
        <v>2.34</v>
      </c>
      <c r="N22" s="20">
        <v>2.63</v>
      </c>
      <c r="O22" s="20">
        <v>2.69</v>
      </c>
      <c r="P22" s="20">
        <v>2.84</v>
      </c>
      <c r="Q22" s="20">
        <v>2.89</v>
      </c>
      <c r="R22" s="20">
        <v>2.83</v>
      </c>
      <c r="S22" s="20">
        <v>2.93</v>
      </c>
      <c r="T22" s="20">
        <v>3.01</v>
      </c>
      <c r="U22" s="20">
        <v>3.09</v>
      </c>
      <c r="V22" s="20">
        <v>3.16</v>
      </c>
      <c r="W22" s="20">
        <v>3.45</v>
      </c>
      <c r="X22" s="20">
        <v>3.4485294117647061</v>
      </c>
      <c r="Y22" s="20">
        <v>3.45</v>
      </c>
      <c r="Z22" s="20">
        <v>3.3219178082191783</v>
      </c>
      <c r="AA22" s="20">
        <v>3.3</v>
      </c>
      <c r="AB22" s="20">
        <v>3.3607594936708862</v>
      </c>
      <c r="AC22" s="20">
        <v>3.3439490445859876</v>
      </c>
      <c r="AD22" s="20">
        <v>3.3488372093023258</v>
      </c>
      <c r="AE22" s="20">
        <v>3.4102564102564106</v>
      </c>
      <c r="AF22" s="20">
        <v>3.31052631578947</v>
      </c>
      <c r="AG22" s="20">
        <v>3.3097826086956523</v>
      </c>
      <c r="AH22" s="20">
        <v>3.4576271186440679</v>
      </c>
      <c r="AI22" s="20">
        <v>3.57</v>
      </c>
      <c r="AJ22" s="20">
        <v>3.9257142857142857</v>
      </c>
      <c r="AK22" s="20">
        <v>3.91</v>
      </c>
      <c r="AL22" s="20">
        <v>4.01</v>
      </c>
      <c r="AM22" s="20">
        <v>3.92</v>
      </c>
      <c r="AN22" s="20">
        <v>3.89</v>
      </c>
      <c r="AO22" s="20">
        <v>3.82</v>
      </c>
      <c r="AP22" s="20">
        <v>3.87</v>
      </c>
      <c r="AQ22" s="20">
        <v>4.09</v>
      </c>
      <c r="AR22" s="20">
        <v>4.07</v>
      </c>
      <c r="AS22" s="20">
        <v>3.93</v>
      </c>
      <c r="AT22" s="20">
        <v>3.96</v>
      </c>
      <c r="AU22" s="20">
        <v>3.98</v>
      </c>
      <c r="AV22" s="20">
        <v>3.93</v>
      </c>
      <c r="AW22" s="20">
        <v>4.04</v>
      </c>
      <c r="AX22" s="20">
        <v>4.28</v>
      </c>
      <c r="AY22" s="20">
        <v>4.7300000000000004</v>
      </c>
      <c r="AZ22" s="20">
        <v>4.62</v>
      </c>
      <c r="BA22" s="20">
        <v>4.95</v>
      </c>
      <c r="BB22" s="20">
        <v>5.35</v>
      </c>
      <c r="BC22" s="20">
        <v>5.96</v>
      </c>
      <c r="BD22" s="20">
        <v>6.68</v>
      </c>
      <c r="BE22" s="20">
        <v>7.2723214285714297</v>
      </c>
      <c r="BF22" s="20">
        <v>8.1920903954802267</v>
      </c>
      <c r="BG22" s="20">
        <v>8.59</v>
      </c>
      <c r="BH22" s="20">
        <v>8.59</v>
      </c>
      <c r="BI22" s="20">
        <v>8.33</v>
      </c>
      <c r="BJ22" s="20">
        <v>8.43</v>
      </c>
      <c r="BK22" s="20">
        <v>8.3069767441860485</v>
      </c>
      <c r="BL22" s="74">
        <v>7.964824120603013</v>
      </c>
      <c r="BM22" s="74">
        <v>7.4782608695652142</v>
      </c>
      <c r="BN22" s="74">
        <v>7.1204819277108431</v>
      </c>
      <c r="BO22" s="74">
        <v>6.8640776699029136</v>
      </c>
      <c r="BP22" s="67"/>
      <c r="BQ22" s="20">
        <v>2.4900000000000002</v>
      </c>
      <c r="BR22" s="20">
        <v>2.42</v>
      </c>
      <c r="BS22" s="20">
        <v>2.39</v>
      </c>
      <c r="BT22" s="20">
        <v>2.77</v>
      </c>
      <c r="BU22" s="20">
        <v>2.97</v>
      </c>
      <c r="BV22" s="20">
        <v>3.38</v>
      </c>
      <c r="BW22" s="20">
        <v>3.3311793214862679</v>
      </c>
      <c r="BX22" s="20">
        <v>3.341426403641881</v>
      </c>
      <c r="BY22" s="20">
        <v>3.72</v>
      </c>
      <c r="BZ22" s="20">
        <v>3.91</v>
      </c>
      <c r="CA22" s="20">
        <v>3.99</v>
      </c>
      <c r="CB22" s="20">
        <v>3.98</v>
      </c>
      <c r="CC22" s="20">
        <v>4.67</v>
      </c>
      <c r="CD22" s="20">
        <v>6.36013986013986</v>
      </c>
      <c r="CE22" s="20">
        <v>8.4306930693069315</v>
      </c>
      <c r="CF22" s="20">
        <v>8.0327455919395447</v>
      </c>
      <c r="CH22" s="79"/>
    </row>
    <row r="23" spans="1:86" ht="14.45" customHeight="1" x14ac:dyDescent="0.25">
      <c r="A23" s="14" t="s">
        <v>50</v>
      </c>
      <c r="B23" s="20">
        <v>0</v>
      </c>
      <c r="C23" s="20">
        <v>2.7209302325581395</v>
      </c>
      <c r="D23" s="20">
        <v>3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0.62068965517241381</v>
      </c>
      <c r="K23" s="20">
        <v>0.66666666666666674</v>
      </c>
      <c r="L23" s="20">
        <v>0.66666666666666663</v>
      </c>
      <c r="M23" s="20">
        <v>0.75757575757575757</v>
      </c>
      <c r="N23" s="20">
        <v>0.76190476190476186</v>
      </c>
      <c r="O23" s="20">
        <v>1.7142857142857144</v>
      </c>
      <c r="P23" s="20">
        <v>0.79545454545454541</v>
      </c>
      <c r="Q23" s="20">
        <v>0.92105263157894746</v>
      </c>
      <c r="R23" s="20">
        <v>2</v>
      </c>
      <c r="S23" s="20">
        <v>2.6000000000000005</v>
      </c>
      <c r="T23" s="20">
        <v>2.1749999999999998</v>
      </c>
      <c r="U23" s="20">
        <v>2.2999999999999998</v>
      </c>
      <c r="V23" s="20">
        <v>2.4722222222222223</v>
      </c>
      <c r="W23" s="20">
        <v>2.85</v>
      </c>
      <c r="X23" s="20">
        <v>2.6538461538461537</v>
      </c>
      <c r="Y23" s="20">
        <v>4.6785714285714288</v>
      </c>
      <c r="Z23" s="20">
        <v>11.8</v>
      </c>
      <c r="AA23" s="20">
        <v>11.636363636363637</v>
      </c>
      <c r="AB23" s="20">
        <v>11</v>
      </c>
      <c r="AC23" s="20">
        <v>10.916666666666666</v>
      </c>
      <c r="AD23" s="20">
        <v>10.071428571428571</v>
      </c>
      <c r="AE23" s="20">
        <v>10.526315789473685</v>
      </c>
      <c r="AF23" s="20">
        <v>9.92</v>
      </c>
      <c r="AG23" s="20">
        <v>10.238095238095237</v>
      </c>
      <c r="AH23" s="20">
        <v>10.111111111111111</v>
      </c>
      <c r="AI23" s="20">
        <v>9.75</v>
      </c>
      <c r="AJ23" s="20">
        <v>8.5526315789473681</v>
      </c>
      <c r="AK23" s="20">
        <v>8.2222222222222214</v>
      </c>
      <c r="AL23" s="20">
        <v>8.6875</v>
      </c>
      <c r="AM23" s="20">
        <v>8.3181818181818183</v>
      </c>
      <c r="AN23" s="20">
        <v>9.0476190476190474</v>
      </c>
      <c r="AO23" s="20">
        <v>8.4090909090909083</v>
      </c>
      <c r="AP23" s="20">
        <v>8.65</v>
      </c>
      <c r="AQ23" s="20">
        <v>8.2168354102835401</v>
      </c>
      <c r="AR23" s="20">
        <v>9.8333333333333339</v>
      </c>
      <c r="AS23" s="20">
        <v>8.6317646724306361</v>
      </c>
      <c r="AT23" s="20">
        <v>9.3235294117647065</v>
      </c>
      <c r="AU23" s="20">
        <v>9.1951219512195141</v>
      </c>
      <c r="AV23" s="20">
        <v>9.5142857142857142</v>
      </c>
      <c r="AW23" s="20">
        <v>10.142857142857142</v>
      </c>
      <c r="AX23" s="20">
        <v>9.9428571428571413</v>
      </c>
      <c r="AY23" s="20">
        <v>9.6571428571428566</v>
      </c>
      <c r="AZ23" s="20">
        <v>9.0217391304347831</v>
      </c>
      <c r="BA23" s="20">
        <v>8.2619047619047628</v>
      </c>
      <c r="BB23" s="20">
        <v>9.3714285714285701</v>
      </c>
      <c r="BC23" s="20">
        <v>9.9756097560975618</v>
      </c>
      <c r="BD23" s="20">
        <v>10.85</v>
      </c>
      <c r="BE23" s="20">
        <v>12.02325581395349</v>
      </c>
      <c r="BF23" s="20">
        <v>13.942857142857141</v>
      </c>
      <c r="BG23" s="20">
        <v>15.760869565217392</v>
      </c>
      <c r="BH23" s="20">
        <v>16.214285714285719</v>
      </c>
      <c r="BI23" s="20">
        <v>17.027027027027028</v>
      </c>
      <c r="BJ23" s="20">
        <v>17.048387096774192</v>
      </c>
      <c r="BK23" s="20">
        <v>16.901408450704224</v>
      </c>
      <c r="BL23" s="74">
        <v>18.142857142857054</v>
      </c>
      <c r="BM23" s="74">
        <v>16.253521126760848</v>
      </c>
      <c r="BN23" s="74">
        <v>17.103448275862121</v>
      </c>
      <c r="BO23" s="74">
        <v>16.333333333333321</v>
      </c>
      <c r="BP23" s="67"/>
      <c r="BQ23" s="20">
        <v>2.7391304347826089</v>
      </c>
      <c r="BR23" s="20">
        <v>0</v>
      </c>
      <c r="BS23" s="20">
        <v>0.68421052631578949</v>
      </c>
      <c r="BT23" s="20">
        <v>0.94017094017094027</v>
      </c>
      <c r="BU23" s="20">
        <v>2.2614379084967324</v>
      </c>
      <c r="BV23" s="20">
        <v>3.025641025641026</v>
      </c>
      <c r="BW23" s="20">
        <v>11.31111111111111</v>
      </c>
      <c r="BX23" s="20">
        <v>10.177215189873419</v>
      </c>
      <c r="BY23" s="20">
        <v>8.9147286821705443</v>
      </c>
      <c r="BZ23" s="20">
        <v>8.6049382716049383</v>
      </c>
      <c r="CA23" s="20">
        <v>8.8297653971018644</v>
      </c>
      <c r="CB23" s="20">
        <v>9.5310344827586206</v>
      </c>
      <c r="CC23" s="20">
        <v>9.1645569620253173</v>
      </c>
      <c r="CD23" s="20">
        <v>10.616352201257863</v>
      </c>
      <c r="CE23" s="20">
        <v>16.023696682464195</v>
      </c>
      <c r="CF23" s="20">
        <v>17.026923076923175</v>
      </c>
      <c r="CG23" s="75"/>
      <c r="CH23" s="79"/>
    </row>
    <row r="24" spans="1:86" s="19" customFormat="1" ht="14.45" customHeight="1" x14ac:dyDescent="0.25">
      <c r="A24" s="15" t="s">
        <v>51</v>
      </c>
      <c r="B24" s="21">
        <v>1.7928968763371842</v>
      </c>
      <c r="C24" s="21">
        <v>2.1158286778398514</v>
      </c>
      <c r="D24" s="21">
        <v>2.1203319502074689</v>
      </c>
      <c r="E24" s="21">
        <v>2.0866807610993656</v>
      </c>
      <c r="F24" s="21">
        <v>2.0466116887773396</v>
      </c>
      <c r="G24" s="21">
        <v>1.9939819458375128</v>
      </c>
      <c r="H24" s="21">
        <v>2.0186294078509643</v>
      </c>
      <c r="I24" s="21">
        <v>2.0024424284717379</v>
      </c>
      <c r="J24" s="21">
        <v>1.8444371512963571</v>
      </c>
      <c r="K24" s="21">
        <v>1.8738170347003151</v>
      </c>
      <c r="L24" s="21">
        <v>1.939780480569564</v>
      </c>
      <c r="M24" s="21">
        <v>2.0627846454131427</v>
      </c>
      <c r="N24" s="21">
        <v>2.0199750312109868</v>
      </c>
      <c r="O24" s="21">
        <v>2.1319362455726094</v>
      </c>
      <c r="P24" s="21">
        <v>2.1558120362737014</v>
      </c>
      <c r="Q24" s="21">
        <v>2.1961125616478099</v>
      </c>
      <c r="R24" s="21">
        <v>2.1809626243613871</v>
      </c>
      <c r="S24" s="21">
        <v>2.2880604796663193</v>
      </c>
      <c r="T24" s="21">
        <v>2.3246463142218916</v>
      </c>
      <c r="U24" s="21">
        <v>2.4538420490928496</v>
      </c>
      <c r="V24" s="21">
        <v>2.4181540030596635</v>
      </c>
      <c r="W24" s="21">
        <v>2.5221156096419377</v>
      </c>
      <c r="X24" s="21">
        <v>2.5391877058177825</v>
      </c>
      <c r="Y24" s="21">
        <v>2.7000717531690976</v>
      </c>
      <c r="Z24" s="21">
        <v>2.6352998537298875</v>
      </c>
      <c r="AA24" s="21">
        <v>2.6890595009596923</v>
      </c>
      <c r="AB24" s="21">
        <v>2.6788240495137043</v>
      </c>
      <c r="AC24" s="21">
        <v>2.6735442457588263</v>
      </c>
      <c r="AD24" s="21">
        <v>2.639499233520695</v>
      </c>
      <c r="AE24" s="21">
        <v>2.7344357976653701</v>
      </c>
      <c r="AF24" s="21">
        <v>2.7927152317880797</v>
      </c>
      <c r="AG24" s="21">
        <v>2.780069524913094</v>
      </c>
      <c r="AH24" s="21">
        <v>2.8924542491852603</v>
      </c>
      <c r="AI24" s="21">
        <v>2.9669051878354202</v>
      </c>
      <c r="AJ24" s="21">
        <v>3.0654799745708838</v>
      </c>
      <c r="AK24" s="21">
        <v>2.9646560846560859</v>
      </c>
      <c r="AL24" s="21">
        <v>3.0012440905697937</v>
      </c>
      <c r="AM24" s="21">
        <v>3.00087260034904</v>
      </c>
      <c r="AN24" s="21">
        <v>2.9335329341317364</v>
      </c>
      <c r="AO24" s="21">
        <v>2.8725779275484422</v>
      </c>
      <c r="AP24" s="21">
        <v>2.8985714285714277</v>
      </c>
      <c r="AQ24" s="21">
        <v>3.1928998930437129</v>
      </c>
      <c r="AR24" s="21">
        <v>3.5237325792769134</v>
      </c>
      <c r="AS24" s="21">
        <v>3.5549927454201979</v>
      </c>
      <c r="AT24" s="21">
        <v>3.3827382481376831</v>
      </c>
      <c r="AU24" s="21">
        <v>3.4242895204262873</v>
      </c>
      <c r="AV24" s="21">
        <v>3.5242100477381224</v>
      </c>
      <c r="AW24" s="21">
        <v>3.4418935392117023</v>
      </c>
      <c r="AX24" s="21">
        <v>3.4348373557187828</v>
      </c>
      <c r="AY24" s="21">
        <v>3.5165081141578054</v>
      </c>
      <c r="AZ24" s="21">
        <v>3.6322950232724667</v>
      </c>
      <c r="BA24" s="21">
        <v>4.0933365407745974</v>
      </c>
      <c r="BB24" s="21">
        <v>4.1837822671156006</v>
      </c>
      <c r="BC24" s="21">
        <v>4.3949355841848075</v>
      </c>
      <c r="BD24" s="21">
        <v>4.7760736196319025</v>
      </c>
      <c r="BE24" s="21">
        <v>4.9204364628324626</v>
      </c>
      <c r="BF24" s="21">
        <v>5.0343541944074577</v>
      </c>
      <c r="BG24" s="21">
        <v>5.967025089605734</v>
      </c>
      <c r="BH24" s="21">
        <v>6.1729572791372869</v>
      </c>
      <c r="BI24" s="21">
        <v>6.2655789712213918</v>
      </c>
      <c r="BJ24" s="21">
        <v>6.1705561072492561</v>
      </c>
      <c r="BK24" s="21">
        <v>6.2748293327460889</v>
      </c>
      <c r="BL24" s="21">
        <v>6.0708102108768003</v>
      </c>
      <c r="BM24" s="21">
        <v>5.7778936392075124</v>
      </c>
      <c r="BN24" s="21">
        <v>5.3900780659783445</v>
      </c>
      <c r="BO24" s="21">
        <v>5.1873767258382646</v>
      </c>
      <c r="BP24" s="65"/>
      <c r="BQ24" s="21">
        <v>2.04</v>
      </c>
      <c r="BR24" s="21">
        <v>2.02</v>
      </c>
      <c r="BS24" s="21">
        <v>1.93</v>
      </c>
      <c r="BT24" s="21">
        <v>2.13</v>
      </c>
      <c r="BU24" s="21">
        <v>2.31</v>
      </c>
      <c r="BV24" s="21">
        <v>2.5499999999999998</v>
      </c>
      <c r="BW24" s="21">
        <v>2.6695616693868032</v>
      </c>
      <c r="BX24" s="21">
        <v>2.7397308991761005</v>
      </c>
      <c r="BY24" s="21">
        <v>2.98</v>
      </c>
      <c r="BZ24" s="21">
        <v>2.95</v>
      </c>
      <c r="CA24" s="21">
        <v>3.3</v>
      </c>
      <c r="CB24" s="21">
        <v>3.44</v>
      </c>
      <c r="CC24" s="21">
        <v>3.65</v>
      </c>
      <c r="CD24" s="21">
        <v>4.5886429032826355</v>
      </c>
      <c r="CE24" s="21">
        <v>5.8976419213973781</v>
      </c>
      <c r="CF24" s="21">
        <v>6.0665398175611394</v>
      </c>
      <c r="CH24" s="83"/>
    </row>
    <row r="25" spans="1:86" ht="14.45" customHeight="1" x14ac:dyDescent="0.25">
      <c r="BK25" s="66"/>
      <c r="BL25" s="66"/>
      <c r="BM25" s="66"/>
      <c r="BN25" s="66"/>
      <c r="BO25" s="66"/>
      <c r="CE25" s="78"/>
    </row>
    <row r="26" spans="1:86" ht="14.45" customHeight="1" x14ac:dyDescent="0.25">
      <c r="A26" s="22" t="s">
        <v>89</v>
      </c>
      <c r="BP26" s="67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L9:BL10 CF7 CE15 CE7 CF9:CF10 CF15 CF17:CF18 BO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AB04E-3133-4515-B2E5-C3296122A230}">
  <sheetPr codeName="Planilha5"/>
  <dimension ref="A1:AW12"/>
  <sheetViews>
    <sheetView showGridLines="0" zoomScale="90" zoomScaleNormal="90" workbookViewId="0">
      <pane xSplit="1" ySplit="1" topLeftCell="AD2" activePane="bottomRight" state="frozen"/>
      <selection pane="topRight" activeCell="B1" sqref="B1"/>
      <selection pane="bottomLeft" activeCell="A2" sqref="A2"/>
      <selection pane="bottomRight" activeCell="AF17" sqref="AF17"/>
    </sheetView>
  </sheetViews>
  <sheetFormatPr defaultColWidth="8.7109375" defaultRowHeight="14.45" customHeight="1" x14ac:dyDescent="0.25"/>
  <cols>
    <col min="1" max="1" width="48.85546875" style="14" customWidth="1"/>
    <col min="2" max="45" width="8.7109375" style="14" customWidth="1"/>
    <col min="46" max="16384" width="8.7109375" style="14"/>
  </cols>
  <sheetData>
    <row r="1" spans="1:49" ht="30" customHeight="1" x14ac:dyDescent="0.25">
      <c r="A1" s="4"/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  <c r="I1" s="5" t="s">
        <v>22</v>
      </c>
      <c r="J1" s="5" t="s">
        <v>23</v>
      </c>
      <c r="K1" s="5" t="s">
        <v>24</v>
      </c>
      <c r="L1" s="5" t="s">
        <v>25</v>
      </c>
      <c r="M1" s="5" t="s">
        <v>26</v>
      </c>
      <c r="N1" s="5" t="s">
        <v>27</v>
      </c>
      <c r="O1" s="5" t="s">
        <v>28</v>
      </c>
      <c r="P1" s="5" t="s">
        <v>29</v>
      </c>
      <c r="Q1" s="5" t="s">
        <v>30</v>
      </c>
      <c r="R1" s="5" t="s">
        <v>31</v>
      </c>
      <c r="S1" s="5" t="s">
        <v>32</v>
      </c>
      <c r="T1" s="5" t="s">
        <v>33</v>
      </c>
      <c r="U1" s="5" t="s">
        <v>34</v>
      </c>
      <c r="V1" s="5" t="s">
        <v>35</v>
      </c>
      <c r="W1" s="5" t="s">
        <v>36</v>
      </c>
      <c r="X1" s="5" t="s">
        <v>37</v>
      </c>
      <c r="Y1" s="5" t="s">
        <v>38</v>
      </c>
      <c r="Z1" s="5" t="s">
        <v>39</v>
      </c>
      <c r="AA1" s="5" t="s">
        <v>40</v>
      </c>
      <c r="AB1" s="5" t="s">
        <v>41</v>
      </c>
      <c r="AC1" s="5" t="s">
        <v>42</v>
      </c>
      <c r="AD1" s="5" t="s">
        <v>43</v>
      </c>
      <c r="AE1" s="5" t="s">
        <v>44</v>
      </c>
      <c r="AF1" s="5" t="s">
        <v>280</v>
      </c>
      <c r="AG1" s="5" t="s">
        <v>281</v>
      </c>
      <c r="AH1" s="5" t="s">
        <v>282</v>
      </c>
      <c r="AI1" s="5" t="s">
        <v>283</v>
      </c>
      <c r="AK1" s="5">
        <v>2016</v>
      </c>
      <c r="AL1" s="5">
        <v>2017</v>
      </c>
      <c r="AM1" s="5">
        <v>2018</v>
      </c>
      <c r="AN1" s="5">
        <v>2019</v>
      </c>
      <c r="AO1" s="5">
        <v>2020</v>
      </c>
      <c r="AP1" s="5">
        <v>2021</v>
      </c>
      <c r="AQ1" s="5">
        <v>2022</v>
      </c>
      <c r="AR1" s="5">
        <v>2023</v>
      </c>
      <c r="AS1" s="7"/>
      <c r="AT1" s="7"/>
      <c r="AU1" s="7"/>
      <c r="AV1" s="7"/>
      <c r="AW1" s="7"/>
    </row>
    <row r="2" spans="1:49" s="12" customFormat="1" ht="14.45" customHeight="1" x14ac:dyDescent="0.25">
      <c r="A2" s="16" t="s">
        <v>82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K2" s="18"/>
      <c r="AL2" s="18"/>
      <c r="AM2" s="18"/>
      <c r="AN2" s="18"/>
      <c r="AO2" s="18"/>
      <c r="AP2" s="18"/>
      <c r="AQ2" s="18"/>
      <c r="AR2" s="18"/>
    </row>
    <row r="3" spans="1:49" ht="14.45" customHeight="1" x14ac:dyDescent="0.25">
      <c r="A3" s="14" t="s">
        <v>77</v>
      </c>
      <c r="B3" s="13">
        <v>0.191</v>
      </c>
      <c r="C3" s="13">
        <v>0.20200000000000001</v>
      </c>
      <c r="D3" s="13">
        <v>0.2</v>
      </c>
      <c r="E3" s="13">
        <v>0.2</v>
      </c>
      <c r="F3" s="13">
        <v>0.21000000000000002</v>
      </c>
      <c r="G3" s="13">
        <v>0.20700000000000002</v>
      </c>
      <c r="H3" s="13">
        <v>0.20600000000000002</v>
      </c>
      <c r="I3" s="13">
        <v>0.19700000000000001</v>
      </c>
      <c r="J3" s="13">
        <v>0.21000000000000002</v>
      </c>
      <c r="K3" s="13">
        <v>0.20599999999999999</v>
      </c>
      <c r="L3" s="13">
        <v>0.217</v>
      </c>
      <c r="M3" s="13">
        <v>0.21299999999999999</v>
      </c>
      <c r="N3" s="13">
        <v>0.20699999999999999</v>
      </c>
      <c r="O3" s="13">
        <v>0.20699999999999999</v>
      </c>
      <c r="P3" s="13">
        <v>0.20200000000000001</v>
      </c>
      <c r="Q3" s="13">
        <v>0.20699999999999999</v>
      </c>
      <c r="R3" s="13">
        <v>0.20100000000000001</v>
      </c>
      <c r="S3" s="13">
        <v>0.2</v>
      </c>
      <c r="T3" s="13">
        <v>0.20100000000000001</v>
      </c>
      <c r="U3" s="13">
        <v>0.23299999999999998</v>
      </c>
      <c r="V3" s="13">
        <v>0.20700000000000002</v>
      </c>
      <c r="W3" s="13">
        <v>0.20899999999999999</v>
      </c>
      <c r="X3" s="13">
        <v>0.20600000000000002</v>
      </c>
      <c r="Y3" s="13">
        <v>0.21400000000000002</v>
      </c>
      <c r="Z3" s="13">
        <v>0.21600000000000003</v>
      </c>
      <c r="AA3" s="13">
        <v>0.224</v>
      </c>
      <c r="AB3" s="13">
        <v>0.22500000000000001</v>
      </c>
      <c r="AC3" s="13">
        <v>0.23200000000000001</v>
      </c>
      <c r="AD3" s="13">
        <v>0.223</v>
      </c>
      <c r="AE3" s="13">
        <v>0.222</v>
      </c>
      <c r="AF3" s="41">
        <v>0.21199999999999999</v>
      </c>
      <c r="AG3" s="41">
        <v>0.22</v>
      </c>
      <c r="AH3" s="41">
        <v>0.19500000000000001</v>
      </c>
      <c r="AI3" s="41">
        <v>0.20799999999999999</v>
      </c>
      <c r="AK3" s="13">
        <v>0.19800000000000001</v>
      </c>
      <c r="AL3" s="13">
        <v>0.20499999999999999</v>
      </c>
      <c r="AM3" s="13">
        <v>0.21</v>
      </c>
      <c r="AN3" s="13">
        <v>0.20599999999999999</v>
      </c>
      <c r="AO3" s="13">
        <v>0.20699999999999999</v>
      </c>
      <c r="AP3" s="13">
        <v>0.20900000000000002</v>
      </c>
      <c r="AQ3" s="13">
        <v>0.22500000000000001</v>
      </c>
      <c r="AR3" s="41">
        <v>0.219</v>
      </c>
    </row>
    <row r="4" spans="1:49" ht="14.45" customHeight="1" x14ac:dyDescent="0.25">
      <c r="A4" s="14" t="s">
        <v>78</v>
      </c>
      <c r="B4" s="13">
        <v>0.155</v>
      </c>
      <c r="C4" s="13">
        <v>0.156</v>
      </c>
      <c r="D4" s="13">
        <v>0.17199999999999999</v>
      </c>
      <c r="E4" s="13">
        <v>0.16</v>
      </c>
      <c r="F4" s="13">
        <v>0.16</v>
      </c>
      <c r="G4" s="13">
        <v>0.17599999999999999</v>
      </c>
      <c r="H4" s="13">
        <v>0.182</v>
      </c>
      <c r="I4" s="13">
        <v>0.19700000000000001</v>
      </c>
      <c r="J4" s="13">
        <v>0.17799999999999999</v>
      </c>
      <c r="K4" s="13">
        <v>0.19800000000000001</v>
      </c>
      <c r="L4" s="13">
        <v>0.20499999999999999</v>
      </c>
      <c r="M4" s="13">
        <v>0.19</v>
      </c>
      <c r="N4" s="13">
        <v>0.19500000000000001</v>
      </c>
      <c r="O4" s="13">
        <v>0.2</v>
      </c>
      <c r="P4" s="13">
        <v>0.185</v>
      </c>
      <c r="Q4" s="13">
        <v>0.17599999999999999</v>
      </c>
      <c r="R4" s="13">
        <v>0.19800000000000001</v>
      </c>
      <c r="S4" s="13">
        <v>0.16800000000000001</v>
      </c>
      <c r="T4" s="13">
        <v>0.19800000000000001</v>
      </c>
      <c r="U4" s="13">
        <v>0.16500000000000001</v>
      </c>
      <c r="V4" s="13">
        <v>0.193</v>
      </c>
      <c r="W4" s="13">
        <v>0.224</v>
      </c>
      <c r="X4" s="13">
        <v>0.23100000000000001</v>
      </c>
      <c r="Y4" s="13">
        <v>0.22900000000000001</v>
      </c>
      <c r="Z4" s="13">
        <v>0.20499999999999999</v>
      </c>
      <c r="AA4" s="13">
        <v>0.23599999999999999</v>
      </c>
      <c r="AB4" s="13">
        <v>0.24299999999999999</v>
      </c>
      <c r="AC4" s="13">
        <v>0.223</v>
      </c>
      <c r="AD4" s="13">
        <v>0.216</v>
      </c>
      <c r="AE4" s="13">
        <v>0.245</v>
      </c>
      <c r="AF4" s="41">
        <v>0.25800000000000001</v>
      </c>
      <c r="AG4" s="41">
        <v>0.25800000000000001</v>
      </c>
      <c r="AH4" s="41">
        <v>0.30399999999999999</v>
      </c>
      <c r="AI4" s="41">
        <v>0.27100000000000002</v>
      </c>
      <c r="AK4" s="13">
        <v>0.16200000000000001</v>
      </c>
      <c r="AL4" s="13">
        <v>0.17899999999999999</v>
      </c>
      <c r="AM4" s="13">
        <v>0.19400000000000001</v>
      </c>
      <c r="AN4" s="13">
        <v>0.189</v>
      </c>
      <c r="AO4" s="13">
        <v>0.182</v>
      </c>
      <c r="AP4" s="13">
        <v>0.222</v>
      </c>
      <c r="AQ4" s="13">
        <v>0.22900000000000001</v>
      </c>
      <c r="AR4" s="41">
        <v>0.245</v>
      </c>
    </row>
    <row r="5" spans="1:49" ht="14.45" customHeight="1" x14ac:dyDescent="0.25">
      <c r="A5" s="14" t="s">
        <v>76</v>
      </c>
      <c r="B5" s="13">
        <v>0.29099999999999998</v>
      </c>
      <c r="C5" s="13">
        <v>0.28199999999999997</v>
      </c>
      <c r="D5" s="13">
        <v>0.28199999999999997</v>
      </c>
      <c r="E5" s="13">
        <v>0.29299999999999998</v>
      </c>
      <c r="F5" s="13">
        <v>0.27600000000000002</v>
      </c>
      <c r="G5" s="13">
        <v>0.28299999999999997</v>
      </c>
      <c r="H5" s="13">
        <v>0.28599999999999998</v>
      </c>
      <c r="I5" s="13">
        <v>0.28100000000000003</v>
      </c>
      <c r="J5" s="13">
        <v>0.28000000000000003</v>
      </c>
      <c r="K5" s="13">
        <v>0.26200000000000001</v>
      </c>
      <c r="L5" s="13">
        <v>0.23700000000000002</v>
      </c>
      <c r="M5" s="13">
        <v>0.23799999999999999</v>
      </c>
      <c r="N5" s="13">
        <v>0.23100000000000001</v>
      </c>
      <c r="O5" s="13">
        <v>0.23899999999999999</v>
      </c>
      <c r="P5" s="13">
        <v>0.24399999999999999</v>
      </c>
      <c r="Q5" s="13">
        <v>0.253</v>
      </c>
      <c r="R5" s="13">
        <v>0.248</v>
      </c>
      <c r="S5" s="13">
        <v>0.23200000000000001</v>
      </c>
      <c r="T5" s="13">
        <v>0.216</v>
      </c>
      <c r="U5" s="13">
        <v>0.20300000000000001</v>
      </c>
      <c r="V5" s="13">
        <v>0.19900000000000001</v>
      </c>
      <c r="W5" s="13">
        <v>0.183</v>
      </c>
      <c r="X5" s="13">
        <v>0.184</v>
      </c>
      <c r="Y5" s="13">
        <v>0.185</v>
      </c>
      <c r="Z5" s="13">
        <v>0.19</v>
      </c>
      <c r="AA5" s="13">
        <v>0.17599999999999999</v>
      </c>
      <c r="AB5" s="13">
        <v>0.182</v>
      </c>
      <c r="AC5" s="13">
        <v>0.18</v>
      </c>
      <c r="AD5" s="13">
        <v>0.186</v>
      </c>
      <c r="AE5" s="13">
        <v>0.16600000000000001</v>
      </c>
      <c r="AF5" s="41">
        <v>0.16200000000000001</v>
      </c>
      <c r="AG5" s="41">
        <v>0.16200000000000001</v>
      </c>
      <c r="AH5" s="41">
        <v>0.151</v>
      </c>
      <c r="AI5" s="41">
        <v>0.154</v>
      </c>
      <c r="AK5" s="13">
        <v>0.28699999999999998</v>
      </c>
      <c r="AL5" s="13">
        <v>0.28199999999999997</v>
      </c>
      <c r="AM5" s="13">
        <v>0.253</v>
      </c>
      <c r="AN5" s="13">
        <v>0.24199999999999999</v>
      </c>
      <c r="AO5" s="13">
        <v>0.22500000000000001</v>
      </c>
      <c r="AP5" s="13">
        <v>0.187</v>
      </c>
      <c r="AQ5" s="13">
        <v>0.182</v>
      </c>
      <c r="AR5" s="41">
        <v>0.16800000000000001</v>
      </c>
    </row>
    <row r="6" spans="1:49" ht="14.45" customHeight="1" x14ac:dyDescent="0.25">
      <c r="A6" s="14" t="s">
        <v>75</v>
      </c>
      <c r="B6" s="13">
        <v>0.26300000000000001</v>
      </c>
      <c r="C6" s="13">
        <v>0.253</v>
      </c>
      <c r="D6" s="13">
        <v>0.248</v>
      </c>
      <c r="E6" s="13">
        <v>0.255</v>
      </c>
      <c r="F6" s="13">
        <v>0.27100000000000002</v>
      </c>
      <c r="G6" s="13">
        <v>0.24299999999999999</v>
      </c>
      <c r="H6" s="13">
        <v>0.24199999999999999</v>
      </c>
      <c r="I6" s="13">
        <v>0.23799999999999999</v>
      </c>
      <c r="J6" s="13">
        <v>0.255</v>
      </c>
      <c r="K6" s="13">
        <v>0.25900000000000001</v>
      </c>
      <c r="L6" s="13">
        <v>0.27200000000000002</v>
      </c>
      <c r="M6" s="13">
        <v>0.28999999999999998</v>
      </c>
      <c r="N6" s="13">
        <v>0.3</v>
      </c>
      <c r="O6" s="13">
        <v>0.28599999999999998</v>
      </c>
      <c r="P6" s="13">
        <v>0.307</v>
      </c>
      <c r="Q6" s="13">
        <v>0.29899999999999999</v>
      </c>
      <c r="R6" s="13">
        <v>0.27300000000000002</v>
      </c>
      <c r="S6" s="13">
        <v>0.27400000000000002</v>
      </c>
      <c r="T6" s="13">
        <v>0.26400000000000001</v>
      </c>
      <c r="U6" s="13">
        <v>0.26300000000000001</v>
      </c>
      <c r="V6" s="13">
        <v>0.23500000000000001</v>
      </c>
      <c r="W6" s="13">
        <v>0.21599999999999997</v>
      </c>
      <c r="X6" s="13">
        <v>0.21099999999999999</v>
      </c>
      <c r="Y6" s="13">
        <v>0.20100000000000001</v>
      </c>
      <c r="Z6" s="13">
        <v>0.219</v>
      </c>
      <c r="AA6" s="13">
        <v>0.193</v>
      </c>
      <c r="AB6" s="13">
        <v>0.17899999999999999</v>
      </c>
      <c r="AC6" s="13">
        <v>0.187</v>
      </c>
      <c r="AD6" s="13">
        <v>0.191</v>
      </c>
      <c r="AE6" s="13">
        <v>0.17399999999999999</v>
      </c>
      <c r="AF6" s="41">
        <v>0.18</v>
      </c>
      <c r="AG6" s="41">
        <v>0.17700000000000002</v>
      </c>
      <c r="AH6" s="41">
        <v>0.17499999999999999</v>
      </c>
      <c r="AI6" s="41">
        <v>0.17399999999999999</v>
      </c>
      <c r="AK6" s="13">
        <v>0.254</v>
      </c>
      <c r="AL6" s="13">
        <v>0.248</v>
      </c>
      <c r="AM6" s="13">
        <v>0.27200000000000002</v>
      </c>
      <c r="AN6" s="13">
        <v>0.29799999999999999</v>
      </c>
      <c r="AO6" s="13">
        <v>0.26800000000000002</v>
      </c>
      <c r="AP6" s="13">
        <v>0.214</v>
      </c>
      <c r="AQ6" s="13">
        <v>0.191</v>
      </c>
      <c r="AR6" s="41">
        <v>0.18</v>
      </c>
    </row>
    <row r="7" spans="1:49" ht="14.45" customHeight="1" x14ac:dyDescent="0.25">
      <c r="A7" s="14" t="s">
        <v>79</v>
      </c>
      <c r="B7" s="13">
        <v>7.6999999999999999E-2</v>
      </c>
      <c r="C7" s="13">
        <v>8.5999999999999993E-2</v>
      </c>
      <c r="D7" s="13">
        <v>7.9000000000000001E-2</v>
      </c>
      <c r="E7" s="13">
        <v>7.2999999999999995E-2</v>
      </c>
      <c r="F7" s="13">
        <v>6.5000000000000002E-2</v>
      </c>
      <c r="G7" s="13">
        <v>7.3999999999999996E-2</v>
      </c>
      <c r="H7" s="13">
        <v>6.6000000000000003E-2</v>
      </c>
      <c r="I7" s="13">
        <v>6.9000000000000006E-2</v>
      </c>
      <c r="J7" s="13">
        <v>0.06</v>
      </c>
      <c r="K7" s="13">
        <v>5.8999999999999997E-2</v>
      </c>
      <c r="L7" s="13">
        <v>5.1999999999999998E-2</v>
      </c>
      <c r="M7" s="13">
        <v>5.1999999999999998E-2</v>
      </c>
      <c r="N7" s="13">
        <v>4.8000000000000001E-2</v>
      </c>
      <c r="O7" s="13">
        <v>4.8000000000000001E-2</v>
      </c>
      <c r="P7" s="13">
        <v>4.2999999999999997E-2</v>
      </c>
      <c r="Q7" s="13">
        <v>4.3999999999999997E-2</v>
      </c>
      <c r="R7" s="13">
        <v>5.8000000000000003E-2</v>
      </c>
      <c r="S7" s="13">
        <v>7.0999999999999994E-2</v>
      </c>
      <c r="T7" s="13">
        <v>7.6999999999999999E-2</v>
      </c>
      <c r="U7" s="13">
        <v>8.2000000000000003E-2</v>
      </c>
      <c r="V7" s="13">
        <v>8.2000000000000003E-2</v>
      </c>
      <c r="W7" s="13">
        <v>9.4E-2</v>
      </c>
      <c r="X7" s="13">
        <v>9.9000000000000005E-2</v>
      </c>
      <c r="Y7" s="13">
        <v>0.109</v>
      </c>
      <c r="Z7" s="13">
        <v>0.10199999999999999</v>
      </c>
      <c r="AA7" s="13">
        <v>0.113</v>
      </c>
      <c r="AB7" s="13">
        <v>0.114</v>
      </c>
      <c r="AC7" s="13">
        <v>0.11799999999999999</v>
      </c>
      <c r="AD7" s="13">
        <v>0.11799999999999999</v>
      </c>
      <c r="AE7" s="13">
        <v>0.13300000000000001</v>
      </c>
      <c r="AF7" s="41">
        <v>0.126</v>
      </c>
      <c r="AG7" s="41">
        <v>0.122</v>
      </c>
      <c r="AH7" s="41">
        <v>0.11799999999999999</v>
      </c>
      <c r="AI7" s="41">
        <v>0.13</v>
      </c>
      <c r="AK7" s="13">
        <v>7.9000000000000001E-2</v>
      </c>
      <c r="AL7" s="13">
        <v>6.9000000000000006E-2</v>
      </c>
      <c r="AM7" s="13">
        <v>5.4999999999999993E-2</v>
      </c>
      <c r="AN7" s="13">
        <v>4.4999999999999998E-2</v>
      </c>
      <c r="AO7" s="13">
        <v>7.2999999999999995E-2</v>
      </c>
      <c r="AP7" s="13">
        <v>9.7000000000000003E-2</v>
      </c>
      <c r="AQ7" s="13">
        <v>0.113</v>
      </c>
      <c r="AR7" s="41">
        <v>0.125</v>
      </c>
    </row>
    <row r="8" spans="1:49" ht="14.45" customHeight="1" x14ac:dyDescent="0.25">
      <c r="A8" s="14" t="s">
        <v>80</v>
      </c>
      <c r="B8" s="13">
        <v>1.4999999999999999E-2</v>
      </c>
      <c r="C8" s="13">
        <v>1.4E-2</v>
      </c>
      <c r="D8" s="13">
        <v>1.4E-2</v>
      </c>
      <c r="E8" s="13">
        <v>1.2E-2</v>
      </c>
      <c r="F8" s="13">
        <v>1.0999999999999999E-2</v>
      </c>
      <c r="G8" s="13">
        <v>8.9999999999999993E-3</v>
      </c>
      <c r="H8" s="13">
        <v>8.9999999999999993E-3</v>
      </c>
      <c r="I8" s="13">
        <v>8.9999999999999993E-3</v>
      </c>
      <c r="J8" s="13">
        <v>8.9999999999999993E-3</v>
      </c>
      <c r="K8" s="13">
        <v>8.0000000000000002E-3</v>
      </c>
      <c r="L8" s="13">
        <v>8.9999999999999993E-3</v>
      </c>
      <c r="M8" s="13">
        <v>8.9999999999999993E-3</v>
      </c>
      <c r="N8" s="13">
        <v>8.9999999999999993E-3</v>
      </c>
      <c r="O8" s="13">
        <v>8.9999999999999993E-3</v>
      </c>
      <c r="P8" s="13">
        <v>8.0000000000000002E-3</v>
      </c>
      <c r="Q8" s="13">
        <v>8.0000000000000002E-3</v>
      </c>
      <c r="R8" s="13">
        <v>8.0000000000000002E-3</v>
      </c>
      <c r="S8" s="13">
        <v>8.9999999999999993E-3</v>
      </c>
      <c r="T8" s="13">
        <v>0.01</v>
      </c>
      <c r="U8" s="13">
        <v>1.4E-2</v>
      </c>
      <c r="V8" s="13">
        <v>0.04</v>
      </c>
      <c r="W8" s="13">
        <v>3.7999999999999999E-2</v>
      </c>
      <c r="X8" s="13">
        <v>3.5999999999999997E-2</v>
      </c>
      <c r="Y8" s="13">
        <v>0.03</v>
      </c>
      <c r="Z8" s="13">
        <v>3.5000000000000003E-2</v>
      </c>
      <c r="AA8" s="13">
        <v>2.8000000000000001E-2</v>
      </c>
      <c r="AB8" s="13">
        <v>2.8000000000000001E-2</v>
      </c>
      <c r="AC8" s="13">
        <v>2.9000000000000001E-2</v>
      </c>
      <c r="AD8" s="13">
        <v>3.2000000000000001E-2</v>
      </c>
      <c r="AE8" s="13">
        <v>2.8000000000000001E-2</v>
      </c>
      <c r="AF8" s="41">
        <v>3.1E-2</v>
      </c>
      <c r="AG8" s="41">
        <v>3.1E-2</v>
      </c>
      <c r="AH8" s="41">
        <v>2.3E-2</v>
      </c>
      <c r="AI8" s="41">
        <v>2.5999999999999999E-2</v>
      </c>
      <c r="AK8" s="13">
        <v>1.4E-2</v>
      </c>
      <c r="AL8" s="13">
        <v>0.01</v>
      </c>
      <c r="AM8" s="13">
        <v>8.9999999999999993E-3</v>
      </c>
      <c r="AN8" s="13">
        <v>8.9999999999999993E-3</v>
      </c>
      <c r="AO8" s="13">
        <v>0.01</v>
      </c>
      <c r="AP8" s="13">
        <v>3.5999999999999997E-2</v>
      </c>
      <c r="AQ8" s="13">
        <v>0.03</v>
      </c>
      <c r="AR8" s="41">
        <v>0.03</v>
      </c>
    </row>
    <row r="9" spans="1:49" ht="14.45" customHeight="1" x14ac:dyDescent="0.25">
      <c r="A9" s="14" t="s">
        <v>81</v>
      </c>
      <c r="B9" s="13">
        <v>8.0000000000000002E-3</v>
      </c>
      <c r="C9" s="13">
        <v>7.0000000000000001E-3</v>
      </c>
      <c r="D9" s="13">
        <v>5.0000000000000001E-3</v>
      </c>
      <c r="E9" s="13">
        <v>7.0000000000000001E-3</v>
      </c>
      <c r="F9" s="13">
        <v>7.0000000000000001E-3</v>
      </c>
      <c r="G9" s="13">
        <v>8.0000000000000002E-3</v>
      </c>
      <c r="H9" s="13">
        <v>8.9999999999999993E-3</v>
      </c>
      <c r="I9" s="13">
        <v>8.9999999999999993E-3</v>
      </c>
      <c r="J9" s="13">
        <v>8.0000000000000002E-3</v>
      </c>
      <c r="K9" s="13">
        <v>8.0000000000000002E-3</v>
      </c>
      <c r="L9" s="13">
        <v>8.0000000000000002E-3</v>
      </c>
      <c r="M9" s="13">
        <v>8.0000000000000002E-3</v>
      </c>
      <c r="N9" s="13">
        <v>0.01</v>
      </c>
      <c r="O9" s="13">
        <v>1.0999999999999999E-2</v>
      </c>
      <c r="P9" s="13">
        <v>1.0999999999999999E-2</v>
      </c>
      <c r="Q9" s="13">
        <v>1.2999999999999999E-2</v>
      </c>
      <c r="R9" s="13">
        <v>1.4E-2</v>
      </c>
      <c r="S9" s="13">
        <v>4.5999999999999999E-2</v>
      </c>
      <c r="T9" s="13">
        <v>3.4000000000000002E-2</v>
      </c>
      <c r="U9" s="13">
        <v>0.04</v>
      </c>
      <c r="V9" s="13">
        <v>4.3999999999999997E-2</v>
      </c>
      <c r="W9" s="13">
        <v>3.5999999999999997E-2</v>
      </c>
      <c r="X9" s="13">
        <v>3.3000000000000002E-2</v>
      </c>
      <c r="Y9" s="13">
        <v>3.2000000000000001E-2</v>
      </c>
      <c r="Z9" s="13">
        <v>3.3000000000000002E-2</v>
      </c>
      <c r="AA9" s="13">
        <v>0.03</v>
      </c>
      <c r="AB9" s="13">
        <v>2.9000000000000001E-2</v>
      </c>
      <c r="AC9" s="13">
        <v>3.1E-2</v>
      </c>
      <c r="AD9" s="13">
        <v>3.4000000000000002E-2</v>
      </c>
      <c r="AE9" s="13">
        <v>3.2000000000000001E-2</v>
      </c>
      <c r="AF9" s="41">
        <v>3.1000000000000003E-2</v>
      </c>
      <c r="AG9" s="41">
        <v>0.03</v>
      </c>
      <c r="AH9" s="41">
        <v>3.4000000000000002E-2</v>
      </c>
      <c r="AI9" s="41">
        <v>3.6999999999999998E-2</v>
      </c>
      <c r="AK9" s="13">
        <v>6.0000000000000001E-3</v>
      </c>
      <c r="AL9" s="13">
        <v>7.0000000000000001E-3</v>
      </c>
      <c r="AM9" s="13">
        <v>7.0000000000000001E-3</v>
      </c>
      <c r="AN9" s="13">
        <v>1.0999999999999999E-2</v>
      </c>
      <c r="AO9" s="13">
        <v>3.5000000000000003E-2</v>
      </c>
      <c r="AP9" s="13">
        <v>3.5000000000000003E-2</v>
      </c>
      <c r="AQ9" s="13">
        <v>0.03</v>
      </c>
      <c r="AR9" s="41">
        <v>3.3000000000000002E-2</v>
      </c>
    </row>
    <row r="10" spans="1:49" s="19" customFormat="1" ht="14.45" customHeight="1" x14ac:dyDescent="0.25">
      <c r="A10" s="15" t="s">
        <v>51</v>
      </c>
      <c r="B10" s="26">
        <v>1</v>
      </c>
      <c r="C10" s="26">
        <v>0.99999999999999989</v>
      </c>
      <c r="D10" s="26">
        <v>0.99999999999999989</v>
      </c>
      <c r="E10" s="26">
        <v>1</v>
      </c>
      <c r="F10" s="26">
        <v>1.0000000000000002</v>
      </c>
      <c r="G10" s="26">
        <v>1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6">
        <v>1</v>
      </c>
      <c r="N10" s="26">
        <v>1</v>
      </c>
      <c r="O10" s="26">
        <v>1</v>
      </c>
      <c r="P10" s="26">
        <v>1</v>
      </c>
      <c r="Q10" s="26">
        <v>1</v>
      </c>
      <c r="R10" s="26">
        <v>1</v>
      </c>
      <c r="S10" s="26">
        <v>1</v>
      </c>
      <c r="T10" s="26">
        <v>1</v>
      </c>
      <c r="U10" s="26">
        <v>1</v>
      </c>
      <c r="V10" s="26">
        <v>1</v>
      </c>
      <c r="W10" s="26">
        <v>1</v>
      </c>
      <c r="X10" s="26">
        <v>1</v>
      </c>
      <c r="Y10" s="26">
        <v>1</v>
      </c>
      <c r="Z10" s="26">
        <v>1</v>
      </c>
      <c r="AA10" s="26">
        <v>1</v>
      </c>
      <c r="AB10" s="26">
        <v>1</v>
      </c>
      <c r="AC10" s="26">
        <v>1</v>
      </c>
      <c r="AD10" s="26">
        <v>1</v>
      </c>
      <c r="AE10" s="26">
        <v>1</v>
      </c>
      <c r="AF10" s="26">
        <v>1</v>
      </c>
      <c r="AG10" s="26">
        <v>1</v>
      </c>
      <c r="AH10" s="26">
        <v>1</v>
      </c>
      <c r="AI10" s="26">
        <v>1</v>
      </c>
      <c r="AK10" s="26">
        <v>1</v>
      </c>
      <c r="AL10" s="26">
        <v>0.99999999999999989</v>
      </c>
      <c r="AM10" s="26">
        <v>0.99999999999999989</v>
      </c>
      <c r="AN10" s="26">
        <v>1</v>
      </c>
      <c r="AO10" s="26">
        <v>0.99999999999999989</v>
      </c>
      <c r="AP10" s="26">
        <v>0.99999999999999989</v>
      </c>
      <c r="AQ10" s="26">
        <v>1</v>
      </c>
      <c r="AR10" s="26">
        <v>1</v>
      </c>
    </row>
    <row r="11" spans="1:49" ht="14.45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K11" s="9"/>
      <c r="AL11" s="9"/>
      <c r="AM11" s="9"/>
      <c r="AN11" s="9"/>
      <c r="AO11" s="9"/>
      <c r="AP11" s="9"/>
      <c r="AQ11" s="9"/>
      <c r="AR11" s="9"/>
    </row>
    <row r="12" spans="1:49" ht="14.45" customHeight="1" x14ac:dyDescent="0.25">
      <c r="A12" s="22" t="s">
        <v>205</v>
      </c>
    </row>
  </sheetData>
  <phoneticPr fontId="5" type="noConversion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1DF2-1EEE-4372-A252-1D597ED25094}">
  <sheetPr codeName="Planilha8"/>
  <dimension ref="A1:CR32"/>
  <sheetViews>
    <sheetView showGridLines="0" zoomScale="90" zoomScaleNormal="90" workbookViewId="0">
      <pane xSplit="1" ySplit="1" topLeftCell="BQ2" activePane="bottomRight" state="frozen"/>
      <selection pane="topRight" activeCell="B1" sqref="B1"/>
      <selection pane="bottomLeft" activeCell="A2" sqref="A2"/>
      <selection pane="bottomRight" activeCell="BU30" sqref="BU30"/>
    </sheetView>
  </sheetViews>
  <sheetFormatPr defaultColWidth="8.7109375" defaultRowHeight="14.45" customHeight="1" outlineLevelCol="1" x14ac:dyDescent="0.25"/>
  <cols>
    <col min="1" max="1" width="48.85546875" style="14" customWidth="1"/>
    <col min="2" max="40" width="8.7109375" style="14" hidden="1" customWidth="1" outlineLevel="1"/>
    <col min="41" max="41" width="8.7109375" style="14" customWidth="1" collapsed="1"/>
    <col min="42" max="74" width="8.7109375" style="14" customWidth="1"/>
    <col min="75" max="84" width="8.7109375" style="14" hidden="1" customWidth="1" outlineLevel="1"/>
    <col min="85" max="85" width="8.7109375" style="14" customWidth="1" collapsed="1"/>
    <col min="86" max="93" width="8.7109375" style="14" customWidth="1"/>
    <col min="94" max="16384" width="8.7109375" style="14"/>
  </cols>
  <sheetData>
    <row r="1" spans="1:96" ht="30" customHeight="1" x14ac:dyDescent="0.25">
      <c r="A1" s="4"/>
      <c r="B1" s="5" t="s">
        <v>125</v>
      </c>
      <c r="C1" s="5" t="s">
        <v>126</v>
      </c>
      <c r="D1" s="5" t="s">
        <v>127</v>
      </c>
      <c r="E1" s="5" t="s">
        <v>128</v>
      </c>
      <c r="F1" s="5" t="s">
        <v>129</v>
      </c>
      <c r="G1" s="5" t="s">
        <v>130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64</v>
      </c>
      <c r="R1" s="5" t="s">
        <v>65</v>
      </c>
      <c r="S1" s="5" t="s">
        <v>66</v>
      </c>
      <c r="T1" s="5" t="s">
        <v>67</v>
      </c>
      <c r="U1" s="5" t="s">
        <v>68</v>
      </c>
      <c r="V1" s="5" t="s">
        <v>69</v>
      </c>
      <c r="W1" s="5" t="s">
        <v>70</v>
      </c>
      <c r="X1" s="5" t="s">
        <v>71</v>
      </c>
      <c r="Y1" s="5" t="s">
        <v>72</v>
      </c>
      <c r="Z1" s="5" t="s">
        <v>73</v>
      </c>
      <c r="AA1" s="5" t="s">
        <v>74</v>
      </c>
      <c r="AB1" s="5" t="s">
        <v>3</v>
      </c>
      <c r="AC1" s="5" t="s">
        <v>4</v>
      </c>
      <c r="AD1" s="5" t="s">
        <v>5</v>
      </c>
      <c r="AE1" s="5" t="s">
        <v>6</v>
      </c>
      <c r="AF1" s="5" t="s">
        <v>7</v>
      </c>
      <c r="AG1" s="5" t="s">
        <v>8</v>
      </c>
      <c r="AH1" s="5" t="s">
        <v>9</v>
      </c>
      <c r="AI1" s="5" t="s">
        <v>10</v>
      </c>
      <c r="AJ1" s="5" t="s">
        <v>11</v>
      </c>
      <c r="AK1" s="5" t="s">
        <v>12</v>
      </c>
      <c r="AL1" s="5" t="s">
        <v>13</v>
      </c>
      <c r="AM1" s="5" t="s">
        <v>14</v>
      </c>
      <c r="AN1" s="5" t="s">
        <v>15</v>
      </c>
      <c r="AO1" s="5" t="s">
        <v>16</v>
      </c>
      <c r="AP1" s="5" t="s">
        <v>17</v>
      </c>
      <c r="AQ1" s="5" t="s">
        <v>18</v>
      </c>
      <c r="AR1" s="5" t="s">
        <v>19</v>
      </c>
      <c r="AS1" s="5" t="s">
        <v>20</v>
      </c>
      <c r="AT1" s="5" t="s">
        <v>21</v>
      </c>
      <c r="AU1" s="5" t="s">
        <v>22</v>
      </c>
      <c r="AV1" s="5" t="s">
        <v>23</v>
      </c>
      <c r="AW1" s="5" t="s">
        <v>24</v>
      </c>
      <c r="AX1" s="5" t="s">
        <v>25</v>
      </c>
      <c r="AY1" s="5" t="s">
        <v>26</v>
      </c>
      <c r="AZ1" s="5" t="s">
        <v>27</v>
      </c>
      <c r="BA1" s="5" t="s">
        <v>28</v>
      </c>
      <c r="BB1" s="5" t="s">
        <v>29</v>
      </c>
      <c r="BC1" s="5" t="s">
        <v>30</v>
      </c>
      <c r="BD1" s="5" t="s">
        <v>31</v>
      </c>
      <c r="BE1" s="5" t="s">
        <v>32</v>
      </c>
      <c r="BF1" s="5" t="s">
        <v>33</v>
      </c>
      <c r="BG1" s="5" t="s">
        <v>34</v>
      </c>
      <c r="BH1" s="5" t="s">
        <v>35</v>
      </c>
      <c r="BI1" s="5" t="s">
        <v>36</v>
      </c>
      <c r="BJ1" s="5" t="s">
        <v>37</v>
      </c>
      <c r="BK1" s="5" t="s">
        <v>38</v>
      </c>
      <c r="BL1" s="5" t="s">
        <v>39</v>
      </c>
      <c r="BM1" s="5" t="s">
        <v>40</v>
      </c>
      <c r="BN1" s="5" t="s">
        <v>41</v>
      </c>
      <c r="BO1" s="5" t="s">
        <v>42</v>
      </c>
      <c r="BP1" s="5" t="s">
        <v>43</v>
      </c>
      <c r="BQ1" s="5" t="s">
        <v>44</v>
      </c>
      <c r="BR1" s="5" t="s">
        <v>280</v>
      </c>
      <c r="BS1" s="5" t="s">
        <v>281</v>
      </c>
      <c r="BT1" s="5" t="s">
        <v>282</v>
      </c>
      <c r="BU1" s="5" t="s">
        <v>283</v>
      </c>
      <c r="BW1" s="5">
        <v>2006</v>
      </c>
      <c r="BX1" s="5">
        <v>2007</v>
      </c>
      <c r="BY1" s="5">
        <v>2008</v>
      </c>
      <c r="BZ1" s="5">
        <v>2009</v>
      </c>
      <c r="CA1" s="5">
        <v>2010</v>
      </c>
      <c r="CB1" s="5">
        <v>2011</v>
      </c>
      <c r="CC1" s="5">
        <v>2012</v>
      </c>
      <c r="CD1" s="5">
        <v>2013</v>
      </c>
      <c r="CE1" s="5">
        <v>2014</v>
      </c>
      <c r="CF1" s="5">
        <v>2015</v>
      </c>
      <c r="CG1" s="5">
        <v>2016</v>
      </c>
      <c r="CH1" s="5">
        <v>2017</v>
      </c>
      <c r="CI1" s="5">
        <v>2018</v>
      </c>
      <c r="CJ1" s="5">
        <v>2019</v>
      </c>
      <c r="CK1" s="5">
        <v>2020</v>
      </c>
      <c r="CL1" s="5">
        <v>2021</v>
      </c>
      <c r="CM1" s="5">
        <v>2022</v>
      </c>
      <c r="CN1" s="5">
        <v>2023</v>
      </c>
      <c r="CO1" s="7"/>
      <c r="CP1" s="7"/>
      <c r="CQ1" s="7"/>
      <c r="CR1" s="7"/>
    </row>
    <row r="2" spans="1:96" s="12" customFormat="1" ht="14.45" customHeight="1" x14ac:dyDescent="0.25">
      <c r="A2" s="16" t="s">
        <v>86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</row>
    <row r="3" spans="1:96" ht="14.45" customHeight="1" x14ac:dyDescent="0.25">
      <c r="A3" s="14" t="s">
        <v>47</v>
      </c>
      <c r="B3" s="9">
        <v>71.099999999999994</v>
      </c>
      <c r="C3" s="9">
        <v>74.2</v>
      </c>
      <c r="D3" s="9">
        <v>74.2</v>
      </c>
      <c r="E3" s="9">
        <v>74.2</v>
      </c>
      <c r="F3" s="9">
        <v>74.2</v>
      </c>
      <c r="G3" s="9">
        <v>74.2</v>
      </c>
      <c r="H3" s="9">
        <v>74.2</v>
      </c>
      <c r="I3" s="9">
        <v>112.6</v>
      </c>
      <c r="J3" s="9">
        <v>113.1</v>
      </c>
      <c r="K3" s="9">
        <v>112.6</v>
      </c>
      <c r="L3" s="9">
        <v>119</v>
      </c>
      <c r="M3" s="9">
        <v>119</v>
      </c>
      <c r="N3" s="9">
        <v>119</v>
      </c>
      <c r="O3" s="9">
        <v>119</v>
      </c>
      <c r="P3" s="9">
        <v>120.5</v>
      </c>
      <c r="Q3" s="9">
        <v>120.5</v>
      </c>
      <c r="R3" s="9">
        <v>120.5</v>
      </c>
      <c r="S3" s="9">
        <v>125.6</v>
      </c>
      <c r="T3" s="9">
        <v>126.5</v>
      </c>
      <c r="U3" s="9">
        <v>132.6</v>
      </c>
      <c r="V3" s="9">
        <v>133.6</v>
      </c>
      <c r="W3" s="9">
        <v>138.80000000000001</v>
      </c>
      <c r="X3" s="9">
        <v>175.5</v>
      </c>
      <c r="Y3" s="9">
        <v>190.6</v>
      </c>
      <c r="Z3" s="9">
        <v>191.8</v>
      </c>
      <c r="AA3" s="9">
        <v>195.7</v>
      </c>
      <c r="AB3" s="9">
        <v>187.1</v>
      </c>
      <c r="AC3" s="9">
        <v>187.1</v>
      </c>
      <c r="AD3" s="9">
        <v>189.9</v>
      </c>
      <c r="AE3" s="9">
        <v>189.8</v>
      </c>
      <c r="AF3" s="9">
        <v>194.6</v>
      </c>
      <c r="AG3" s="9">
        <v>201.2</v>
      </c>
      <c r="AH3" s="9">
        <v>210.4</v>
      </c>
      <c r="AI3" s="9">
        <v>210.1</v>
      </c>
      <c r="AJ3" s="9">
        <v>209</v>
      </c>
      <c r="AK3" s="9">
        <v>207.1</v>
      </c>
      <c r="AL3" s="9">
        <v>211.8</v>
      </c>
      <c r="AM3" s="9">
        <v>207.2</v>
      </c>
      <c r="AN3" s="9">
        <v>207.2</v>
      </c>
      <c r="AO3" s="9">
        <v>170.2</v>
      </c>
      <c r="AP3" s="9">
        <v>184.4</v>
      </c>
      <c r="AQ3" s="9">
        <v>179.3</v>
      </c>
      <c r="AR3" s="9">
        <v>178.6</v>
      </c>
      <c r="AS3" s="9">
        <v>178.3</v>
      </c>
      <c r="AT3" s="9">
        <v>186.6</v>
      </c>
      <c r="AU3" s="9">
        <v>177.6</v>
      </c>
      <c r="AV3" s="9">
        <v>179.6</v>
      </c>
      <c r="AW3" s="9">
        <v>199.4</v>
      </c>
      <c r="AX3" s="9">
        <v>223.2</v>
      </c>
      <c r="AY3" s="9">
        <v>216.3</v>
      </c>
      <c r="AZ3" s="9">
        <v>215.5</v>
      </c>
      <c r="BA3" s="9">
        <v>208.7</v>
      </c>
      <c r="BB3" s="9">
        <v>223.4</v>
      </c>
      <c r="BC3" s="9">
        <v>221</v>
      </c>
      <c r="BD3" s="9">
        <v>215.7</v>
      </c>
      <c r="BE3" s="9">
        <v>217.2</v>
      </c>
      <c r="BF3" s="9">
        <v>233.1</v>
      </c>
      <c r="BG3" s="9">
        <v>230.1</v>
      </c>
      <c r="BH3" s="9">
        <v>216.7</v>
      </c>
      <c r="BI3" s="9">
        <v>220.6</v>
      </c>
      <c r="BJ3" s="9">
        <v>233.1</v>
      </c>
      <c r="BK3" s="9">
        <v>226.1</v>
      </c>
      <c r="BL3" s="9">
        <v>238.4</v>
      </c>
      <c r="BM3" s="9">
        <v>244.5</v>
      </c>
      <c r="BN3" s="9">
        <v>237.9</v>
      </c>
      <c r="BO3" s="9">
        <v>222.6</v>
      </c>
      <c r="BP3" s="9">
        <v>221.6</v>
      </c>
      <c r="BQ3" s="9">
        <v>219.5</v>
      </c>
      <c r="BR3" s="9">
        <v>220.4</v>
      </c>
      <c r="BS3" s="9">
        <v>221.4</v>
      </c>
      <c r="BT3" s="9">
        <v>215.1</v>
      </c>
      <c r="BU3" s="9">
        <v>215.9</v>
      </c>
      <c r="BW3" s="9">
        <v>296.8</v>
      </c>
      <c r="BX3" s="9">
        <v>296.8</v>
      </c>
      <c r="BY3" s="9">
        <v>412.5</v>
      </c>
      <c r="BZ3" s="9">
        <v>476</v>
      </c>
      <c r="CA3" s="9">
        <v>487.1</v>
      </c>
      <c r="CB3" s="9">
        <v>531.5</v>
      </c>
      <c r="CC3" s="9">
        <v>753.6</v>
      </c>
      <c r="CD3" s="9">
        <v>755.3</v>
      </c>
      <c r="CE3" s="9">
        <v>816.3</v>
      </c>
      <c r="CF3" s="9">
        <v>835.1</v>
      </c>
      <c r="CG3" s="9">
        <v>704.1</v>
      </c>
      <c r="CH3" s="9">
        <v>721.1</v>
      </c>
      <c r="CI3" s="9">
        <v>818.5</v>
      </c>
      <c r="CJ3" s="9">
        <v>868.6</v>
      </c>
      <c r="CK3" s="9">
        <v>896.1</v>
      </c>
      <c r="CL3" s="9">
        <v>896.5</v>
      </c>
      <c r="CM3" s="9">
        <v>943.4</v>
      </c>
      <c r="CN3" s="9">
        <v>882.9</v>
      </c>
    </row>
    <row r="4" spans="1:96" ht="14.45" customHeight="1" x14ac:dyDescent="0.25">
      <c r="A4" s="14" t="s">
        <v>52</v>
      </c>
      <c r="B4" s="9">
        <v>77.099999999999994</v>
      </c>
      <c r="C4" s="9">
        <v>79.900000000000006</v>
      </c>
      <c r="D4" s="9">
        <v>79.900000000000006</v>
      </c>
      <c r="E4" s="9">
        <v>79.900000000000006</v>
      </c>
      <c r="F4" s="9">
        <v>79.900000000000006</v>
      </c>
      <c r="G4" s="9">
        <v>79.900000000000006</v>
      </c>
      <c r="H4" s="9">
        <v>79.900000000000006</v>
      </c>
      <c r="I4" s="9">
        <v>90.2</v>
      </c>
      <c r="J4" s="9">
        <v>90.3</v>
      </c>
      <c r="K4" s="9">
        <v>90.2</v>
      </c>
      <c r="L4" s="9">
        <v>90.2</v>
      </c>
      <c r="M4" s="9">
        <v>90.2</v>
      </c>
      <c r="N4" s="9">
        <v>90.2</v>
      </c>
      <c r="O4" s="9">
        <v>90.2</v>
      </c>
      <c r="P4" s="9">
        <v>95.6</v>
      </c>
      <c r="Q4" s="9">
        <v>95.6</v>
      </c>
      <c r="R4" s="9">
        <v>95.6</v>
      </c>
      <c r="S4" s="9">
        <v>98.3</v>
      </c>
      <c r="T4" s="9">
        <v>98.3</v>
      </c>
      <c r="U4" s="9">
        <v>103.8</v>
      </c>
      <c r="V4" s="9">
        <v>105.8</v>
      </c>
      <c r="W4" s="9">
        <v>105.8</v>
      </c>
      <c r="X4" s="9">
        <v>119.4</v>
      </c>
      <c r="Y4" s="9">
        <v>119.4</v>
      </c>
      <c r="Z4" s="9">
        <v>113.8</v>
      </c>
      <c r="AA4" s="9">
        <v>115.1</v>
      </c>
      <c r="AB4" s="9">
        <v>114.7</v>
      </c>
      <c r="AC4" s="9">
        <v>114.7</v>
      </c>
      <c r="AD4" s="9">
        <v>116.2</v>
      </c>
      <c r="AE4" s="9">
        <v>116.8</v>
      </c>
      <c r="AF4" s="9">
        <v>119.4</v>
      </c>
      <c r="AG4" s="9">
        <v>133</v>
      </c>
      <c r="AH4" s="9">
        <v>131.30000000000001</v>
      </c>
      <c r="AI4" s="9">
        <v>135.69999999999999</v>
      </c>
      <c r="AJ4" s="9">
        <v>128.6</v>
      </c>
      <c r="AK4" s="9">
        <v>130.30000000000001</v>
      </c>
      <c r="AL4" s="9">
        <v>133.9</v>
      </c>
      <c r="AM4" s="9">
        <v>133.69999999999999</v>
      </c>
      <c r="AN4" s="9">
        <v>119.9</v>
      </c>
      <c r="AO4" s="9">
        <v>103.2</v>
      </c>
      <c r="AP4" s="9">
        <v>112.3</v>
      </c>
      <c r="AQ4" s="9">
        <v>119.3</v>
      </c>
      <c r="AR4" s="9">
        <v>113.1848386974</v>
      </c>
      <c r="AS4" s="9">
        <v>115.9</v>
      </c>
      <c r="AT4" s="9">
        <v>121.8</v>
      </c>
      <c r="AU4" s="9">
        <v>119</v>
      </c>
      <c r="AV4" s="9">
        <v>117.2</v>
      </c>
      <c r="AW4" s="9">
        <v>125.6</v>
      </c>
      <c r="AX4" s="9">
        <v>138</v>
      </c>
      <c r="AY4" s="9">
        <v>129.9</v>
      </c>
      <c r="AZ4" s="9">
        <v>138.19999999999999</v>
      </c>
      <c r="BA4" s="9">
        <v>134.9</v>
      </c>
      <c r="BB4" s="9">
        <v>142.19999999999999</v>
      </c>
      <c r="BC4" s="9">
        <v>141.30000000000001</v>
      </c>
      <c r="BD4" s="9">
        <v>138.1</v>
      </c>
      <c r="BE4" s="9">
        <v>145.19999999999999</v>
      </c>
      <c r="BF4" s="9">
        <v>151.5</v>
      </c>
      <c r="BG4" s="9">
        <v>146</v>
      </c>
      <c r="BH4" s="9">
        <v>135.80000000000001</v>
      </c>
      <c r="BI4" s="9">
        <v>140.4</v>
      </c>
      <c r="BJ4" s="9">
        <v>143.80000000000001</v>
      </c>
      <c r="BK4" s="9">
        <v>142.69999999999999</v>
      </c>
      <c r="BL4" s="9">
        <v>137</v>
      </c>
      <c r="BM4" s="9">
        <v>143.19999999999999</v>
      </c>
      <c r="BN4" s="9">
        <v>141.1</v>
      </c>
      <c r="BO4" s="9">
        <v>133.5</v>
      </c>
      <c r="BP4" s="9">
        <v>132.20000000000002</v>
      </c>
      <c r="BQ4" s="9">
        <v>129.80000000000001</v>
      </c>
      <c r="BR4" s="9">
        <v>131.4</v>
      </c>
      <c r="BS4" s="9">
        <v>133.5</v>
      </c>
      <c r="BT4" s="9">
        <v>131.4</v>
      </c>
      <c r="BU4" s="9">
        <v>144.19999999999999</v>
      </c>
      <c r="BW4" s="9">
        <v>319.60000000000002</v>
      </c>
      <c r="BX4" s="9">
        <v>319.60000000000002</v>
      </c>
      <c r="BY4" s="9">
        <v>350.8</v>
      </c>
      <c r="BZ4" s="9">
        <v>360.8</v>
      </c>
      <c r="CA4" s="9">
        <v>385.09999999999997</v>
      </c>
      <c r="CB4" s="9">
        <v>413.7</v>
      </c>
      <c r="CC4" s="9">
        <v>467.7</v>
      </c>
      <c r="CD4" s="9">
        <v>463.1</v>
      </c>
      <c r="CE4" s="9">
        <v>519.4</v>
      </c>
      <c r="CF4" s="9">
        <v>526.5</v>
      </c>
      <c r="CG4" s="9">
        <v>438</v>
      </c>
      <c r="CH4" s="9">
        <v>469.9</v>
      </c>
      <c r="CI4" s="9">
        <v>510.7</v>
      </c>
      <c r="CJ4" s="9">
        <v>556.6</v>
      </c>
      <c r="CK4" s="9">
        <v>580.79999999999995</v>
      </c>
      <c r="CL4" s="9">
        <v>562.70000000000005</v>
      </c>
      <c r="CM4" s="9">
        <v>551.70000000000005</v>
      </c>
      <c r="CN4" s="9">
        <v>526.9</v>
      </c>
    </row>
    <row r="5" spans="1:96" ht="14.45" customHeight="1" x14ac:dyDescent="0.25">
      <c r="A5" s="14" t="s">
        <v>48</v>
      </c>
      <c r="B5" s="9">
        <v>262.60000000000002</v>
      </c>
      <c r="C5" s="9">
        <v>262.60000000000002</v>
      </c>
      <c r="D5" s="9">
        <v>262.7</v>
      </c>
      <c r="E5" s="9">
        <v>262.7</v>
      </c>
      <c r="F5" s="9">
        <v>262.7</v>
      </c>
      <c r="G5" s="9">
        <v>262.7</v>
      </c>
      <c r="H5" s="9">
        <v>262.7</v>
      </c>
      <c r="I5" s="9">
        <v>262.7</v>
      </c>
      <c r="J5" s="9">
        <v>262.7</v>
      </c>
      <c r="K5" s="9">
        <v>262.60000000000002</v>
      </c>
      <c r="L5" s="9">
        <v>262.60000000000002</v>
      </c>
      <c r="M5" s="9">
        <v>262.60000000000002</v>
      </c>
      <c r="N5" s="9">
        <v>262.60000000000002</v>
      </c>
      <c r="O5" s="9">
        <v>262.60000000000002</v>
      </c>
      <c r="P5" s="9">
        <v>302.8</v>
      </c>
      <c r="Q5" s="9">
        <v>302.8</v>
      </c>
      <c r="R5" s="9">
        <v>302.8</v>
      </c>
      <c r="S5" s="9">
        <v>302.8</v>
      </c>
      <c r="T5" s="9">
        <v>302.8</v>
      </c>
      <c r="U5" s="9">
        <v>302.8</v>
      </c>
      <c r="V5" s="9">
        <v>302.8</v>
      </c>
      <c r="W5" s="9">
        <v>302.8</v>
      </c>
      <c r="X5" s="9">
        <v>382.7</v>
      </c>
      <c r="Y5" s="9">
        <v>382.7</v>
      </c>
      <c r="Z5" s="9">
        <v>382.7</v>
      </c>
      <c r="AA5" s="9">
        <v>382.7</v>
      </c>
      <c r="AB5" s="9">
        <v>382.7</v>
      </c>
      <c r="AC5" s="9">
        <v>382.7</v>
      </c>
      <c r="AD5" s="9">
        <v>382.7</v>
      </c>
      <c r="AE5" s="9">
        <v>382.7</v>
      </c>
      <c r="AF5" s="9">
        <v>382.7</v>
      </c>
      <c r="AG5" s="9">
        <v>382.7</v>
      </c>
      <c r="AH5" s="9">
        <v>395.6</v>
      </c>
      <c r="AI5" s="9">
        <v>395.6</v>
      </c>
      <c r="AJ5" s="9">
        <v>395.6</v>
      </c>
      <c r="AK5" s="9">
        <v>395.6</v>
      </c>
      <c r="AL5" s="9">
        <v>405.6</v>
      </c>
      <c r="AM5" s="9">
        <v>478</v>
      </c>
      <c r="AN5" s="9">
        <v>478</v>
      </c>
      <c r="AO5" s="9">
        <v>478</v>
      </c>
      <c r="AP5" s="9">
        <v>478</v>
      </c>
      <c r="AQ5" s="9">
        <v>478</v>
      </c>
      <c r="AR5" s="9">
        <v>478</v>
      </c>
      <c r="AS5" s="9">
        <v>478</v>
      </c>
      <c r="AT5" s="9">
        <v>478</v>
      </c>
      <c r="AU5" s="9">
        <v>478</v>
      </c>
      <c r="AV5" s="9">
        <v>478</v>
      </c>
      <c r="AW5" s="9">
        <v>478</v>
      </c>
      <c r="AX5" s="9">
        <v>478</v>
      </c>
      <c r="AY5" s="9">
        <v>478</v>
      </c>
      <c r="AZ5" s="9">
        <v>478</v>
      </c>
      <c r="BA5" s="9">
        <v>478</v>
      </c>
      <c r="BB5" s="9">
        <v>478</v>
      </c>
      <c r="BC5" s="9">
        <v>528.9</v>
      </c>
      <c r="BD5" s="9">
        <v>579.9</v>
      </c>
      <c r="BE5" s="9">
        <v>579.9</v>
      </c>
      <c r="BF5" s="9">
        <v>579.9</v>
      </c>
      <c r="BG5" s="9">
        <v>579.9</v>
      </c>
      <c r="BH5" s="9">
        <v>609.1</v>
      </c>
      <c r="BI5" s="9">
        <v>616</v>
      </c>
      <c r="BJ5" s="9">
        <v>622.9</v>
      </c>
      <c r="BK5" s="9">
        <v>622.9</v>
      </c>
      <c r="BL5" s="9">
        <v>617.29999999999995</v>
      </c>
      <c r="BM5" s="9">
        <v>624.20000000000005</v>
      </c>
      <c r="BN5" s="9">
        <v>631.1</v>
      </c>
      <c r="BO5" s="9">
        <v>631.1</v>
      </c>
      <c r="BP5" s="9">
        <v>617.70000000000005</v>
      </c>
      <c r="BQ5" s="9">
        <v>624.5</v>
      </c>
      <c r="BR5" s="9">
        <v>631.4</v>
      </c>
      <c r="BS5" s="9">
        <v>631.4</v>
      </c>
      <c r="BT5" s="9">
        <v>618.9</v>
      </c>
      <c r="BU5" s="9">
        <v>625.70000000000005</v>
      </c>
      <c r="BW5" s="9">
        <v>1050.3000000000002</v>
      </c>
      <c r="BX5" s="9">
        <v>1050.3</v>
      </c>
      <c r="BY5" s="9">
        <v>1050.4000000000001</v>
      </c>
      <c r="BZ5" s="9">
        <v>1050.4000000000001</v>
      </c>
      <c r="CA5" s="9">
        <v>1211.2</v>
      </c>
      <c r="CB5" s="9">
        <v>1211.2</v>
      </c>
      <c r="CC5" s="9">
        <v>1530.8</v>
      </c>
      <c r="CD5" s="9">
        <v>1530.8</v>
      </c>
      <c r="CE5" s="9">
        <v>1556.6</v>
      </c>
      <c r="CF5" s="9">
        <v>1674.8</v>
      </c>
      <c r="CG5" s="9">
        <v>1912</v>
      </c>
      <c r="CH5" s="9">
        <v>1912</v>
      </c>
      <c r="CI5" s="9">
        <v>1912</v>
      </c>
      <c r="CJ5" s="9">
        <v>1962.9</v>
      </c>
      <c r="CK5" s="9">
        <v>2319.6</v>
      </c>
      <c r="CL5" s="9">
        <v>2470.9</v>
      </c>
      <c r="CM5" s="9">
        <v>2503.6999999999998</v>
      </c>
      <c r="CN5" s="9">
        <v>2505</v>
      </c>
    </row>
    <row r="6" spans="1:96" ht="14.45" customHeight="1" x14ac:dyDescent="0.25">
      <c r="A6" s="14" t="s">
        <v>49</v>
      </c>
      <c r="B6" s="9">
        <v>19.5</v>
      </c>
      <c r="C6" s="9">
        <v>19.5</v>
      </c>
      <c r="D6" s="9">
        <v>19.5</v>
      </c>
      <c r="E6" s="9">
        <v>19.5</v>
      </c>
      <c r="F6" s="9">
        <v>19.5</v>
      </c>
      <c r="G6" s="9">
        <v>19.5</v>
      </c>
      <c r="H6" s="9">
        <v>19.5</v>
      </c>
      <c r="I6" s="9">
        <v>19.5</v>
      </c>
      <c r="J6" s="9">
        <v>19.5</v>
      </c>
      <c r="K6" s="9">
        <v>19.5</v>
      </c>
      <c r="L6" s="9">
        <v>19.5</v>
      </c>
      <c r="M6" s="9">
        <v>19.5</v>
      </c>
      <c r="N6" s="9">
        <v>19.5</v>
      </c>
      <c r="O6" s="9">
        <v>19.5</v>
      </c>
      <c r="P6" s="9">
        <v>19.5</v>
      </c>
      <c r="Q6" s="9">
        <v>19.5</v>
      </c>
      <c r="R6" s="9">
        <v>19.5</v>
      </c>
      <c r="S6" s="9">
        <v>45</v>
      </c>
      <c r="T6" s="9">
        <v>45</v>
      </c>
      <c r="U6" s="9">
        <v>45</v>
      </c>
      <c r="V6" s="9">
        <v>45</v>
      </c>
      <c r="W6" s="9">
        <v>45</v>
      </c>
      <c r="X6" s="9">
        <v>45</v>
      </c>
      <c r="Y6" s="9">
        <v>45</v>
      </c>
      <c r="Z6" s="9">
        <v>45</v>
      </c>
      <c r="AA6" s="9">
        <v>45</v>
      </c>
      <c r="AB6" s="9">
        <v>45</v>
      </c>
      <c r="AC6" s="9">
        <v>45</v>
      </c>
      <c r="AD6" s="9">
        <v>45</v>
      </c>
      <c r="AE6" s="9">
        <v>45</v>
      </c>
      <c r="AF6" s="9">
        <v>45</v>
      </c>
      <c r="AG6" s="9">
        <v>45</v>
      </c>
      <c r="AH6" s="9">
        <v>45</v>
      </c>
      <c r="AI6" s="9">
        <v>45</v>
      </c>
      <c r="AJ6" s="9">
        <v>45</v>
      </c>
      <c r="AK6" s="9">
        <v>45</v>
      </c>
      <c r="AL6" s="9">
        <v>45</v>
      </c>
      <c r="AM6" s="9">
        <v>45</v>
      </c>
      <c r="AN6" s="9">
        <v>45</v>
      </c>
      <c r="AO6" s="9">
        <v>45</v>
      </c>
      <c r="AP6" s="9">
        <v>45</v>
      </c>
      <c r="AQ6" s="9">
        <v>45</v>
      </c>
      <c r="AR6" s="9">
        <v>45</v>
      </c>
      <c r="AS6" s="9">
        <v>45</v>
      </c>
      <c r="AT6" s="9">
        <v>49.5</v>
      </c>
      <c r="AU6" s="9">
        <v>90</v>
      </c>
      <c r="AV6" s="9">
        <v>90</v>
      </c>
      <c r="AW6" s="9">
        <v>93.2</v>
      </c>
      <c r="AX6" s="9">
        <v>97.4</v>
      </c>
      <c r="AY6" s="9">
        <v>97.7</v>
      </c>
      <c r="AZ6" s="9">
        <v>100.1</v>
      </c>
      <c r="BA6" s="9">
        <v>100.2</v>
      </c>
      <c r="BB6" s="9">
        <v>100.3</v>
      </c>
      <c r="BC6" s="9">
        <v>100.7</v>
      </c>
      <c r="BD6" s="9">
        <v>101</v>
      </c>
      <c r="BE6" s="9">
        <v>101</v>
      </c>
      <c r="BF6" s="9">
        <v>93.7</v>
      </c>
      <c r="BG6" s="9">
        <v>90</v>
      </c>
      <c r="BH6" s="9">
        <v>90</v>
      </c>
      <c r="BI6" s="9">
        <v>90</v>
      </c>
      <c r="BJ6" s="9">
        <v>90</v>
      </c>
      <c r="BK6" s="9">
        <v>90</v>
      </c>
      <c r="BL6" s="9">
        <v>90</v>
      </c>
      <c r="BM6" s="9">
        <v>90</v>
      </c>
      <c r="BN6" s="9">
        <v>90</v>
      </c>
      <c r="BO6" s="9">
        <v>90</v>
      </c>
      <c r="BP6" s="9">
        <v>90</v>
      </c>
      <c r="BQ6" s="9">
        <v>90</v>
      </c>
      <c r="BR6" s="9">
        <v>90</v>
      </c>
      <c r="BS6" s="9">
        <v>90</v>
      </c>
      <c r="BT6" s="9">
        <v>90</v>
      </c>
      <c r="BU6" s="9">
        <v>90</v>
      </c>
      <c r="BW6" s="9">
        <v>78</v>
      </c>
      <c r="BX6" s="9">
        <v>78</v>
      </c>
      <c r="BY6" s="9">
        <v>78</v>
      </c>
      <c r="BZ6" s="9">
        <v>78</v>
      </c>
      <c r="CA6" s="9">
        <v>103.5</v>
      </c>
      <c r="CB6" s="9">
        <v>180</v>
      </c>
      <c r="CC6" s="9">
        <v>180</v>
      </c>
      <c r="CD6" s="9">
        <v>180</v>
      </c>
      <c r="CE6" s="9">
        <v>180</v>
      </c>
      <c r="CF6" s="9">
        <v>180</v>
      </c>
      <c r="CG6" s="9">
        <v>180</v>
      </c>
      <c r="CH6" s="9">
        <v>229.5</v>
      </c>
      <c r="CI6" s="9">
        <v>378.3</v>
      </c>
      <c r="CJ6" s="9">
        <v>401.3</v>
      </c>
      <c r="CK6" s="9">
        <v>385.7</v>
      </c>
      <c r="CL6" s="9">
        <v>360</v>
      </c>
      <c r="CM6" s="9">
        <v>360</v>
      </c>
      <c r="CN6" s="9">
        <v>360</v>
      </c>
    </row>
    <row r="7" spans="1:96" ht="14.45" customHeight="1" x14ac:dyDescent="0.25">
      <c r="A7" s="14" t="s">
        <v>50</v>
      </c>
      <c r="B7" s="9" t="s">
        <v>206</v>
      </c>
      <c r="C7" s="9" t="s">
        <v>206</v>
      </c>
      <c r="D7" s="9" t="s">
        <v>206</v>
      </c>
      <c r="E7" s="9" t="s">
        <v>206</v>
      </c>
      <c r="F7" s="9" t="s">
        <v>206</v>
      </c>
      <c r="G7" s="9" t="s">
        <v>206</v>
      </c>
      <c r="H7" s="9" t="s">
        <v>206</v>
      </c>
      <c r="I7" s="9" t="s">
        <v>206</v>
      </c>
      <c r="J7" s="9" t="s">
        <v>206</v>
      </c>
      <c r="K7" s="9" t="s">
        <v>206</v>
      </c>
      <c r="L7" s="9" t="s">
        <v>206</v>
      </c>
      <c r="M7" s="9" t="s">
        <v>206</v>
      </c>
      <c r="N7" s="9" t="s">
        <v>206</v>
      </c>
      <c r="O7" s="9" t="s">
        <v>206</v>
      </c>
      <c r="P7" s="9" t="s">
        <v>206</v>
      </c>
      <c r="Q7" s="9" t="s">
        <v>206</v>
      </c>
      <c r="R7" s="9" t="s">
        <v>206</v>
      </c>
      <c r="S7" s="9" t="s">
        <v>206</v>
      </c>
      <c r="T7" s="9" t="s">
        <v>206</v>
      </c>
      <c r="U7" s="9" t="s">
        <v>206</v>
      </c>
      <c r="V7" s="9" t="s">
        <v>206</v>
      </c>
      <c r="W7" s="9" t="s">
        <v>206</v>
      </c>
      <c r="X7" s="9">
        <v>1.6</v>
      </c>
      <c r="Y7" s="9">
        <v>1.6</v>
      </c>
      <c r="Z7" s="9">
        <v>1.6</v>
      </c>
      <c r="AA7" s="9">
        <v>1.6</v>
      </c>
      <c r="AB7" s="9">
        <v>1.8</v>
      </c>
      <c r="AC7" s="9">
        <v>1.8</v>
      </c>
      <c r="AD7" s="9">
        <v>1.8</v>
      </c>
      <c r="AE7" s="9">
        <v>1.8</v>
      </c>
      <c r="AF7" s="9">
        <v>2</v>
      </c>
      <c r="AG7" s="9">
        <v>2.2999999999999998</v>
      </c>
      <c r="AH7" s="9">
        <v>2.4</v>
      </c>
      <c r="AI7" s="9">
        <v>2.4</v>
      </c>
      <c r="AJ7" s="9">
        <v>9.6</v>
      </c>
      <c r="AK7" s="9">
        <v>9.1</v>
      </c>
      <c r="AL7" s="9">
        <v>9.6</v>
      </c>
      <c r="AM7" s="9">
        <v>9.4</v>
      </c>
      <c r="AN7" s="9">
        <v>11.4</v>
      </c>
      <c r="AO7" s="9">
        <v>9</v>
      </c>
      <c r="AP7" s="9">
        <v>9</v>
      </c>
      <c r="AQ7" s="9">
        <v>8.8000000000000007</v>
      </c>
      <c r="AR7" s="9">
        <v>9.1999999999999993</v>
      </c>
      <c r="AS7" s="9">
        <v>9.6</v>
      </c>
      <c r="AT7" s="9">
        <v>10.5</v>
      </c>
      <c r="AU7" s="9">
        <v>10</v>
      </c>
      <c r="AV7" s="9">
        <v>10.199999999999999</v>
      </c>
      <c r="AW7" s="9">
        <v>10.5</v>
      </c>
      <c r="AX7" s="9">
        <v>11.799999999999999</v>
      </c>
      <c r="AY7" s="9">
        <v>10.900000000000091</v>
      </c>
      <c r="AZ7" s="9">
        <v>10</v>
      </c>
      <c r="BA7" s="9">
        <v>9.6</v>
      </c>
      <c r="BB7" s="9">
        <v>10</v>
      </c>
      <c r="BC7" s="9">
        <v>9.9</v>
      </c>
      <c r="BD7" s="9">
        <v>9.5</v>
      </c>
      <c r="BE7" s="9">
        <v>9.6</v>
      </c>
      <c r="BF7" s="9">
        <v>9.9</v>
      </c>
      <c r="BG7" s="9">
        <v>9.6999999999999993</v>
      </c>
      <c r="BH7" s="9">
        <v>9.8000000000000007</v>
      </c>
      <c r="BI7" s="9">
        <v>8.6999999999999993</v>
      </c>
      <c r="BJ7" s="9">
        <v>9</v>
      </c>
      <c r="BK7" s="9">
        <v>8.8000000000000007</v>
      </c>
      <c r="BL7" s="9">
        <v>10.6</v>
      </c>
      <c r="BM7" s="9">
        <v>10.1</v>
      </c>
      <c r="BN7" s="9">
        <v>10.3</v>
      </c>
      <c r="BO7" s="9">
        <v>13.1</v>
      </c>
      <c r="BP7" s="9">
        <v>13.6</v>
      </c>
      <c r="BQ7" s="9">
        <v>14.4</v>
      </c>
      <c r="BR7" s="9">
        <v>14.100000000000136</v>
      </c>
      <c r="BS7" s="9">
        <v>14.000000000000227</v>
      </c>
      <c r="BT7" s="9">
        <v>14.200000000000045</v>
      </c>
      <c r="BU7" s="9">
        <v>15.299999999999955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6.4</v>
      </c>
      <c r="CD7" s="9">
        <v>7.2</v>
      </c>
      <c r="CE7" s="9">
        <v>9.1</v>
      </c>
      <c r="CF7" s="9">
        <v>37.700000000000003</v>
      </c>
      <c r="CG7" s="9">
        <v>35.799999999999997</v>
      </c>
      <c r="CH7" s="9">
        <v>39.299999999999997</v>
      </c>
      <c r="CI7" s="9">
        <v>43.400000000000091</v>
      </c>
      <c r="CJ7" s="9">
        <v>39.5</v>
      </c>
      <c r="CK7" s="9">
        <v>38.700000000000003</v>
      </c>
      <c r="CL7" s="9">
        <v>36.299999999999997</v>
      </c>
      <c r="CM7" s="9">
        <v>47.2</v>
      </c>
      <c r="CN7" s="9">
        <v>56.100000000000364</v>
      </c>
    </row>
    <row r="8" spans="1:96" s="19" customFormat="1" ht="14.45" customHeight="1" x14ac:dyDescent="0.25">
      <c r="A8" s="15" t="s">
        <v>51</v>
      </c>
      <c r="B8" s="10">
        <v>430.3</v>
      </c>
      <c r="C8" s="10">
        <v>436.20000000000005</v>
      </c>
      <c r="D8" s="10">
        <v>436.3</v>
      </c>
      <c r="E8" s="10">
        <v>436.3</v>
      </c>
      <c r="F8" s="10">
        <v>436.3</v>
      </c>
      <c r="G8" s="10">
        <v>436.3</v>
      </c>
      <c r="H8" s="10">
        <v>436.3</v>
      </c>
      <c r="I8" s="10">
        <v>485</v>
      </c>
      <c r="J8" s="10">
        <v>485.59999999999997</v>
      </c>
      <c r="K8" s="10">
        <v>484.90000000000003</v>
      </c>
      <c r="L8" s="10">
        <v>491.3</v>
      </c>
      <c r="M8" s="10">
        <v>491.3</v>
      </c>
      <c r="N8" s="10">
        <v>491.3</v>
      </c>
      <c r="O8" s="10">
        <v>491.3</v>
      </c>
      <c r="P8" s="10">
        <v>538.4</v>
      </c>
      <c r="Q8" s="10">
        <v>538.4</v>
      </c>
      <c r="R8" s="10">
        <v>538.4</v>
      </c>
      <c r="S8" s="10">
        <v>571.70000000000005</v>
      </c>
      <c r="T8" s="10">
        <v>572.6</v>
      </c>
      <c r="U8" s="10">
        <v>584.20000000000005</v>
      </c>
      <c r="V8" s="10">
        <v>587.20000000000005</v>
      </c>
      <c r="W8" s="10">
        <v>592.40000000000009</v>
      </c>
      <c r="X8" s="10">
        <v>724.19999999999993</v>
      </c>
      <c r="Y8" s="10">
        <v>739.30000000000007</v>
      </c>
      <c r="Z8" s="10">
        <v>734.9</v>
      </c>
      <c r="AA8" s="10">
        <v>740.1</v>
      </c>
      <c r="AB8" s="10">
        <v>731.3</v>
      </c>
      <c r="AC8" s="10">
        <v>731.3</v>
      </c>
      <c r="AD8" s="10">
        <v>735.59999999999991</v>
      </c>
      <c r="AE8" s="10">
        <v>736.09999999999991</v>
      </c>
      <c r="AF8" s="10">
        <v>743.7</v>
      </c>
      <c r="AG8" s="10">
        <v>764.19999999999993</v>
      </c>
      <c r="AH8" s="10">
        <v>784.7</v>
      </c>
      <c r="AI8" s="10">
        <v>788.8</v>
      </c>
      <c r="AJ8" s="10">
        <v>787.80000000000007</v>
      </c>
      <c r="AK8" s="10">
        <v>787.1</v>
      </c>
      <c r="AL8" s="10">
        <v>805.90000000000009</v>
      </c>
      <c r="AM8" s="10">
        <v>873.3</v>
      </c>
      <c r="AN8" s="10">
        <v>861.5</v>
      </c>
      <c r="AO8" s="10">
        <v>805.4</v>
      </c>
      <c r="AP8" s="10">
        <v>828.7</v>
      </c>
      <c r="AQ8" s="10">
        <v>830.4</v>
      </c>
      <c r="AR8" s="10">
        <v>823.98483869740005</v>
      </c>
      <c r="AS8" s="10">
        <v>826.80000000000007</v>
      </c>
      <c r="AT8" s="10">
        <v>846.4</v>
      </c>
      <c r="AU8" s="10">
        <v>874.6</v>
      </c>
      <c r="AV8" s="10">
        <v>875</v>
      </c>
      <c r="AW8" s="10">
        <v>906.7</v>
      </c>
      <c r="AX8" s="10">
        <v>948.4</v>
      </c>
      <c r="AY8" s="10">
        <v>932.80000000000018</v>
      </c>
      <c r="AZ8" s="10">
        <v>941.80000000000007</v>
      </c>
      <c r="BA8" s="10">
        <v>931.40000000000009</v>
      </c>
      <c r="BB8" s="10">
        <v>953.9</v>
      </c>
      <c r="BC8" s="10">
        <v>1001.8000000000001</v>
      </c>
      <c r="BD8" s="10">
        <v>1044.1999999999998</v>
      </c>
      <c r="BE8" s="10">
        <v>1052.8999999999999</v>
      </c>
      <c r="BF8" s="10">
        <v>1068.1000000000001</v>
      </c>
      <c r="BG8" s="10">
        <v>1055.7</v>
      </c>
      <c r="BH8" s="10">
        <v>1061.3999999999999</v>
      </c>
      <c r="BI8" s="10">
        <v>1075.7</v>
      </c>
      <c r="BJ8" s="10">
        <v>1098.8</v>
      </c>
      <c r="BK8" s="10">
        <v>1090.4999999999998</v>
      </c>
      <c r="BL8" s="10">
        <v>1093.2999999999997</v>
      </c>
      <c r="BM8" s="10">
        <v>1112</v>
      </c>
      <c r="BN8" s="10">
        <v>1110.3999999999999</v>
      </c>
      <c r="BO8" s="10">
        <v>1090.3</v>
      </c>
      <c r="BP8" s="10">
        <v>1075.0999999999999</v>
      </c>
      <c r="BQ8" s="10">
        <v>1078.2</v>
      </c>
      <c r="BR8" s="10">
        <v>1087.3000000000002</v>
      </c>
      <c r="BS8" s="10">
        <v>1090.3000000000002</v>
      </c>
      <c r="BT8" s="10">
        <v>1069.6000000000001</v>
      </c>
      <c r="BU8" s="10">
        <v>1091.1000000000001</v>
      </c>
      <c r="BW8" s="10">
        <v>1744.7000000000003</v>
      </c>
      <c r="BX8" s="10">
        <v>1744.7</v>
      </c>
      <c r="BY8" s="10">
        <v>1891.7</v>
      </c>
      <c r="BZ8" s="10">
        <v>1965.2</v>
      </c>
      <c r="CA8" s="10">
        <v>2186.9</v>
      </c>
      <c r="CB8" s="10">
        <v>2336.4</v>
      </c>
      <c r="CC8" s="10">
        <v>2938.5</v>
      </c>
      <c r="CD8" s="10">
        <v>2936.4</v>
      </c>
      <c r="CE8" s="10">
        <v>3081.3999999999996</v>
      </c>
      <c r="CF8" s="10">
        <v>3254.0999999999995</v>
      </c>
      <c r="CG8" s="10">
        <v>3269.9</v>
      </c>
      <c r="CH8" s="10">
        <v>3371.8</v>
      </c>
      <c r="CI8" s="10">
        <v>3662.9</v>
      </c>
      <c r="CJ8" s="10">
        <v>3828.9000000000005</v>
      </c>
      <c r="CK8" s="10">
        <v>4220.8999999999996</v>
      </c>
      <c r="CL8" s="10">
        <v>4326.4000000000005</v>
      </c>
      <c r="CM8" s="10">
        <v>4405.9999999999991</v>
      </c>
      <c r="CN8" s="10">
        <v>4330.9000000000005</v>
      </c>
    </row>
    <row r="9" spans="1:96" ht="14.45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</row>
    <row r="10" spans="1:96" s="12" customFormat="1" ht="14.45" customHeight="1" x14ac:dyDescent="0.25">
      <c r="A10" s="16" t="s">
        <v>87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</row>
    <row r="11" spans="1:96" ht="14.45" customHeight="1" x14ac:dyDescent="0.25">
      <c r="A11" s="14" t="s">
        <v>47</v>
      </c>
      <c r="B11" s="29">
        <v>50.9</v>
      </c>
      <c r="C11" s="29">
        <v>48.7</v>
      </c>
      <c r="D11" s="29">
        <v>50.1</v>
      </c>
      <c r="E11" s="29">
        <v>53.4</v>
      </c>
      <c r="F11" s="29">
        <v>53.8</v>
      </c>
      <c r="G11" s="29">
        <v>48.1</v>
      </c>
      <c r="H11" s="29">
        <v>48.7</v>
      </c>
      <c r="I11" s="29">
        <v>79.599999999999994</v>
      </c>
      <c r="J11" s="29">
        <v>88.1</v>
      </c>
      <c r="K11" s="29">
        <v>86.2</v>
      </c>
      <c r="L11" s="29">
        <v>83.8</v>
      </c>
      <c r="M11" s="29">
        <v>92.8</v>
      </c>
      <c r="N11" s="29">
        <v>96.2</v>
      </c>
      <c r="O11" s="29">
        <v>90.5</v>
      </c>
      <c r="P11" s="29">
        <v>93.4</v>
      </c>
      <c r="Q11" s="29">
        <v>94.3</v>
      </c>
      <c r="R11" s="29">
        <v>94.3</v>
      </c>
      <c r="S11" s="29">
        <v>106.80000000000001</v>
      </c>
      <c r="T11" s="29">
        <v>95.9</v>
      </c>
      <c r="U11" s="29">
        <v>106.7</v>
      </c>
      <c r="V11" s="29">
        <v>113.6</v>
      </c>
      <c r="W11" s="29">
        <v>106.6</v>
      </c>
      <c r="X11" s="29">
        <v>116.2</v>
      </c>
      <c r="Y11" s="29">
        <v>126.60000000000001</v>
      </c>
      <c r="Z11" s="29">
        <v>133.69999999999999</v>
      </c>
      <c r="AA11" s="29">
        <v>120.3</v>
      </c>
      <c r="AB11" s="29">
        <v>119.8</v>
      </c>
      <c r="AC11" s="29">
        <v>119.8</v>
      </c>
      <c r="AD11" s="29">
        <v>147.69999999999999</v>
      </c>
      <c r="AE11" s="29">
        <v>132.5</v>
      </c>
      <c r="AF11" s="29">
        <v>125.7</v>
      </c>
      <c r="AG11" s="29">
        <v>132.1</v>
      </c>
      <c r="AH11" s="29">
        <v>140.80000000000001</v>
      </c>
      <c r="AI11" s="29">
        <v>131.80000000000001</v>
      </c>
      <c r="AJ11" s="29">
        <v>120.8</v>
      </c>
      <c r="AK11" s="29">
        <v>132.9</v>
      </c>
      <c r="AL11" s="29">
        <v>138.5</v>
      </c>
      <c r="AM11" s="29">
        <v>134.19999999999999</v>
      </c>
      <c r="AN11" s="29">
        <v>111.3</v>
      </c>
      <c r="AO11" s="29">
        <v>136.30000000000001</v>
      </c>
      <c r="AP11" s="29">
        <v>146.30000000000001</v>
      </c>
      <c r="AQ11" s="29">
        <v>144.30000000000001</v>
      </c>
      <c r="AR11" s="29">
        <v>128.80000000000001</v>
      </c>
      <c r="AS11" s="29">
        <v>136.69999999999999</v>
      </c>
      <c r="AT11" s="29">
        <v>151.5</v>
      </c>
      <c r="AU11" s="29">
        <v>134.4</v>
      </c>
      <c r="AV11" s="29">
        <v>122.7</v>
      </c>
      <c r="AW11" s="29">
        <v>145</v>
      </c>
      <c r="AX11" s="29">
        <v>164.29999999999998</v>
      </c>
      <c r="AY11" s="29">
        <v>136.80000000000001</v>
      </c>
      <c r="AZ11" s="29">
        <v>132.1</v>
      </c>
      <c r="BA11" s="29">
        <v>142.19999999999999</v>
      </c>
      <c r="BB11" s="29">
        <v>121</v>
      </c>
      <c r="BC11" s="29">
        <v>155.5</v>
      </c>
      <c r="BD11" s="29">
        <v>149.4</v>
      </c>
      <c r="BE11" s="29">
        <v>154.80000000000001</v>
      </c>
      <c r="BF11" s="29">
        <v>176</v>
      </c>
      <c r="BG11" s="29">
        <v>118.2</v>
      </c>
      <c r="BH11" s="29">
        <v>101.8</v>
      </c>
      <c r="BI11" s="29">
        <v>138.70000000000002</v>
      </c>
      <c r="BJ11" s="29">
        <v>152.80000000000001</v>
      </c>
      <c r="BK11" s="29">
        <v>137.80000000000001</v>
      </c>
      <c r="BL11" s="29">
        <v>111.5</v>
      </c>
      <c r="BM11" s="29">
        <v>147.9</v>
      </c>
      <c r="BN11" s="29">
        <v>158.4</v>
      </c>
      <c r="BO11" s="29">
        <v>126.2</v>
      </c>
      <c r="BP11" s="29">
        <v>112.2</v>
      </c>
      <c r="BQ11" s="29">
        <v>144.69999999999999</v>
      </c>
      <c r="BR11" s="9">
        <v>131.30000000000001</v>
      </c>
      <c r="BS11" s="9">
        <v>130.80000000000001</v>
      </c>
      <c r="BT11" s="9">
        <v>121.5</v>
      </c>
      <c r="BU11" s="9">
        <v>147.5</v>
      </c>
      <c r="BW11" s="29">
        <v>201.60000000000002</v>
      </c>
      <c r="BX11" s="29">
        <v>205.4</v>
      </c>
      <c r="BY11" s="29">
        <v>302.60000000000002</v>
      </c>
      <c r="BZ11" s="29">
        <v>363.3</v>
      </c>
      <c r="CA11" s="29">
        <v>388.8</v>
      </c>
      <c r="CB11" s="29">
        <v>422.80000000000007</v>
      </c>
      <c r="CC11" s="29">
        <v>496.8</v>
      </c>
      <c r="CD11" s="29">
        <v>535.1</v>
      </c>
      <c r="CE11" s="29">
        <v>530.4</v>
      </c>
      <c r="CF11" s="29">
        <v>526.4</v>
      </c>
      <c r="CG11" s="29">
        <v>538.20000000000005</v>
      </c>
      <c r="CH11" s="29">
        <v>551.4</v>
      </c>
      <c r="CI11" s="29">
        <v>568.79999999999995</v>
      </c>
      <c r="CJ11" s="29">
        <v>550.79999999999995</v>
      </c>
      <c r="CK11" s="29">
        <v>598.4</v>
      </c>
      <c r="CL11" s="29">
        <v>531.1</v>
      </c>
      <c r="CM11" s="29">
        <v>544</v>
      </c>
      <c r="CN11" s="9">
        <v>519</v>
      </c>
    </row>
    <row r="12" spans="1:96" ht="14.45" customHeight="1" x14ac:dyDescent="0.25">
      <c r="A12" s="14" t="s">
        <v>52</v>
      </c>
      <c r="B12" s="29">
        <v>45.1</v>
      </c>
      <c r="C12" s="29">
        <v>47</v>
      </c>
      <c r="D12" s="29">
        <v>45.8</v>
      </c>
      <c r="E12" s="29">
        <v>50.7</v>
      </c>
      <c r="F12" s="29">
        <v>51.5</v>
      </c>
      <c r="G12" s="29">
        <v>47.3</v>
      </c>
      <c r="H12" s="29">
        <v>52.9</v>
      </c>
      <c r="I12" s="29">
        <v>58.4</v>
      </c>
      <c r="J12" s="29">
        <v>63.8</v>
      </c>
      <c r="K12" s="29">
        <v>62.1</v>
      </c>
      <c r="L12" s="29">
        <v>63.2</v>
      </c>
      <c r="M12" s="29">
        <v>66.599999999999994</v>
      </c>
      <c r="N12" s="29">
        <v>64.8</v>
      </c>
      <c r="O12" s="29">
        <v>63</v>
      </c>
      <c r="P12" s="29">
        <v>64.599999999999994</v>
      </c>
      <c r="Q12" s="29">
        <v>60.1</v>
      </c>
      <c r="R12" s="29">
        <v>60.1</v>
      </c>
      <c r="S12" s="29">
        <v>61.100000000000023</v>
      </c>
      <c r="T12" s="29">
        <v>62.1</v>
      </c>
      <c r="U12" s="29">
        <v>73.3</v>
      </c>
      <c r="V12" s="29">
        <v>67.5</v>
      </c>
      <c r="W12" s="29">
        <v>72.8</v>
      </c>
      <c r="X12" s="29">
        <v>79.5</v>
      </c>
      <c r="Y12" s="29">
        <v>78</v>
      </c>
      <c r="Z12" s="29">
        <v>81.400000000000006</v>
      </c>
      <c r="AA12" s="29">
        <v>76.900000000000006</v>
      </c>
      <c r="AB12" s="29">
        <v>85.1</v>
      </c>
      <c r="AC12" s="29">
        <v>85.1</v>
      </c>
      <c r="AD12" s="29">
        <v>96.4</v>
      </c>
      <c r="AE12" s="29">
        <v>89.2</v>
      </c>
      <c r="AF12" s="29">
        <v>87.3</v>
      </c>
      <c r="AG12" s="29">
        <v>95</v>
      </c>
      <c r="AH12" s="29">
        <v>90.4</v>
      </c>
      <c r="AI12" s="29">
        <v>91.8</v>
      </c>
      <c r="AJ12" s="29">
        <v>85.8</v>
      </c>
      <c r="AK12" s="29">
        <v>89.8</v>
      </c>
      <c r="AL12" s="29">
        <v>85.1</v>
      </c>
      <c r="AM12" s="29">
        <v>93.1</v>
      </c>
      <c r="AN12" s="29">
        <v>80.900000000000006</v>
      </c>
      <c r="AO12" s="29">
        <v>93.3</v>
      </c>
      <c r="AP12" s="29">
        <v>94.2</v>
      </c>
      <c r="AQ12" s="29">
        <v>100.4</v>
      </c>
      <c r="AR12" s="29">
        <v>89.2</v>
      </c>
      <c r="AS12" s="29">
        <v>88.4</v>
      </c>
      <c r="AT12" s="29">
        <v>99.1</v>
      </c>
      <c r="AU12" s="29">
        <v>87.5</v>
      </c>
      <c r="AV12" s="29">
        <v>80.900000000000006</v>
      </c>
      <c r="AW12" s="29">
        <v>100.2</v>
      </c>
      <c r="AX12" s="29">
        <v>119.5</v>
      </c>
      <c r="AY12" s="29">
        <v>97.8</v>
      </c>
      <c r="AZ12" s="29">
        <v>95.6</v>
      </c>
      <c r="BA12" s="29">
        <v>105</v>
      </c>
      <c r="BB12" s="29">
        <v>83.3</v>
      </c>
      <c r="BC12" s="29">
        <v>107.1</v>
      </c>
      <c r="BD12" s="29">
        <v>108.5</v>
      </c>
      <c r="BE12" s="29">
        <v>132.4</v>
      </c>
      <c r="BF12" s="29">
        <v>128.5</v>
      </c>
      <c r="BG12" s="29">
        <v>92.6</v>
      </c>
      <c r="BH12" s="29">
        <v>78.300000000000011</v>
      </c>
      <c r="BI12" s="29">
        <v>102.3</v>
      </c>
      <c r="BJ12" s="29">
        <v>107.5</v>
      </c>
      <c r="BK12" s="29">
        <v>91.9</v>
      </c>
      <c r="BL12" s="29">
        <v>78.400000000000006</v>
      </c>
      <c r="BM12" s="29">
        <v>98.7</v>
      </c>
      <c r="BN12" s="29">
        <v>107.4</v>
      </c>
      <c r="BO12" s="29">
        <v>80.2</v>
      </c>
      <c r="BP12" s="29">
        <v>85.2</v>
      </c>
      <c r="BQ12" s="29">
        <v>96.7</v>
      </c>
      <c r="BR12" s="9">
        <v>88.1</v>
      </c>
      <c r="BS12" s="9">
        <v>90.4</v>
      </c>
      <c r="BT12" s="9">
        <v>95.3</v>
      </c>
      <c r="BU12" s="9">
        <v>111.9</v>
      </c>
      <c r="BW12" s="29">
        <v>179.5</v>
      </c>
      <c r="BX12" s="29">
        <v>195.3</v>
      </c>
      <c r="BY12" s="29">
        <v>237.2</v>
      </c>
      <c r="BZ12" s="29">
        <v>257.60000000000002</v>
      </c>
      <c r="CA12" s="29">
        <v>245.9</v>
      </c>
      <c r="CB12" s="29">
        <v>275.7</v>
      </c>
      <c r="CC12" s="29">
        <v>315.8</v>
      </c>
      <c r="CD12" s="29">
        <v>364</v>
      </c>
      <c r="CE12" s="29">
        <v>364.5</v>
      </c>
      <c r="CF12" s="29">
        <v>353.8</v>
      </c>
      <c r="CG12" s="29">
        <v>368.8</v>
      </c>
      <c r="CH12" s="29">
        <v>364.2</v>
      </c>
      <c r="CI12" s="29">
        <v>398.4</v>
      </c>
      <c r="CJ12" s="29">
        <v>391</v>
      </c>
      <c r="CK12" s="29">
        <v>462</v>
      </c>
      <c r="CL12" s="29">
        <v>380</v>
      </c>
      <c r="CM12" s="29">
        <v>363.7</v>
      </c>
      <c r="CN12" s="9">
        <v>360.4</v>
      </c>
    </row>
    <row r="13" spans="1:96" ht="14.45" customHeight="1" x14ac:dyDescent="0.25">
      <c r="A13" s="14" t="s">
        <v>48</v>
      </c>
      <c r="B13" s="29">
        <v>195.2</v>
      </c>
      <c r="C13" s="29">
        <v>196.6</v>
      </c>
      <c r="D13" s="29">
        <v>204.5</v>
      </c>
      <c r="E13" s="29">
        <v>205.4</v>
      </c>
      <c r="F13" s="29">
        <v>192.1</v>
      </c>
      <c r="G13" s="29">
        <v>187.7</v>
      </c>
      <c r="H13" s="29">
        <v>209</v>
      </c>
      <c r="I13" s="29">
        <v>197.5</v>
      </c>
      <c r="J13" s="29">
        <v>218.3</v>
      </c>
      <c r="K13" s="29">
        <v>205.4</v>
      </c>
      <c r="L13" s="29">
        <v>213.3</v>
      </c>
      <c r="M13" s="29">
        <v>216.4</v>
      </c>
      <c r="N13" s="29">
        <v>215.3</v>
      </c>
      <c r="O13" s="29">
        <v>210.1</v>
      </c>
      <c r="P13" s="29">
        <v>220.3</v>
      </c>
      <c r="Q13" s="29">
        <v>232.6</v>
      </c>
      <c r="R13" s="29">
        <v>232.6</v>
      </c>
      <c r="S13" s="29">
        <v>255.79999999999995</v>
      </c>
      <c r="T13" s="29">
        <v>242.9</v>
      </c>
      <c r="U13" s="29">
        <v>246.8</v>
      </c>
      <c r="V13" s="29">
        <v>253.7</v>
      </c>
      <c r="W13" s="29">
        <v>244.7</v>
      </c>
      <c r="X13" s="29">
        <v>277.59999999999997</v>
      </c>
      <c r="Y13" s="29">
        <v>286.40000000000003</v>
      </c>
      <c r="Z13" s="29">
        <v>292.3</v>
      </c>
      <c r="AA13" s="29">
        <v>275.5</v>
      </c>
      <c r="AB13" s="29">
        <v>298.2</v>
      </c>
      <c r="AC13" s="29">
        <v>298.2</v>
      </c>
      <c r="AD13" s="29">
        <v>333.9</v>
      </c>
      <c r="AE13" s="29">
        <v>305.2</v>
      </c>
      <c r="AF13" s="29">
        <v>310.10000000000002</v>
      </c>
      <c r="AG13" s="29">
        <v>315.89999999999998</v>
      </c>
      <c r="AH13" s="29">
        <v>332.8</v>
      </c>
      <c r="AI13" s="29">
        <v>333.5</v>
      </c>
      <c r="AJ13" s="29">
        <v>319.5</v>
      </c>
      <c r="AK13" s="29">
        <v>335.5</v>
      </c>
      <c r="AL13" s="29">
        <v>361.5</v>
      </c>
      <c r="AM13" s="29">
        <v>376</v>
      </c>
      <c r="AN13" s="29">
        <v>347</v>
      </c>
      <c r="AO13" s="29">
        <v>390.6</v>
      </c>
      <c r="AP13" s="29">
        <v>410.8</v>
      </c>
      <c r="AQ13" s="29">
        <v>408.8</v>
      </c>
      <c r="AR13" s="29">
        <v>380.2</v>
      </c>
      <c r="AS13" s="29">
        <v>394.1</v>
      </c>
      <c r="AT13" s="29">
        <v>421.5</v>
      </c>
      <c r="AU13" s="29">
        <v>388.6</v>
      </c>
      <c r="AV13" s="29">
        <v>359.6</v>
      </c>
      <c r="AW13" s="29">
        <v>381.1</v>
      </c>
      <c r="AX13" s="29">
        <v>399.8</v>
      </c>
      <c r="AY13" s="29">
        <v>337</v>
      </c>
      <c r="AZ13" s="29">
        <v>350.5</v>
      </c>
      <c r="BA13" s="29">
        <v>377.5</v>
      </c>
      <c r="BB13" s="29">
        <v>347.7</v>
      </c>
      <c r="BC13" s="29">
        <v>427.8</v>
      </c>
      <c r="BD13" s="29">
        <v>434.3</v>
      </c>
      <c r="BE13" s="29">
        <v>480.8</v>
      </c>
      <c r="BF13" s="29">
        <v>511.5</v>
      </c>
      <c r="BG13" s="29">
        <v>338.5</v>
      </c>
      <c r="BH13" s="29">
        <v>322.10000000000002</v>
      </c>
      <c r="BI13" s="29">
        <v>397.9</v>
      </c>
      <c r="BJ13" s="29">
        <v>409.7</v>
      </c>
      <c r="BK13" s="29">
        <v>363.4</v>
      </c>
      <c r="BL13" s="29">
        <v>332.5</v>
      </c>
      <c r="BM13" s="29">
        <v>387.6</v>
      </c>
      <c r="BN13" s="29">
        <v>425.9</v>
      </c>
      <c r="BO13" s="29">
        <v>363</v>
      </c>
      <c r="BP13" s="29">
        <v>354.8</v>
      </c>
      <c r="BQ13" s="29">
        <v>402.6</v>
      </c>
      <c r="BR13" s="9">
        <v>392.3</v>
      </c>
      <c r="BS13" s="9">
        <v>395.4</v>
      </c>
      <c r="BT13" s="9">
        <v>383.3</v>
      </c>
      <c r="BU13" s="9">
        <v>467.9</v>
      </c>
      <c r="BW13" s="29">
        <v>768.19999999999993</v>
      </c>
      <c r="BX13" s="29">
        <v>789.6</v>
      </c>
      <c r="BY13" s="29">
        <v>830.19999999999993</v>
      </c>
      <c r="BZ13" s="29">
        <v>855.1</v>
      </c>
      <c r="CA13" s="29">
        <v>941.3</v>
      </c>
      <c r="CB13" s="29">
        <v>988.10000000000014</v>
      </c>
      <c r="CC13" s="29">
        <v>1131.8</v>
      </c>
      <c r="CD13" s="29">
        <v>1256.2</v>
      </c>
      <c r="CE13" s="29">
        <v>1292.3</v>
      </c>
      <c r="CF13" s="29">
        <v>1392.5</v>
      </c>
      <c r="CG13" s="29">
        <v>1557.2</v>
      </c>
      <c r="CH13" s="29">
        <v>1584.4</v>
      </c>
      <c r="CI13" s="29">
        <v>1477.5</v>
      </c>
      <c r="CJ13" s="29">
        <v>1503.5</v>
      </c>
      <c r="CK13" s="29">
        <v>1765.1</v>
      </c>
      <c r="CL13" s="29">
        <v>1493.1</v>
      </c>
      <c r="CM13" s="29">
        <v>1509</v>
      </c>
      <c r="CN13" s="9">
        <v>1545.1</v>
      </c>
    </row>
    <row r="14" spans="1:96" ht="14.45" customHeight="1" x14ac:dyDescent="0.25">
      <c r="A14" s="14" t="s">
        <v>49</v>
      </c>
      <c r="B14" s="29">
        <v>14.3</v>
      </c>
      <c r="C14" s="29">
        <v>13.6</v>
      </c>
      <c r="D14" s="29">
        <v>14.1</v>
      </c>
      <c r="E14" s="29">
        <v>14</v>
      </c>
      <c r="F14" s="29">
        <v>15</v>
      </c>
      <c r="G14" s="29">
        <v>15.5</v>
      </c>
      <c r="H14" s="29">
        <v>14.7</v>
      </c>
      <c r="I14" s="29">
        <v>16.100000000000001</v>
      </c>
      <c r="J14" s="29">
        <v>17.600000000000001</v>
      </c>
      <c r="K14" s="29">
        <v>16.8</v>
      </c>
      <c r="L14" s="29">
        <v>17.100000000000001</v>
      </c>
      <c r="M14" s="29">
        <v>16.399999999999999</v>
      </c>
      <c r="N14" s="29">
        <v>17.899999999999999</v>
      </c>
      <c r="O14" s="29">
        <v>16.600000000000001</v>
      </c>
      <c r="P14" s="29">
        <v>17.899999999999999</v>
      </c>
      <c r="Q14" s="29">
        <v>18.5</v>
      </c>
      <c r="R14" s="29">
        <v>18.5</v>
      </c>
      <c r="S14" s="29">
        <v>18.800000000000004</v>
      </c>
      <c r="T14" s="29">
        <v>19.3</v>
      </c>
      <c r="U14" s="29">
        <v>21.3</v>
      </c>
      <c r="V14" s="29">
        <v>22.2</v>
      </c>
      <c r="W14" s="29">
        <v>23.8</v>
      </c>
      <c r="X14" s="29">
        <v>26.3</v>
      </c>
      <c r="Y14" s="29">
        <v>29.2</v>
      </c>
      <c r="Z14" s="29">
        <v>30.4</v>
      </c>
      <c r="AA14" s="29">
        <v>28</v>
      </c>
      <c r="AB14" s="29">
        <v>31.8</v>
      </c>
      <c r="AC14" s="29">
        <v>31.8</v>
      </c>
      <c r="AD14" s="29">
        <v>33.4</v>
      </c>
      <c r="AE14" s="29">
        <v>31.9</v>
      </c>
      <c r="AF14" s="29">
        <v>29.2</v>
      </c>
      <c r="AG14" s="29">
        <v>29</v>
      </c>
      <c r="AH14" s="29">
        <v>33.1</v>
      </c>
      <c r="AI14" s="29">
        <v>35.6</v>
      </c>
      <c r="AJ14" s="29">
        <v>33.299999999999997</v>
      </c>
      <c r="AK14" s="29">
        <v>34.9</v>
      </c>
      <c r="AL14" s="29">
        <v>41.3</v>
      </c>
      <c r="AM14" s="29">
        <v>40.799999999999997</v>
      </c>
      <c r="AN14" s="29">
        <v>33.200000000000003</v>
      </c>
      <c r="AO14" s="29">
        <v>36.6</v>
      </c>
      <c r="AP14" s="29">
        <v>40.6</v>
      </c>
      <c r="AQ14" s="29">
        <v>38.299999999999997</v>
      </c>
      <c r="AR14" s="29">
        <v>37.299999999999997</v>
      </c>
      <c r="AS14" s="29">
        <v>38.4</v>
      </c>
      <c r="AT14" s="29">
        <v>43.4</v>
      </c>
      <c r="AU14" s="29">
        <v>42.5</v>
      </c>
      <c r="AV14" s="29">
        <v>39.299999999999997</v>
      </c>
      <c r="AW14" s="29">
        <v>43.7</v>
      </c>
      <c r="AX14" s="29">
        <v>48.1</v>
      </c>
      <c r="AY14" s="29">
        <v>44.3</v>
      </c>
      <c r="AZ14" s="29">
        <v>44</v>
      </c>
      <c r="BA14" s="29">
        <v>47.3</v>
      </c>
      <c r="BB14" s="29">
        <v>43.9</v>
      </c>
      <c r="BC14" s="29">
        <v>50</v>
      </c>
      <c r="BD14" s="29">
        <v>45.9</v>
      </c>
      <c r="BE14" s="29">
        <v>44.7</v>
      </c>
      <c r="BF14" s="29">
        <v>54</v>
      </c>
      <c r="BG14" s="29">
        <v>47.5</v>
      </c>
      <c r="BH14" s="29">
        <v>39.5</v>
      </c>
      <c r="BI14" s="29">
        <v>42.5</v>
      </c>
      <c r="BJ14" s="29">
        <v>48.9</v>
      </c>
      <c r="BK14" s="29">
        <v>45.1</v>
      </c>
      <c r="BL14" s="29">
        <v>37.9</v>
      </c>
      <c r="BM14" s="29">
        <v>44</v>
      </c>
      <c r="BN14" s="29">
        <v>50.8</v>
      </c>
      <c r="BO14" s="29">
        <v>43.1</v>
      </c>
      <c r="BP14" s="29">
        <v>38.4</v>
      </c>
      <c r="BQ14" s="29">
        <v>45.5</v>
      </c>
      <c r="BR14" s="9">
        <v>42.2</v>
      </c>
      <c r="BS14" s="9">
        <v>41.5</v>
      </c>
      <c r="BT14" s="9">
        <v>40.6</v>
      </c>
      <c r="BU14" s="9">
        <v>48.7</v>
      </c>
      <c r="BW14" s="29">
        <v>54.9</v>
      </c>
      <c r="BX14" s="29">
        <v>58.7</v>
      </c>
      <c r="BY14" s="29">
        <v>65.2</v>
      </c>
      <c r="BZ14" s="29">
        <v>68</v>
      </c>
      <c r="CA14" s="29">
        <v>73.7</v>
      </c>
      <c r="CB14" s="29">
        <v>86.6</v>
      </c>
      <c r="CC14" s="29">
        <v>113.9</v>
      </c>
      <c r="CD14" s="29">
        <v>131</v>
      </c>
      <c r="CE14" s="29">
        <v>126.9</v>
      </c>
      <c r="CF14" s="29">
        <v>150.30000000000001</v>
      </c>
      <c r="CG14" s="29">
        <v>148.69999999999999</v>
      </c>
      <c r="CH14" s="29">
        <v>161.6</v>
      </c>
      <c r="CI14" s="29">
        <v>175.4</v>
      </c>
      <c r="CJ14" s="29">
        <v>185.2</v>
      </c>
      <c r="CK14" s="29">
        <v>192.1</v>
      </c>
      <c r="CL14" s="29">
        <v>176</v>
      </c>
      <c r="CM14" s="29">
        <v>175.8</v>
      </c>
      <c r="CN14" s="9">
        <v>167.6</v>
      </c>
    </row>
    <row r="15" spans="1:96" ht="14.45" customHeight="1" x14ac:dyDescent="0.25">
      <c r="A15" s="14" t="s">
        <v>50</v>
      </c>
      <c r="B15" s="29" t="s">
        <v>206</v>
      </c>
      <c r="C15" s="29" t="s">
        <v>206</v>
      </c>
      <c r="D15" s="29" t="s">
        <v>206</v>
      </c>
      <c r="E15" s="29" t="s">
        <v>206</v>
      </c>
      <c r="F15" s="29" t="s">
        <v>206</v>
      </c>
      <c r="G15" s="29" t="s">
        <v>206</v>
      </c>
      <c r="H15" s="29" t="s">
        <v>206</v>
      </c>
      <c r="I15" s="29" t="s">
        <v>206</v>
      </c>
      <c r="J15" s="29" t="s">
        <v>206</v>
      </c>
      <c r="K15" s="29" t="s">
        <v>206</v>
      </c>
      <c r="L15" s="29" t="s">
        <v>206</v>
      </c>
      <c r="M15" s="29" t="s">
        <v>206</v>
      </c>
      <c r="N15" s="29" t="s">
        <v>206</v>
      </c>
      <c r="O15" s="29" t="s">
        <v>206</v>
      </c>
      <c r="P15" s="29" t="s">
        <v>206</v>
      </c>
      <c r="Q15" s="29" t="s">
        <v>206</v>
      </c>
      <c r="R15" s="29" t="s">
        <v>206</v>
      </c>
      <c r="S15" s="29" t="s">
        <v>206</v>
      </c>
      <c r="T15" s="29" t="s">
        <v>206</v>
      </c>
      <c r="U15" s="29" t="s">
        <v>206</v>
      </c>
      <c r="V15" s="29" t="s">
        <v>206</v>
      </c>
      <c r="W15" s="29" t="s">
        <v>206</v>
      </c>
      <c r="X15" s="29">
        <v>0.5</v>
      </c>
      <c r="Y15" s="29">
        <v>0.6</v>
      </c>
      <c r="Z15" s="29">
        <v>0.5</v>
      </c>
      <c r="AA15" s="29">
        <v>0.4</v>
      </c>
      <c r="AB15" s="29">
        <v>0.5</v>
      </c>
      <c r="AC15" s="29">
        <v>0.5</v>
      </c>
      <c r="AD15" s="29">
        <v>0.9</v>
      </c>
      <c r="AE15" s="29">
        <v>1</v>
      </c>
      <c r="AF15" s="29">
        <v>1</v>
      </c>
      <c r="AG15" s="29">
        <v>1.1000000000000001</v>
      </c>
      <c r="AH15" s="29">
        <v>1.1000000000000001</v>
      </c>
      <c r="AI15" s="29">
        <v>1.1000000000000001</v>
      </c>
      <c r="AJ15" s="29">
        <v>1.6</v>
      </c>
      <c r="AK15" s="29">
        <v>2.2999999999999998</v>
      </c>
      <c r="AL15" s="29">
        <v>2.8</v>
      </c>
      <c r="AM15" s="29">
        <v>2.5</v>
      </c>
      <c r="AN15" s="29">
        <v>1.5</v>
      </c>
      <c r="AO15" s="29">
        <v>3.7</v>
      </c>
      <c r="AP15" s="29">
        <v>4.2</v>
      </c>
      <c r="AQ15" s="29">
        <v>4.5</v>
      </c>
      <c r="AR15" s="29">
        <v>3.7</v>
      </c>
      <c r="AS15" s="29">
        <v>4.5</v>
      </c>
      <c r="AT15" s="29">
        <v>4.7</v>
      </c>
      <c r="AU15" s="29">
        <v>4.2</v>
      </c>
      <c r="AV15" s="29">
        <v>3.7</v>
      </c>
      <c r="AW15" s="29">
        <v>4</v>
      </c>
      <c r="AX15" s="29">
        <v>4.3</v>
      </c>
      <c r="AY15" s="29">
        <v>4.4999999999998863</v>
      </c>
      <c r="AZ15" s="29">
        <v>3.9</v>
      </c>
      <c r="BA15" s="29">
        <v>4.3</v>
      </c>
      <c r="BB15" s="29">
        <v>3.3</v>
      </c>
      <c r="BC15" s="29">
        <v>3.7</v>
      </c>
      <c r="BD15" s="29">
        <v>3.8</v>
      </c>
      <c r="BE15" s="29">
        <v>4.4000000000000004</v>
      </c>
      <c r="BF15" s="29">
        <v>5.0999999999999996</v>
      </c>
      <c r="BG15" s="29">
        <v>3.7</v>
      </c>
      <c r="BH15" s="29">
        <v>3.8</v>
      </c>
      <c r="BI15" s="29">
        <v>4.5999999999999996</v>
      </c>
      <c r="BJ15" s="29">
        <v>4.2</v>
      </c>
      <c r="BK15" s="29">
        <v>3.7</v>
      </c>
      <c r="BL15" s="29">
        <v>3.8</v>
      </c>
      <c r="BM15" s="29">
        <v>5.2</v>
      </c>
      <c r="BN15" s="29">
        <v>4.5</v>
      </c>
      <c r="BO15" s="29">
        <v>5.6</v>
      </c>
      <c r="BP15" s="29">
        <v>5.6</v>
      </c>
      <c r="BQ15" s="29">
        <v>6.2</v>
      </c>
      <c r="BR15" s="9">
        <v>3.8999999999998636</v>
      </c>
      <c r="BS15" s="9">
        <v>5.1999999999999318</v>
      </c>
      <c r="BT15" s="9">
        <v>6</v>
      </c>
      <c r="BU15" s="9">
        <v>8.1000000000000227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2</v>
      </c>
      <c r="CD15" s="29">
        <v>3.1</v>
      </c>
      <c r="CE15" s="29">
        <v>4.3</v>
      </c>
      <c r="CF15" s="29">
        <v>9.1999999999999993</v>
      </c>
      <c r="CG15" s="29">
        <v>13.9</v>
      </c>
      <c r="CH15" s="29">
        <v>17.100000000000001</v>
      </c>
      <c r="CI15" s="29">
        <v>16.499999999999545</v>
      </c>
      <c r="CJ15" s="29">
        <v>15.2</v>
      </c>
      <c r="CK15" s="29">
        <v>17</v>
      </c>
      <c r="CL15" s="29">
        <v>16.3</v>
      </c>
      <c r="CM15" s="29">
        <v>20.100000000000001</v>
      </c>
      <c r="CN15" s="9">
        <v>20.900000000000091</v>
      </c>
    </row>
    <row r="16" spans="1:96" s="19" customFormat="1" ht="14.45" customHeight="1" x14ac:dyDescent="0.25">
      <c r="A16" s="15" t="s">
        <v>51</v>
      </c>
      <c r="B16" s="30">
        <v>305.5</v>
      </c>
      <c r="C16" s="30">
        <v>305.90000000000003</v>
      </c>
      <c r="D16" s="30">
        <v>314.5</v>
      </c>
      <c r="E16" s="30">
        <v>323.5</v>
      </c>
      <c r="F16" s="30">
        <v>312.39999999999998</v>
      </c>
      <c r="G16" s="30">
        <v>298.60000000000002</v>
      </c>
      <c r="H16" s="30">
        <v>325.3</v>
      </c>
      <c r="I16" s="30">
        <v>351.6</v>
      </c>
      <c r="J16" s="30">
        <v>387.8</v>
      </c>
      <c r="K16" s="30">
        <v>370.50000000000006</v>
      </c>
      <c r="L16" s="30">
        <v>377.40000000000003</v>
      </c>
      <c r="M16" s="30">
        <v>392.19999999999993</v>
      </c>
      <c r="N16" s="30">
        <v>394.2</v>
      </c>
      <c r="O16" s="30">
        <v>380.20000000000005</v>
      </c>
      <c r="P16" s="30">
        <v>396.2</v>
      </c>
      <c r="Q16" s="30">
        <v>405.5</v>
      </c>
      <c r="R16" s="30">
        <v>405.5</v>
      </c>
      <c r="S16" s="30">
        <v>442.5</v>
      </c>
      <c r="T16" s="30">
        <v>420.2</v>
      </c>
      <c r="U16" s="30">
        <v>448.1</v>
      </c>
      <c r="V16" s="30">
        <v>456.99999999999994</v>
      </c>
      <c r="W16" s="30">
        <v>447.9</v>
      </c>
      <c r="X16" s="30">
        <v>500.09999999999997</v>
      </c>
      <c r="Y16" s="30">
        <v>520.80000000000007</v>
      </c>
      <c r="Z16" s="30">
        <v>538.29999999999995</v>
      </c>
      <c r="AA16" s="30">
        <v>501.09999999999997</v>
      </c>
      <c r="AB16" s="30">
        <v>535.4</v>
      </c>
      <c r="AC16" s="30">
        <v>535.4</v>
      </c>
      <c r="AD16" s="30">
        <v>612.29999999999995</v>
      </c>
      <c r="AE16" s="30">
        <v>559.79999999999995</v>
      </c>
      <c r="AF16" s="30">
        <v>553.30000000000007</v>
      </c>
      <c r="AG16" s="30">
        <v>573.1</v>
      </c>
      <c r="AH16" s="30">
        <v>598.20000000000005</v>
      </c>
      <c r="AI16" s="30">
        <v>593.80000000000007</v>
      </c>
      <c r="AJ16" s="30">
        <v>561</v>
      </c>
      <c r="AK16" s="30">
        <v>595.4</v>
      </c>
      <c r="AL16" s="30">
        <v>629.19999999999993</v>
      </c>
      <c r="AM16" s="30">
        <v>646.59999999999991</v>
      </c>
      <c r="AN16" s="30">
        <v>573.90000000000009</v>
      </c>
      <c r="AO16" s="30">
        <v>660.50000000000011</v>
      </c>
      <c r="AP16" s="30">
        <v>696.1</v>
      </c>
      <c r="AQ16" s="30">
        <v>696.3</v>
      </c>
      <c r="AR16" s="30">
        <v>639.20000000000005</v>
      </c>
      <c r="AS16" s="30">
        <v>662.1</v>
      </c>
      <c r="AT16" s="30">
        <v>720.2</v>
      </c>
      <c r="AU16" s="30">
        <v>657.2</v>
      </c>
      <c r="AV16" s="30">
        <v>606.20000000000005</v>
      </c>
      <c r="AW16" s="30">
        <v>674</v>
      </c>
      <c r="AX16" s="30">
        <v>735.99999999999989</v>
      </c>
      <c r="AY16" s="30">
        <v>620.39999999999986</v>
      </c>
      <c r="AZ16" s="30">
        <v>626.1</v>
      </c>
      <c r="BA16" s="30">
        <v>676.3</v>
      </c>
      <c r="BB16" s="30">
        <v>599.19999999999993</v>
      </c>
      <c r="BC16" s="30">
        <v>744.10000000000014</v>
      </c>
      <c r="BD16" s="30">
        <v>741.9</v>
      </c>
      <c r="BE16" s="30">
        <v>817.1</v>
      </c>
      <c r="BF16" s="30">
        <v>875.1</v>
      </c>
      <c r="BG16" s="30">
        <v>600.5</v>
      </c>
      <c r="BH16" s="30">
        <v>545.5</v>
      </c>
      <c r="BI16" s="30">
        <v>686</v>
      </c>
      <c r="BJ16" s="30">
        <v>723.1</v>
      </c>
      <c r="BK16" s="30">
        <v>641.90000000000009</v>
      </c>
      <c r="BL16" s="30">
        <v>564.09999999999991</v>
      </c>
      <c r="BM16" s="30">
        <v>683.40000000000009</v>
      </c>
      <c r="BN16" s="30">
        <v>747</v>
      </c>
      <c r="BO16" s="30">
        <v>618.1</v>
      </c>
      <c r="BP16" s="30">
        <v>596.20000000000005</v>
      </c>
      <c r="BQ16" s="30">
        <v>695.7</v>
      </c>
      <c r="BR16" s="30">
        <v>657.8</v>
      </c>
      <c r="BS16" s="30">
        <v>663.3</v>
      </c>
      <c r="BT16" s="30">
        <v>646.70000000000005</v>
      </c>
      <c r="BU16" s="30">
        <v>784.1</v>
      </c>
      <c r="BW16" s="30">
        <v>1204.2</v>
      </c>
      <c r="BX16" s="30">
        <v>1249.0000000000002</v>
      </c>
      <c r="BY16" s="30">
        <v>1435.2</v>
      </c>
      <c r="BZ16" s="30">
        <v>1544</v>
      </c>
      <c r="CA16" s="30">
        <v>1649.7</v>
      </c>
      <c r="CB16" s="30">
        <v>1773.2</v>
      </c>
      <c r="CC16" s="30">
        <v>2062.3000000000002</v>
      </c>
      <c r="CD16" s="30">
        <v>2292.5</v>
      </c>
      <c r="CE16" s="30">
        <v>2322.7000000000003</v>
      </c>
      <c r="CF16" s="30">
        <v>2441.3999999999996</v>
      </c>
      <c r="CG16" s="30">
        <v>2626.7999999999997</v>
      </c>
      <c r="CH16" s="30">
        <v>2678.7</v>
      </c>
      <c r="CI16" s="30">
        <v>2636.5999999999995</v>
      </c>
      <c r="CJ16" s="30">
        <v>2645.7</v>
      </c>
      <c r="CK16" s="30">
        <v>3034.6</v>
      </c>
      <c r="CL16" s="30">
        <v>2596.5</v>
      </c>
      <c r="CM16" s="30">
        <v>2612.5</v>
      </c>
      <c r="CN16" s="30">
        <v>2613</v>
      </c>
    </row>
    <row r="18" spans="1:92" s="12" customFormat="1" ht="14.45" customHeight="1" x14ac:dyDescent="0.25">
      <c r="A18" s="16" t="s">
        <v>88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</row>
    <row r="19" spans="1:92" ht="14.45" customHeight="1" x14ac:dyDescent="0.25">
      <c r="A19" s="14" t="s">
        <v>47</v>
      </c>
      <c r="B19" s="13">
        <v>0.71599999999999997</v>
      </c>
      <c r="C19" s="13">
        <v>0.65633423180592998</v>
      </c>
      <c r="D19" s="13">
        <v>0.67520215633423175</v>
      </c>
      <c r="E19" s="13">
        <v>0.71967654986522911</v>
      </c>
      <c r="F19" s="13">
        <v>0.72506738544474392</v>
      </c>
      <c r="G19" s="13">
        <v>0.64824797843665771</v>
      </c>
      <c r="H19" s="13">
        <v>0.65633423180592998</v>
      </c>
      <c r="I19" s="13">
        <v>0.70692717584369447</v>
      </c>
      <c r="J19" s="13">
        <v>0.77895667550839964</v>
      </c>
      <c r="K19" s="13">
        <v>0.76554174067495562</v>
      </c>
      <c r="L19" s="13">
        <v>0.70420168067226885</v>
      </c>
      <c r="M19" s="13">
        <v>0.77983193277310925</v>
      </c>
      <c r="N19" s="13">
        <v>0.80840336134453783</v>
      </c>
      <c r="O19" s="13">
        <v>0.76050420168067223</v>
      </c>
      <c r="P19" s="13">
        <v>0.77510373443983405</v>
      </c>
      <c r="Q19" s="13">
        <v>0.78257261410788381</v>
      </c>
      <c r="R19" s="13">
        <v>0.78257261410788381</v>
      </c>
      <c r="S19" s="13">
        <v>0.85031847133757976</v>
      </c>
      <c r="T19" s="13">
        <v>0.75810276679841904</v>
      </c>
      <c r="U19" s="13">
        <v>0.80467571644042235</v>
      </c>
      <c r="V19" s="13">
        <v>0.85029940119760483</v>
      </c>
      <c r="W19" s="13">
        <v>0.76801152737752154</v>
      </c>
      <c r="X19" s="13">
        <v>0.66210826210826212</v>
      </c>
      <c r="Y19" s="13">
        <v>0.66421825813221413</v>
      </c>
      <c r="Z19" s="13">
        <v>0.69699999999999995</v>
      </c>
      <c r="AA19" s="13">
        <v>0.61499999999999999</v>
      </c>
      <c r="AB19" s="13">
        <v>0.64</v>
      </c>
      <c r="AC19" s="13">
        <v>0.64</v>
      </c>
      <c r="AD19" s="13">
        <v>0.77777777777777768</v>
      </c>
      <c r="AE19" s="13">
        <v>0.69810326659641719</v>
      </c>
      <c r="AF19" s="13">
        <v>0.64594039054470709</v>
      </c>
      <c r="AG19" s="13">
        <v>0.65700000000000003</v>
      </c>
      <c r="AH19" s="13">
        <v>0.66920152091254759</v>
      </c>
      <c r="AI19" s="13">
        <v>0.62732032365540225</v>
      </c>
      <c r="AJ19" s="13">
        <v>0.57799043062200961</v>
      </c>
      <c r="AK19" s="13">
        <v>0.64171897633993247</v>
      </c>
      <c r="AL19" s="13">
        <v>0.65391879131255903</v>
      </c>
      <c r="AM19" s="13">
        <v>0.64768339768339767</v>
      </c>
      <c r="AN19" s="13">
        <v>0.53716216216216217</v>
      </c>
      <c r="AO19" s="13">
        <v>0.80100000000000005</v>
      </c>
      <c r="AP19" s="13">
        <v>0.79300000000000004</v>
      </c>
      <c r="AQ19" s="13">
        <v>0.80500000000000005</v>
      </c>
      <c r="AR19" s="13">
        <v>0.72099999999999997</v>
      </c>
      <c r="AS19" s="13">
        <v>0.76700000000000002</v>
      </c>
      <c r="AT19" s="13">
        <v>0.81200000000000006</v>
      </c>
      <c r="AU19" s="13">
        <v>0.75700000000000001</v>
      </c>
      <c r="AV19" s="13">
        <v>0.68300000000000005</v>
      </c>
      <c r="AW19" s="13">
        <v>0.72718154463390172</v>
      </c>
      <c r="AX19" s="13">
        <v>0.73611111111111105</v>
      </c>
      <c r="AY19" s="13">
        <v>0.63245492371705969</v>
      </c>
      <c r="AZ19" s="13">
        <v>0.61299999999999999</v>
      </c>
      <c r="BA19" s="13">
        <v>0.68136080498322948</v>
      </c>
      <c r="BB19" s="13">
        <v>0.54200000000000004</v>
      </c>
      <c r="BC19" s="13">
        <v>0.70399999999999996</v>
      </c>
      <c r="BD19" s="13">
        <v>0.69299999999999995</v>
      </c>
      <c r="BE19" s="13">
        <v>0.71299999999999997</v>
      </c>
      <c r="BF19" s="13">
        <v>0.755</v>
      </c>
      <c r="BG19" s="13">
        <v>0.51400000000000001</v>
      </c>
      <c r="BH19" s="13">
        <v>0.47</v>
      </c>
      <c r="BI19" s="13">
        <v>0.629</v>
      </c>
      <c r="BJ19" s="13">
        <v>0.65600000000000003</v>
      </c>
      <c r="BK19" s="13">
        <v>0.60899999999999999</v>
      </c>
      <c r="BL19" s="13">
        <v>0.46770134228187921</v>
      </c>
      <c r="BM19" s="13">
        <v>0.60490797546012276</v>
      </c>
      <c r="BN19" s="13">
        <v>0.66582597730138715</v>
      </c>
      <c r="BO19" s="13">
        <v>0.56693620844564241</v>
      </c>
      <c r="BP19" s="13">
        <v>0.5063176895306859</v>
      </c>
      <c r="BQ19" s="13">
        <v>0.65922551252847372</v>
      </c>
      <c r="BR19" s="42">
        <v>0.59573502722323057</v>
      </c>
      <c r="BS19" s="42">
        <v>0.59078590785907859</v>
      </c>
      <c r="BT19" s="42">
        <v>0.56485355648535562</v>
      </c>
      <c r="BU19" s="42">
        <v>0.68318666049096799</v>
      </c>
      <c r="BW19" s="13">
        <v>0.679245283018868</v>
      </c>
      <c r="BX19" s="13">
        <v>0.69204851752021568</v>
      </c>
      <c r="BY19" s="13">
        <v>0.73357575757575766</v>
      </c>
      <c r="BZ19" s="13">
        <v>0.76323529411764712</v>
      </c>
      <c r="CA19" s="13">
        <v>0.79819338944775198</v>
      </c>
      <c r="CB19" s="13">
        <v>0.79548447789275645</v>
      </c>
      <c r="CC19" s="13">
        <v>0.65900000000000003</v>
      </c>
      <c r="CD19" s="13">
        <v>0.70846021448431096</v>
      </c>
      <c r="CE19" s="13">
        <v>0.64976111723631014</v>
      </c>
      <c r="CF19" s="13">
        <v>0.63034367141659675</v>
      </c>
      <c r="CG19" s="13">
        <v>0.76400000000000001</v>
      </c>
      <c r="CH19" s="13">
        <v>0.76500000000000001</v>
      </c>
      <c r="CI19" s="13">
        <v>0.69492974954184483</v>
      </c>
      <c r="CJ19" s="13">
        <v>0.63400000000000001</v>
      </c>
      <c r="CK19" s="13">
        <v>0.66800000000000004</v>
      </c>
      <c r="CL19" s="13">
        <v>0.59199999999999997</v>
      </c>
      <c r="CM19" s="13">
        <v>0.57699999999999996</v>
      </c>
      <c r="CN19" s="42">
        <v>0.58783554196398236</v>
      </c>
    </row>
    <row r="20" spans="1:92" ht="14.45" customHeight="1" x14ac:dyDescent="0.25">
      <c r="A20" s="14" t="s">
        <v>52</v>
      </c>
      <c r="B20" s="13">
        <v>0.58499999999999996</v>
      </c>
      <c r="C20" s="13">
        <v>0.58823529411764697</v>
      </c>
      <c r="D20" s="13">
        <v>0.57321652065081341</v>
      </c>
      <c r="E20" s="13">
        <v>0.63454317897371715</v>
      </c>
      <c r="F20" s="13">
        <v>0.64455569461827278</v>
      </c>
      <c r="G20" s="13">
        <v>0.59198998748435538</v>
      </c>
      <c r="H20" s="13">
        <v>0.66207759699624524</v>
      </c>
      <c r="I20" s="13">
        <v>0.64745011086474502</v>
      </c>
      <c r="J20" s="13">
        <v>0.70653377630121816</v>
      </c>
      <c r="K20" s="13">
        <v>0.68847006651884701</v>
      </c>
      <c r="L20" s="13">
        <v>0.70066518847006654</v>
      </c>
      <c r="M20" s="13">
        <v>0.73835920177383585</v>
      </c>
      <c r="N20" s="13">
        <v>0.71840354767184034</v>
      </c>
      <c r="O20" s="13">
        <v>0.69844789356984471</v>
      </c>
      <c r="P20" s="13">
        <v>0.67573221757322177</v>
      </c>
      <c r="Q20" s="13">
        <v>0.62866108786610886</v>
      </c>
      <c r="R20" s="13">
        <v>0.62866108786610886</v>
      </c>
      <c r="S20" s="13">
        <v>0.62156663275686697</v>
      </c>
      <c r="T20" s="13">
        <v>0.63173957273652093</v>
      </c>
      <c r="U20" s="13">
        <v>0.70616570327552985</v>
      </c>
      <c r="V20" s="13">
        <v>0.6379962192816635</v>
      </c>
      <c r="W20" s="13">
        <v>0.68809073724007563</v>
      </c>
      <c r="X20" s="13">
        <v>0.66582914572864316</v>
      </c>
      <c r="Y20" s="13">
        <v>0.6532663316582914</v>
      </c>
      <c r="Z20" s="13">
        <v>0.71499999999999997</v>
      </c>
      <c r="AA20" s="13">
        <v>0.66799999999999993</v>
      </c>
      <c r="AB20" s="13">
        <v>0.74199999999999999</v>
      </c>
      <c r="AC20" s="13">
        <v>0.74199999999999999</v>
      </c>
      <c r="AD20" s="13">
        <v>0.82960413080895012</v>
      </c>
      <c r="AE20" s="13">
        <v>0.76369863013698636</v>
      </c>
      <c r="AF20" s="13">
        <v>0.73115577889447225</v>
      </c>
      <c r="AG20" s="13">
        <v>0.71399999999999997</v>
      </c>
      <c r="AH20" s="13">
        <v>0.68849961919268843</v>
      </c>
      <c r="AI20" s="13">
        <v>0.67649226234340465</v>
      </c>
      <c r="AJ20" s="13">
        <v>0.66718506998444793</v>
      </c>
      <c r="AK20" s="13">
        <v>0.68917881811204906</v>
      </c>
      <c r="AL20" s="13">
        <v>0.63554891710231509</v>
      </c>
      <c r="AM20" s="13">
        <v>0.69633507853403143</v>
      </c>
      <c r="AN20" s="13">
        <v>0.67472894078398671</v>
      </c>
      <c r="AO20" s="13">
        <v>0.90400000000000003</v>
      </c>
      <c r="AP20" s="13">
        <v>0.83899999999999997</v>
      </c>
      <c r="AQ20" s="13">
        <v>0.84199999999999997</v>
      </c>
      <c r="AR20" s="13">
        <v>0.78800000000000003</v>
      </c>
      <c r="AS20" s="13">
        <v>0.76300000000000001</v>
      </c>
      <c r="AT20" s="13">
        <v>0.81399999999999995</v>
      </c>
      <c r="AU20" s="13">
        <v>0.73499999999999999</v>
      </c>
      <c r="AV20" s="13">
        <v>0.69</v>
      </c>
      <c r="AW20" s="13">
        <v>0.79777070063694278</v>
      </c>
      <c r="AX20" s="13">
        <v>0.86594202898550721</v>
      </c>
      <c r="AY20" s="13">
        <v>0.75288683602771356</v>
      </c>
      <c r="AZ20" s="13">
        <v>0.69199999999999995</v>
      </c>
      <c r="BA20" s="13">
        <v>0.77835433654558928</v>
      </c>
      <c r="BB20" s="13">
        <v>0.58599999999999997</v>
      </c>
      <c r="BC20" s="13">
        <v>0.75800000000000001</v>
      </c>
      <c r="BD20" s="13">
        <v>0.78600000000000003</v>
      </c>
      <c r="BE20" s="13">
        <v>0.91200000000000003</v>
      </c>
      <c r="BF20" s="13">
        <v>0.84799999999999998</v>
      </c>
      <c r="BG20" s="13">
        <v>0.63400000000000001</v>
      </c>
      <c r="BH20" s="13">
        <v>0.57699999999999996</v>
      </c>
      <c r="BI20" s="13">
        <v>0.72899999999999998</v>
      </c>
      <c r="BJ20" s="13">
        <v>0.748</v>
      </c>
      <c r="BK20" s="13">
        <v>0.64400000000000002</v>
      </c>
      <c r="BL20" s="13">
        <v>0.57226277372262779</v>
      </c>
      <c r="BM20" s="13">
        <v>0.68924581005586605</v>
      </c>
      <c r="BN20" s="13">
        <v>0.76116229624379883</v>
      </c>
      <c r="BO20" s="13">
        <v>0.60074906367041203</v>
      </c>
      <c r="BP20" s="13">
        <v>0.64447806354009074</v>
      </c>
      <c r="BQ20" s="13">
        <v>0.74499229583975346</v>
      </c>
      <c r="BR20" s="42">
        <v>0.6704718417047183</v>
      </c>
      <c r="BS20" s="42">
        <v>0.67715355805243449</v>
      </c>
      <c r="BT20" s="42">
        <v>0.72526636225266361</v>
      </c>
      <c r="BU20" s="42">
        <v>0.77600554785020814</v>
      </c>
      <c r="BW20" s="13">
        <v>0.56163954943679595</v>
      </c>
      <c r="BX20" s="13">
        <v>0.61107634543178968</v>
      </c>
      <c r="BY20" s="13">
        <v>0.67616875712656777</v>
      </c>
      <c r="BZ20" s="13">
        <v>0.71396895787139691</v>
      </c>
      <c r="CA20" s="13">
        <v>0.63853544533887308</v>
      </c>
      <c r="CB20" s="13">
        <v>0.66642494561276289</v>
      </c>
      <c r="CC20" s="13">
        <v>0.67500000000000004</v>
      </c>
      <c r="CD20" s="13">
        <v>0.78600734182681919</v>
      </c>
      <c r="CE20" s="13">
        <v>0.70177127454755495</v>
      </c>
      <c r="CF20" s="13">
        <v>0.67198480531813864</v>
      </c>
      <c r="CG20" s="13">
        <v>0.84199999999999997</v>
      </c>
      <c r="CH20" s="13">
        <v>0.77500000000000002</v>
      </c>
      <c r="CI20" s="13">
        <v>0.7801057372234188</v>
      </c>
      <c r="CJ20" s="13">
        <v>0.70199999999999996</v>
      </c>
      <c r="CK20" s="13">
        <v>0.79500000000000004</v>
      </c>
      <c r="CL20" s="13">
        <v>0.67500000000000004</v>
      </c>
      <c r="CM20" s="13">
        <v>0.65900000000000003</v>
      </c>
      <c r="CN20" s="42">
        <v>0.68400075915733538</v>
      </c>
    </row>
    <row r="21" spans="1:92" ht="14.45" customHeight="1" x14ac:dyDescent="0.25">
      <c r="A21" s="14" t="s">
        <v>48</v>
      </c>
      <c r="B21" s="13">
        <v>0.74299999999999999</v>
      </c>
      <c r="C21" s="13">
        <v>0.74866717440974861</v>
      </c>
      <c r="D21" s="13">
        <v>0.77845451084887707</v>
      </c>
      <c r="E21" s="13">
        <v>0.78188047202131716</v>
      </c>
      <c r="F21" s="13">
        <v>0.73125237913970309</v>
      </c>
      <c r="G21" s="13">
        <v>0.71450323562999618</v>
      </c>
      <c r="H21" s="13">
        <v>0.79558431671107732</v>
      </c>
      <c r="I21" s="13">
        <v>0.75180814617434344</v>
      </c>
      <c r="J21" s="13">
        <v>0.83098591549295786</v>
      </c>
      <c r="K21" s="13">
        <v>0.7821782178217821</v>
      </c>
      <c r="L21" s="13">
        <v>0.81226199543031219</v>
      </c>
      <c r="M21" s="13">
        <v>0.82406702208682403</v>
      </c>
      <c r="N21" s="13">
        <v>0.8198781416603198</v>
      </c>
      <c r="O21" s="13">
        <v>0.80007616146229998</v>
      </c>
      <c r="P21" s="13">
        <v>0.72754293262879788</v>
      </c>
      <c r="Q21" s="13">
        <v>0.76816380449141342</v>
      </c>
      <c r="R21" s="13">
        <v>0.76816380449141342</v>
      </c>
      <c r="S21" s="13">
        <v>0.84478203434610288</v>
      </c>
      <c r="T21" s="13">
        <v>0.80217965653896961</v>
      </c>
      <c r="U21" s="13">
        <v>0.81505944517833551</v>
      </c>
      <c r="V21" s="13">
        <v>0.83784676354029053</v>
      </c>
      <c r="W21" s="13">
        <v>0.80812417437252304</v>
      </c>
      <c r="X21" s="13">
        <v>0.72537235432453617</v>
      </c>
      <c r="Y21" s="13">
        <v>0.74836686699764843</v>
      </c>
      <c r="Z21" s="13">
        <v>0.76400000000000001</v>
      </c>
      <c r="AA21" s="13">
        <v>0.72</v>
      </c>
      <c r="AB21" s="13">
        <v>0.77900000000000003</v>
      </c>
      <c r="AC21" s="13">
        <v>0.77900000000000003</v>
      </c>
      <c r="AD21" s="13">
        <v>0.87248497517637835</v>
      </c>
      <c r="AE21" s="13">
        <v>0.79749150770838773</v>
      </c>
      <c r="AF21" s="13">
        <v>0.81029527044682526</v>
      </c>
      <c r="AG21" s="13">
        <v>0.82499999999999996</v>
      </c>
      <c r="AH21" s="13">
        <v>0.84125379170879677</v>
      </c>
      <c r="AI21" s="13">
        <v>0.84302325581395343</v>
      </c>
      <c r="AJ21" s="13">
        <v>0.80763397371081891</v>
      </c>
      <c r="AK21" s="13">
        <v>0.84807886754297268</v>
      </c>
      <c r="AL21" s="13">
        <v>0.89127218934911234</v>
      </c>
      <c r="AM21" s="13">
        <v>0.78661087866108792</v>
      </c>
      <c r="AN21" s="13">
        <v>0.72594142259414229</v>
      </c>
      <c r="AO21" s="13">
        <v>0.81699999999999995</v>
      </c>
      <c r="AP21" s="13">
        <v>0.85899999999999999</v>
      </c>
      <c r="AQ21" s="13">
        <v>0.85499999999999998</v>
      </c>
      <c r="AR21" s="13">
        <v>0.79500000000000004</v>
      </c>
      <c r="AS21" s="13">
        <v>0.82399999999999995</v>
      </c>
      <c r="AT21" s="13">
        <v>0.88200000000000001</v>
      </c>
      <c r="AU21" s="13">
        <v>0.81299999999999994</v>
      </c>
      <c r="AV21" s="13">
        <v>0.752</v>
      </c>
      <c r="AW21" s="13">
        <v>0.7972803347280335</v>
      </c>
      <c r="AX21" s="13">
        <v>0.83640167364016738</v>
      </c>
      <c r="AY21" s="13">
        <v>0.70502092050209209</v>
      </c>
      <c r="AZ21" s="13">
        <v>0.73299999999999998</v>
      </c>
      <c r="BA21" s="13">
        <v>0.78974895397489542</v>
      </c>
      <c r="BB21" s="13">
        <v>0.72699999999999998</v>
      </c>
      <c r="BC21" s="13">
        <v>0.80900000000000005</v>
      </c>
      <c r="BD21" s="13">
        <v>0.749</v>
      </c>
      <c r="BE21" s="13">
        <v>0.82899999999999996</v>
      </c>
      <c r="BF21" s="13">
        <v>0.88200000000000001</v>
      </c>
      <c r="BG21" s="13">
        <v>0.58399999999999996</v>
      </c>
      <c r="BH21" s="13">
        <v>0.52900000000000003</v>
      </c>
      <c r="BI21" s="13">
        <v>0.64600000000000002</v>
      </c>
      <c r="BJ21" s="13">
        <v>0.65800000000000003</v>
      </c>
      <c r="BK21" s="13">
        <v>0.58299999999999996</v>
      </c>
      <c r="BL21" s="13">
        <v>0.538635995464118</v>
      </c>
      <c r="BM21" s="13">
        <v>0.62095482217238063</v>
      </c>
      <c r="BN21" s="13">
        <v>0.67485343051814284</v>
      </c>
      <c r="BO21" s="13">
        <v>0.57518618285533196</v>
      </c>
      <c r="BP21" s="13">
        <v>0.57438886190707461</v>
      </c>
      <c r="BQ21" s="13">
        <v>0.64467574059247401</v>
      </c>
      <c r="BR21" s="42">
        <v>0.62131770668356034</v>
      </c>
      <c r="BS21" s="42">
        <v>0.62622743110547985</v>
      </c>
      <c r="BT21" s="42">
        <v>0.61932460817579582</v>
      </c>
      <c r="BU21" s="42">
        <v>0.74780246124340732</v>
      </c>
      <c r="BW21" s="13">
        <v>0.73141007331238672</v>
      </c>
      <c r="BX21" s="13">
        <v>0.75152264940997338</v>
      </c>
      <c r="BY21" s="13">
        <v>0.79036557501904026</v>
      </c>
      <c r="BZ21" s="13">
        <v>0.81407083015993897</v>
      </c>
      <c r="CA21" s="13">
        <v>0.77716314398943187</v>
      </c>
      <c r="CB21" s="13">
        <v>0.81580250990752978</v>
      </c>
      <c r="CC21" s="13">
        <v>0.7390000000000001</v>
      </c>
      <c r="CD21" s="13">
        <v>0.82061667102168812</v>
      </c>
      <c r="CE21" s="13">
        <v>0.83020686110754205</v>
      </c>
      <c r="CF21" s="13">
        <v>0.83144256030570818</v>
      </c>
      <c r="CG21" s="13">
        <v>0.81399999999999995</v>
      </c>
      <c r="CH21" s="13">
        <v>0.82899999999999996</v>
      </c>
      <c r="CI21" s="13">
        <v>0.77275104602510458</v>
      </c>
      <c r="CJ21" s="13">
        <v>0.76600000000000001</v>
      </c>
      <c r="CK21" s="13">
        <v>0.76100000000000001</v>
      </c>
      <c r="CL21" s="13">
        <v>0.60399999999999998</v>
      </c>
      <c r="CM21" s="13">
        <v>0.60299999999999998</v>
      </c>
      <c r="CN21" s="42">
        <v>0.61680638722554881</v>
      </c>
    </row>
    <row r="22" spans="1:92" ht="14.45" customHeight="1" x14ac:dyDescent="0.25">
      <c r="A22" s="14" t="s">
        <v>49</v>
      </c>
      <c r="B22" s="13">
        <v>0.73333333333333339</v>
      </c>
      <c r="C22" s="13">
        <v>0.6974358974358974</v>
      </c>
      <c r="D22" s="13">
        <v>0.72307692307692306</v>
      </c>
      <c r="E22" s="13">
        <v>0.71794871794871795</v>
      </c>
      <c r="F22" s="13">
        <v>0.76923076923076927</v>
      </c>
      <c r="G22" s="13">
        <v>0.79487179487179482</v>
      </c>
      <c r="H22" s="13">
        <v>0.75384615384615383</v>
      </c>
      <c r="I22" s="13">
        <v>0.82564102564102571</v>
      </c>
      <c r="J22" s="13">
        <v>0.90256410256410269</v>
      </c>
      <c r="K22" s="13">
        <v>0.86153846153846159</v>
      </c>
      <c r="L22" s="13">
        <v>0.87692307692307703</v>
      </c>
      <c r="M22" s="13">
        <v>0.84102564102564092</v>
      </c>
      <c r="N22" s="13">
        <v>0.91794871794871791</v>
      </c>
      <c r="O22" s="13">
        <v>0.85128205128205137</v>
      </c>
      <c r="P22" s="13">
        <v>0.91794871794871791</v>
      </c>
      <c r="Q22" s="13">
        <v>0.94871794871794868</v>
      </c>
      <c r="R22" s="13">
        <v>0.94871794871794868</v>
      </c>
      <c r="S22" s="13">
        <v>0.41777777777777786</v>
      </c>
      <c r="T22" s="13">
        <v>0.42888888888888893</v>
      </c>
      <c r="U22" s="13">
        <v>0.47333333333333333</v>
      </c>
      <c r="V22" s="13">
        <v>0.49333333333333329</v>
      </c>
      <c r="W22" s="13">
        <v>0.52888888888888885</v>
      </c>
      <c r="X22" s="13">
        <v>0.58444444444444443</v>
      </c>
      <c r="Y22" s="13">
        <v>0.64888888888888885</v>
      </c>
      <c r="Z22" s="13">
        <v>0.67600000000000005</v>
      </c>
      <c r="AA22" s="13">
        <v>0.622</v>
      </c>
      <c r="AB22" s="13">
        <v>0.70699999999999996</v>
      </c>
      <c r="AC22" s="13">
        <v>0.70699999999999996</v>
      </c>
      <c r="AD22" s="13">
        <v>0.74222222222222223</v>
      </c>
      <c r="AE22" s="13">
        <v>0.7088888888888889</v>
      </c>
      <c r="AF22" s="13">
        <v>0.64888888888888885</v>
      </c>
      <c r="AG22" s="13">
        <v>0.64400000000000002</v>
      </c>
      <c r="AH22" s="13">
        <v>0.73555555555555563</v>
      </c>
      <c r="AI22" s="13">
        <v>0.7911111111111111</v>
      </c>
      <c r="AJ22" s="13">
        <v>0.74</v>
      </c>
      <c r="AK22" s="13">
        <v>0.77555555555555555</v>
      </c>
      <c r="AL22" s="13">
        <v>0.91777777777777769</v>
      </c>
      <c r="AM22" s="13">
        <v>0.90666666666666662</v>
      </c>
      <c r="AN22" s="13">
        <v>0.73777777777777787</v>
      </c>
      <c r="AO22" s="13">
        <v>0.81299999999999994</v>
      </c>
      <c r="AP22" s="13">
        <v>0.90200000000000002</v>
      </c>
      <c r="AQ22" s="13">
        <v>0.85099999999999998</v>
      </c>
      <c r="AR22" s="13">
        <v>0.82899999999999996</v>
      </c>
      <c r="AS22" s="13">
        <v>0.85299999999999998</v>
      </c>
      <c r="AT22" s="13">
        <v>0.877</v>
      </c>
      <c r="AU22" s="13">
        <v>0.47199999999999998</v>
      </c>
      <c r="AV22" s="13">
        <v>0.437</v>
      </c>
      <c r="AW22" s="13">
        <v>0.46888412017167386</v>
      </c>
      <c r="AX22" s="13">
        <v>0.49383983572895274</v>
      </c>
      <c r="AY22" s="13">
        <v>0.45342886386898668</v>
      </c>
      <c r="AZ22" s="13">
        <v>0.44</v>
      </c>
      <c r="BA22" s="13">
        <v>0.47205588822355288</v>
      </c>
      <c r="BB22" s="13">
        <v>0.438</v>
      </c>
      <c r="BC22" s="13">
        <v>0.497</v>
      </c>
      <c r="BD22" s="13">
        <v>0.45400000000000001</v>
      </c>
      <c r="BE22" s="13">
        <v>0.443</v>
      </c>
      <c r="BF22" s="13">
        <v>0.57599999999999996</v>
      </c>
      <c r="BG22" s="13">
        <v>0.52800000000000002</v>
      </c>
      <c r="BH22" s="13">
        <v>0.439</v>
      </c>
      <c r="BI22" s="13">
        <v>0.47199999999999998</v>
      </c>
      <c r="BJ22" s="13">
        <v>0.54300000000000004</v>
      </c>
      <c r="BK22" s="13">
        <v>0.501</v>
      </c>
      <c r="BL22" s="13">
        <v>0.4211111111111111</v>
      </c>
      <c r="BM22" s="13">
        <v>0.48888888888888887</v>
      </c>
      <c r="BN22" s="13">
        <v>0.56444444444444442</v>
      </c>
      <c r="BO22" s="13">
        <v>0.47888888888888892</v>
      </c>
      <c r="BP22" s="13">
        <v>0.42666666666666664</v>
      </c>
      <c r="BQ22" s="13">
        <v>0.50555555555555554</v>
      </c>
      <c r="BR22" s="42">
        <v>0.46888888888888891</v>
      </c>
      <c r="BS22" s="42">
        <v>0.46111111111111114</v>
      </c>
      <c r="BT22" s="42">
        <v>0.45111111111111113</v>
      </c>
      <c r="BU22" s="42">
        <v>0.5411111111111111</v>
      </c>
      <c r="BW22" s="13">
        <v>0.70399999999999996</v>
      </c>
      <c r="BX22" s="13">
        <v>0.753</v>
      </c>
      <c r="BY22" s="13">
        <v>0.83589743589743593</v>
      </c>
      <c r="BZ22" s="13">
        <v>0.87179487179487181</v>
      </c>
      <c r="CA22" s="13">
        <v>0.71207729468599035</v>
      </c>
      <c r="CB22" s="13">
        <v>0.4811111111111111</v>
      </c>
      <c r="CC22" s="13">
        <v>0.63300000000000001</v>
      </c>
      <c r="CD22" s="13">
        <v>0.72777777777777775</v>
      </c>
      <c r="CE22" s="13">
        <v>0.70500000000000007</v>
      </c>
      <c r="CF22" s="13">
        <v>0.83500000000000008</v>
      </c>
      <c r="CG22" s="13">
        <v>0.82599999999999996</v>
      </c>
      <c r="CH22" s="13">
        <v>0.70399999999999996</v>
      </c>
      <c r="CI22" s="13">
        <v>0.46365318530266986</v>
      </c>
      <c r="CJ22" s="13">
        <v>0.46200000000000002</v>
      </c>
      <c r="CK22" s="13">
        <v>0.498</v>
      </c>
      <c r="CL22" s="13">
        <v>0.48899999999999999</v>
      </c>
      <c r="CM22" s="13">
        <v>0.48799999999999999</v>
      </c>
      <c r="CN22" s="42">
        <v>0.46555555555555556</v>
      </c>
    </row>
    <row r="23" spans="1:92" ht="14.45" customHeight="1" x14ac:dyDescent="0.25">
      <c r="A23" s="14" t="s">
        <v>50</v>
      </c>
      <c r="B23" s="13" t="s">
        <v>206</v>
      </c>
      <c r="C23" s="13" t="s">
        <v>206</v>
      </c>
      <c r="D23" s="13" t="s">
        <v>206</v>
      </c>
      <c r="E23" s="13" t="s">
        <v>206</v>
      </c>
      <c r="F23" s="13" t="s">
        <v>206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 t="s">
        <v>206</v>
      </c>
      <c r="M23" s="13" t="s">
        <v>206</v>
      </c>
      <c r="N23" s="13" t="s">
        <v>206</v>
      </c>
      <c r="O23" s="13" t="s">
        <v>206</v>
      </c>
      <c r="P23" s="13" t="s">
        <v>206</v>
      </c>
      <c r="Q23" s="13" t="s">
        <v>206</v>
      </c>
      <c r="R23" s="13" t="s">
        <v>206</v>
      </c>
      <c r="S23" s="13" t="s">
        <v>206</v>
      </c>
      <c r="T23" s="13" t="s">
        <v>206</v>
      </c>
      <c r="U23" s="13" t="s">
        <v>206</v>
      </c>
      <c r="V23" s="13" t="s">
        <v>206</v>
      </c>
      <c r="W23" s="13" t="s">
        <v>206</v>
      </c>
      <c r="X23" s="13">
        <v>0.313</v>
      </c>
      <c r="Y23" s="13">
        <v>0.375</v>
      </c>
      <c r="Z23" s="13">
        <v>0.313</v>
      </c>
      <c r="AA23" s="13">
        <v>0.25</v>
      </c>
      <c r="AB23" s="13">
        <v>0.27800000000000002</v>
      </c>
      <c r="AC23" s="13">
        <v>0.27800000000000002</v>
      </c>
      <c r="AD23" s="13">
        <v>0.5</v>
      </c>
      <c r="AE23" s="13">
        <v>0.55555555555555558</v>
      </c>
      <c r="AF23" s="13">
        <v>0.5</v>
      </c>
      <c r="AG23" s="13">
        <v>0.47799999999999998</v>
      </c>
      <c r="AH23" s="13">
        <v>0.45833333333333337</v>
      </c>
      <c r="AI23" s="13">
        <v>0.45833333333333337</v>
      </c>
      <c r="AJ23" s="13">
        <v>0.16666666666666669</v>
      </c>
      <c r="AK23" s="13">
        <v>0.25274725274725274</v>
      </c>
      <c r="AL23" s="13">
        <v>0.29166666666666669</v>
      </c>
      <c r="AM23" s="13">
        <v>0.26595744680851063</v>
      </c>
      <c r="AN23" s="13">
        <v>0.13157894736842105</v>
      </c>
      <c r="AO23" s="13">
        <v>0.41099999999999998</v>
      </c>
      <c r="AP23" s="13">
        <v>0.46700000000000003</v>
      </c>
      <c r="AQ23" s="13">
        <v>0.51100000000000001</v>
      </c>
      <c r="AR23" s="13">
        <v>0.40200000000000002</v>
      </c>
      <c r="AS23" s="13">
        <v>0.46899999999999997</v>
      </c>
      <c r="AT23" s="13">
        <v>0.44800000000000001</v>
      </c>
      <c r="AU23" s="13">
        <v>0.42</v>
      </c>
      <c r="AV23" s="13">
        <v>0.36299999999999999</v>
      </c>
      <c r="AW23" s="13">
        <v>0.38095238095238093</v>
      </c>
      <c r="AX23" s="13">
        <v>0.36440677966101698</v>
      </c>
      <c r="AY23" s="13">
        <v>0.41284403669724767</v>
      </c>
      <c r="AZ23" s="13">
        <v>0.39</v>
      </c>
      <c r="BA23" s="13">
        <v>0.44800000000000001</v>
      </c>
      <c r="BB23" s="13">
        <v>0.33</v>
      </c>
      <c r="BC23" s="13">
        <v>0.374</v>
      </c>
      <c r="BD23" s="13">
        <v>0.4</v>
      </c>
      <c r="BE23" s="13">
        <v>0.45800000000000002</v>
      </c>
      <c r="BF23" s="13">
        <v>0.51500000000000001</v>
      </c>
      <c r="BG23" s="13">
        <v>0.38100000000000001</v>
      </c>
      <c r="BH23" s="13">
        <v>0.38800000000000001</v>
      </c>
      <c r="BI23" s="13">
        <v>0.52900000000000003</v>
      </c>
      <c r="BJ23" s="13">
        <v>0.46700000000000003</v>
      </c>
      <c r="BK23" s="13">
        <v>0.42</v>
      </c>
      <c r="BL23" s="13">
        <v>0.35849056603773582</v>
      </c>
      <c r="BM23" s="13">
        <v>0.51485148514851486</v>
      </c>
      <c r="BN23" s="13">
        <v>0.43689320388349512</v>
      </c>
      <c r="BO23" s="13">
        <v>0.42748091603053434</v>
      </c>
      <c r="BP23" s="13">
        <v>0.41176470588235292</v>
      </c>
      <c r="BQ23" s="13">
        <v>0.43055555555555558</v>
      </c>
      <c r="BR23" s="41">
        <v>0.2765957446808387</v>
      </c>
      <c r="BS23" s="41">
        <v>0.37142857142856051</v>
      </c>
      <c r="BT23" s="41">
        <v>0.42253521126760429</v>
      </c>
      <c r="BU23" s="41">
        <v>0.52941176470588536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0.3125</v>
      </c>
      <c r="CD23" s="13">
        <v>0.43055555555555558</v>
      </c>
      <c r="CE23" s="13">
        <v>0.47252747252747251</v>
      </c>
      <c r="CF23" s="13">
        <v>0.24403183023872677</v>
      </c>
      <c r="CG23" s="13">
        <v>0.38800000000000001</v>
      </c>
      <c r="CH23" s="13">
        <v>0.435</v>
      </c>
      <c r="CI23" s="13">
        <v>0.38018433179723504</v>
      </c>
      <c r="CJ23" s="13">
        <v>0.38500000000000001</v>
      </c>
      <c r="CK23" s="13">
        <v>0.439</v>
      </c>
      <c r="CL23" s="13">
        <v>0.44900000000000001</v>
      </c>
      <c r="CM23" s="13">
        <v>0.42599999999999999</v>
      </c>
      <c r="CN23" s="41">
        <v>0.37254901960784237</v>
      </c>
    </row>
    <row r="24" spans="1:92" s="19" customFormat="1" ht="14.45" customHeight="1" x14ac:dyDescent="0.25">
      <c r="A24" s="15" t="s">
        <v>51</v>
      </c>
      <c r="B24" s="26">
        <v>0.70996978851963743</v>
      </c>
      <c r="C24" s="26">
        <v>0.70128381476386981</v>
      </c>
      <c r="D24" s="26">
        <v>0.72083428833371532</v>
      </c>
      <c r="E24" s="26">
        <v>0.74146229658491858</v>
      </c>
      <c r="F24" s="26">
        <v>0.71602108640843454</v>
      </c>
      <c r="G24" s="26">
        <v>0.68439147375658949</v>
      </c>
      <c r="H24" s="26">
        <v>0.74558789823515925</v>
      </c>
      <c r="I24" s="26">
        <v>0.72494845360824745</v>
      </c>
      <c r="J24" s="26">
        <v>0.79859967051070846</v>
      </c>
      <c r="K24" s="26">
        <v>0.76407506702412875</v>
      </c>
      <c r="L24" s="26">
        <v>0.76816608996539792</v>
      </c>
      <c r="M24" s="26">
        <v>0.79829025035619772</v>
      </c>
      <c r="N24" s="26">
        <v>0.80236108284144103</v>
      </c>
      <c r="O24" s="26">
        <v>0.7738652554447385</v>
      </c>
      <c r="P24" s="26">
        <v>0.73588410104011892</v>
      </c>
      <c r="Q24" s="26">
        <v>0.75315750371471024</v>
      </c>
      <c r="R24" s="26">
        <v>0.75315750371471024</v>
      </c>
      <c r="S24" s="26">
        <v>0.77400734651040748</v>
      </c>
      <c r="T24" s="26">
        <v>0.73384561648620328</v>
      </c>
      <c r="U24" s="26">
        <v>0.76703183841150291</v>
      </c>
      <c r="V24" s="26">
        <v>0.77826975476839222</v>
      </c>
      <c r="W24" s="26">
        <v>0.75607697501688031</v>
      </c>
      <c r="X24" s="26">
        <v>0.69055509527754766</v>
      </c>
      <c r="Y24" s="26">
        <v>0.70445015555254975</v>
      </c>
      <c r="Z24" s="26">
        <v>0.73248060960674921</v>
      </c>
      <c r="AA24" s="26">
        <v>0.67707066612619915</v>
      </c>
      <c r="AB24" s="26">
        <v>0.73212088062354708</v>
      </c>
      <c r="AC24" s="26">
        <v>0.73212088062354708</v>
      </c>
      <c r="AD24" s="26">
        <v>0.83238172920065256</v>
      </c>
      <c r="AE24" s="26">
        <v>0.76049449803015901</v>
      </c>
      <c r="AF24" s="26">
        <v>0.74398278875890822</v>
      </c>
      <c r="AG24" s="26">
        <v>0.74993457210154424</v>
      </c>
      <c r="AH24" s="26">
        <v>0.76232955269529756</v>
      </c>
      <c r="AI24" s="26">
        <v>0.75278904665314417</v>
      </c>
      <c r="AJ24" s="26">
        <v>0.712109672505712</v>
      </c>
      <c r="AK24" s="26">
        <v>0.75644771947655942</v>
      </c>
      <c r="AL24" s="26">
        <v>0.78074202754684185</v>
      </c>
      <c r="AM24" s="26">
        <v>0.74040993931066068</v>
      </c>
      <c r="AN24" s="26">
        <v>0.66616366802089388</v>
      </c>
      <c r="AO24" s="26">
        <v>0.82</v>
      </c>
      <c r="AP24" s="26">
        <v>0.84</v>
      </c>
      <c r="AQ24" s="26">
        <v>0.83899999999999997</v>
      </c>
      <c r="AR24" s="26">
        <v>0.77600000000000002</v>
      </c>
      <c r="AS24" s="26">
        <v>0.80100000000000005</v>
      </c>
      <c r="AT24" s="26">
        <v>0.85099999999999998</v>
      </c>
      <c r="AU24" s="26">
        <v>0.751</v>
      </c>
      <c r="AV24" s="26">
        <v>0.69299999999999995</v>
      </c>
      <c r="AW24" s="26">
        <v>0.74335502371236351</v>
      </c>
      <c r="AX24" s="26">
        <v>0.77604386334879782</v>
      </c>
      <c r="AY24" s="26">
        <v>0.6650943396226412</v>
      </c>
      <c r="AZ24" s="26">
        <v>0.66500000000000004</v>
      </c>
      <c r="BA24" s="26">
        <v>0.72599999999999998</v>
      </c>
      <c r="BB24" s="26">
        <v>0.628</v>
      </c>
      <c r="BC24" s="26">
        <v>0.74299999999999999</v>
      </c>
      <c r="BD24" s="26">
        <v>0.71</v>
      </c>
      <c r="BE24" s="26">
        <v>0.77600000000000002</v>
      </c>
      <c r="BF24" s="26">
        <v>0.81899999999999995</v>
      </c>
      <c r="BG24" s="26">
        <v>0.56899999999999995</v>
      </c>
      <c r="BH24" s="26">
        <v>0.51400000000000001</v>
      </c>
      <c r="BI24" s="26">
        <v>0.63800000000000001</v>
      </c>
      <c r="BJ24" s="26">
        <v>0.65800000000000003</v>
      </c>
      <c r="BK24" s="26">
        <v>0.58899999999999997</v>
      </c>
      <c r="BL24" s="26">
        <v>0.51596085246501422</v>
      </c>
      <c r="BM24" s="26">
        <v>0.61456834532374105</v>
      </c>
      <c r="BN24" s="26">
        <v>0.67273054755043238</v>
      </c>
      <c r="BO24" s="26">
        <v>0.56690819040631024</v>
      </c>
      <c r="BP24" s="26">
        <v>0.55455306483117861</v>
      </c>
      <c r="BQ24" s="26">
        <v>0.64524207011686141</v>
      </c>
      <c r="BR24" s="26">
        <v>0.60498482479536453</v>
      </c>
      <c r="BS24" s="26">
        <v>0.60836467027423635</v>
      </c>
      <c r="BT24" s="26">
        <v>0.60461854899027667</v>
      </c>
      <c r="BU24" s="26">
        <v>0.71863257263312241</v>
      </c>
      <c r="BW24" s="26">
        <v>0.69020461970539337</v>
      </c>
      <c r="BX24" s="26">
        <v>0.71588238665673187</v>
      </c>
      <c r="BY24" s="26">
        <v>0.75868266638473336</v>
      </c>
      <c r="BZ24" s="26">
        <v>0.78567066965194376</v>
      </c>
      <c r="CA24" s="26">
        <v>0.7543554803603274</v>
      </c>
      <c r="CB24" s="26">
        <v>0.75894538606403017</v>
      </c>
      <c r="CC24" s="26">
        <v>0.7018206567976859</v>
      </c>
      <c r="CD24" s="26">
        <v>0.78071788584661483</v>
      </c>
      <c r="CE24" s="26">
        <v>0.75378074901019032</v>
      </c>
      <c r="CF24" s="26">
        <v>0.75025352632064168</v>
      </c>
      <c r="CG24" s="26">
        <v>0.80300000000000005</v>
      </c>
      <c r="CH24" s="26">
        <v>0.79400000000000004</v>
      </c>
      <c r="CI24" s="26">
        <v>0.71981217068443015</v>
      </c>
      <c r="CJ24" s="26">
        <v>0.69099999999999995</v>
      </c>
      <c r="CK24" s="26">
        <v>0.71899999999999997</v>
      </c>
      <c r="CL24" s="26">
        <v>0.6</v>
      </c>
      <c r="CM24" s="26">
        <v>0.59299999999999997</v>
      </c>
      <c r="CN24" s="26">
        <v>0.60333879794038181</v>
      </c>
    </row>
    <row r="25" spans="1:92" s="19" customFormat="1" ht="14.45" customHeight="1" x14ac:dyDescent="0.25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</row>
    <row r="26" spans="1:92" ht="14.45" customHeight="1" x14ac:dyDescent="0.25">
      <c r="A26" s="22" t="s">
        <v>89</v>
      </c>
    </row>
    <row r="27" spans="1:92" ht="14.45" customHeight="1" x14ac:dyDescent="0.25">
      <c r="A27" s="22" t="s">
        <v>207</v>
      </c>
    </row>
    <row r="29" spans="1:92" s="12" customFormat="1" ht="14.45" customHeight="1" x14ac:dyDescent="0.25">
      <c r="A29" s="16" t="s">
        <v>83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</row>
    <row r="30" spans="1:92" ht="14.45" customHeight="1" x14ac:dyDescent="0.25">
      <c r="A30" s="14" t="s">
        <v>84</v>
      </c>
      <c r="B30" s="41">
        <v>0.89895809570088514</v>
      </c>
      <c r="C30" s="41">
        <v>0.89275404339700737</v>
      </c>
      <c r="D30" s="41">
        <v>0.89891658369897476</v>
      </c>
      <c r="E30" s="41">
        <v>0.8973987661502647</v>
      </c>
      <c r="F30" s="41">
        <v>0.88744270042768325</v>
      </c>
      <c r="G30" s="41">
        <v>0.89565069929759467</v>
      </c>
      <c r="H30" s="41">
        <v>0.91747358067257789</v>
      </c>
      <c r="I30" s="41">
        <v>0.6637868986989468</v>
      </c>
      <c r="J30" s="41">
        <v>0.67435869314465069</v>
      </c>
      <c r="K30" s="41">
        <v>0.67074141065915172</v>
      </c>
      <c r="L30" s="41">
        <v>0.64147600333088939</v>
      </c>
      <c r="M30" s="41">
        <v>0.64775168717754794</v>
      </c>
      <c r="N30" s="41">
        <v>0.61954327572899104</v>
      </c>
      <c r="O30" s="41">
        <v>0.62418446959919205</v>
      </c>
      <c r="P30" s="41">
        <v>0.61682290047617239</v>
      </c>
      <c r="Q30" s="41">
        <v>0.69184097264810307</v>
      </c>
      <c r="R30" s="41">
        <v>0.71172631550907517</v>
      </c>
      <c r="S30" s="41">
        <v>0.72478597609804674</v>
      </c>
      <c r="T30" s="41">
        <v>0.71270380416251433</v>
      </c>
      <c r="U30" s="41">
        <v>0.64147629880278501</v>
      </c>
      <c r="V30" s="41">
        <v>0.62471445676813331</v>
      </c>
      <c r="W30" s="41">
        <v>0.61174900834113999</v>
      </c>
      <c r="X30" s="41">
        <v>0.72860022288194293</v>
      </c>
      <c r="Y30" s="41">
        <v>0.72163137137704247</v>
      </c>
      <c r="Z30" s="41">
        <v>0.74099999999999999</v>
      </c>
      <c r="AA30" s="41">
        <v>0.755</v>
      </c>
      <c r="AB30" s="41">
        <v>0.73</v>
      </c>
      <c r="AC30" s="41">
        <v>0.71</v>
      </c>
      <c r="AD30" s="41">
        <v>0.70099999999999996</v>
      </c>
      <c r="AE30" s="41">
        <v>0.67800000000000005</v>
      </c>
      <c r="AF30" s="41">
        <v>0.7390000000000001</v>
      </c>
      <c r="AG30" s="41">
        <v>0.72400000000000009</v>
      </c>
      <c r="AH30" s="41">
        <v>0.71799999999999997</v>
      </c>
      <c r="AI30" s="41">
        <v>0.75800000000000001</v>
      </c>
      <c r="AJ30" s="41">
        <v>0.78800000000000003</v>
      </c>
      <c r="AK30" s="41">
        <v>0.78100000000000003</v>
      </c>
      <c r="AL30" s="41">
        <v>0.83499999999999996</v>
      </c>
      <c r="AM30" s="41">
        <v>0.92700000000000005</v>
      </c>
      <c r="AN30" s="41">
        <v>0.93100000000000005</v>
      </c>
      <c r="AO30" s="41">
        <v>0.92900000000000005</v>
      </c>
      <c r="AP30" s="41">
        <v>0.94199999999999995</v>
      </c>
      <c r="AQ30" s="41">
        <v>0.91722970375445079</v>
      </c>
      <c r="AR30" s="41">
        <v>0.92080608517595353</v>
      </c>
      <c r="AS30" s="41">
        <v>0.92152653887425084</v>
      </c>
      <c r="AT30" s="41">
        <v>0.92654604509333482</v>
      </c>
      <c r="AU30" s="41">
        <v>0.91309621761467386</v>
      </c>
      <c r="AV30" s="41">
        <v>0.90600000000000003</v>
      </c>
      <c r="AW30" s="41">
        <v>0.86611118445889845</v>
      </c>
      <c r="AX30" s="41">
        <v>0.83031886348643047</v>
      </c>
      <c r="AY30" s="41">
        <v>0.81155978057002454</v>
      </c>
      <c r="AZ30" s="41">
        <v>0.84199999999999997</v>
      </c>
      <c r="BA30" s="41">
        <v>0.84299999999999997</v>
      </c>
      <c r="BB30" s="41">
        <v>0.85199999999999998</v>
      </c>
      <c r="BC30" s="41">
        <v>0.92466617875301294</v>
      </c>
      <c r="BD30" s="41">
        <v>0.9673141666634566</v>
      </c>
      <c r="BE30" s="41">
        <v>0.99099999999999999</v>
      </c>
      <c r="BF30" s="41">
        <v>0.98799999999999999</v>
      </c>
      <c r="BG30" s="41">
        <v>0.996</v>
      </c>
      <c r="BH30" s="41">
        <v>0.997</v>
      </c>
      <c r="BI30" s="41">
        <v>0.996</v>
      </c>
      <c r="BJ30" s="41">
        <v>0.997</v>
      </c>
      <c r="BK30" s="41">
        <v>0.998</v>
      </c>
      <c r="BL30" s="41">
        <v>0.997</v>
      </c>
      <c r="BM30" s="41">
        <v>0.996</v>
      </c>
      <c r="BN30" s="41">
        <v>0.996</v>
      </c>
      <c r="BO30" s="41">
        <v>0.997</v>
      </c>
      <c r="BP30" s="41">
        <v>0.998</v>
      </c>
      <c r="BQ30" s="41">
        <v>0.996</v>
      </c>
      <c r="BR30" s="41">
        <v>0.99877420490934132</v>
      </c>
      <c r="BS30" s="41">
        <v>0.99739597625842313</v>
      </c>
      <c r="BT30" s="41">
        <v>0.99598373336772572</v>
      </c>
      <c r="BU30" s="41">
        <v>0.99703594969836773</v>
      </c>
      <c r="BW30" s="42">
        <v>0.89645648103422793</v>
      </c>
      <c r="BX30" s="42">
        <v>0.89473627017842949</v>
      </c>
      <c r="BY30" s="42">
        <v>0.71176162163123113</v>
      </c>
      <c r="BZ30" s="42">
        <v>0.63315636187026081</v>
      </c>
      <c r="CA30" s="42">
        <v>0.68643081580298759</v>
      </c>
      <c r="CB30" s="42">
        <v>0.6454093709632206</v>
      </c>
      <c r="CC30" s="42">
        <v>0.73699999999999999</v>
      </c>
      <c r="CD30" s="42">
        <v>0.70399999999999996</v>
      </c>
      <c r="CE30" s="42">
        <v>0.73499999999999999</v>
      </c>
      <c r="CF30" s="42">
        <v>0.83399999999999996</v>
      </c>
      <c r="CG30" s="42">
        <v>0.93</v>
      </c>
      <c r="CH30" s="42">
        <v>0.92100000000000004</v>
      </c>
      <c r="CI30" s="42">
        <v>0.85048608245261603</v>
      </c>
      <c r="CJ30" s="42">
        <v>0.86739171396424142</v>
      </c>
      <c r="CK30" s="42">
        <v>0.98523448905307376</v>
      </c>
      <c r="CL30" s="42">
        <v>0.997</v>
      </c>
      <c r="CM30" s="42">
        <v>0.99721400734888299</v>
      </c>
      <c r="CN30" s="41">
        <v>0.99764772697344151</v>
      </c>
    </row>
    <row r="31" spans="1:92" ht="14.45" customHeight="1" thickBot="1" x14ac:dyDescent="0.3">
      <c r="A31" s="23" t="s">
        <v>85</v>
      </c>
      <c r="B31" s="24">
        <v>0.68629853502809968</v>
      </c>
      <c r="C31" s="24">
        <v>0.67414589635869293</v>
      </c>
      <c r="D31" s="24">
        <v>0.70112637106734876</v>
      </c>
      <c r="E31" s="24">
        <v>0.68161048825687087</v>
      </c>
      <c r="F31" s="24">
        <v>0.66405056955493869</v>
      </c>
      <c r="G31" s="24">
        <v>0.68159202196773483</v>
      </c>
      <c r="H31" s="24">
        <v>0.66388011369866184</v>
      </c>
      <c r="I31" s="24">
        <v>0.43884078707735935</v>
      </c>
      <c r="J31" s="24">
        <v>0.44340011253711648</v>
      </c>
      <c r="K31" s="24">
        <v>0.48202778687899606</v>
      </c>
      <c r="L31" s="24">
        <v>0.51585361523581263</v>
      </c>
      <c r="M31" s="24">
        <v>0.5344912084516702</v>
      </c>
      <c r="N31" s="24">
        <v>0.51293713796475571</v>
      </c>
      <c r="O31" s="24">
        <v>0.53989891753490027</v>
      </c>
      <c r="P31" s="24">
        <v>0.53955013565877508</v>
      </c>
      <c r="Q31" s="24">
        <v>0.56111409479532259</v>
      </c>
      <c r="R31" s="24">
        <v>0.54338737980954843</v>
      </c>
      <c r="S31" s="24">
        <v>0.57332457636466094</v>
      </c>
      <c r="T31" s="24">
        <v>0.58509797115602191</v>
      </c>
      <c r="U31" s="24">
        <v>0.58514345724404437</v>
      </c>
      <c r="V31" s="24">
        <v>0.63092205653000932</v>
      </c>
      <c r="W31" s="24">
        <v>0.68334026268383563</v>
      </c>
      <c r="X31" s="24">
        <v>0.69721793106840846</v>
      </c>
      <c r="Y31" s="24">
        <v>0.67653545752734245</v>
      </c>
      <c r="Z31" s="24">
        <v>0.70099999999999996</v>
      </c>
      <c r="AA31" s="24">
        <v>0.74199999999999999</v>
      </c>
      <c r="AB31" s="24">
        <v>0.79300000000000004</v>
      </c>
      <c r="AC31" s="24">
        <v>0.86099999999999999</v>
      </c>
      <c r="AD31" s="24">
        <v>0.78600000000000003</v>
      </c>
      <c r="AE31" s="24">
        <v>0.80500000000000005</v>
      </c>
      <c r="AF31" s="24">
        <v>0.68099999999999994</v>
      </c>
      <c r="AG31" s="24">
        <v>0.59899999999999998</v>
      </c>
      <c r="AH31" s="24">
        <v>0.68899999999999995</v>
      </c>
      <c r="AI31" s="24">
        <v>0.78700000000000003</v>
      </c>
      <c r="AJ31" s="24">
        <v>0.91800000000000004</v>
      </c>
      <c r="AK31" s="24">
        <v>0.92500000000000004</v>
      </c>
      <c r="AL31" s="24">
        <v>0.91100000000000003</v>
      </c>
      <c r="AM31" s="24">
        <v>0.93200000000000005</v>
      </c>
      <c r="AN31" s="24">
        <v>0.94499999999999995</v>
      </c>
      <c r="AO31" s="24">
        <v>0.88300000000000001</v>
      </c>
      <c r="AP31" s="24">
        <v>0.86899999999999999</v>
      </c>
      <c r="AQ31" s="24">
        <v>0.86485096375604853</v>
      </c>
      <c r="AR31" s="24">
        <v>0.84354476374921217</v>
      </c>
      <c r="AS31" s="24">
        <v>0.74837234854247503</v>
      </c>
      <c r="AT31" s="24">
        <v>0.77759156650634398</v>
      </c>
      <c r="AU31" s="24">
        <v>0.94095398612047532</v>
      </c>
      <c r="AV31" s="24">
        <v>0.98199999999999998</v>
      </c>
      <c r="AW31" s="24">
        <v>0.9738792579901584</v>
      </c>
      <c r="AX31" s="24">
        <v>0.99713655564013381</v>
      </c>
      <c r="AY31" s="24">
        <v>0.99275694634534595</v>
      </c>
      <c r="AZ31" s="24">
        <v>0.98699999999999999</v>
      </c>
      <c r="BA31" s="24">
        <v>0.98399999999999999</v>
      </c>
      <c r="BB31" s="24">
        <v>0.98099999999999998</v>
      </c>
      <c r="BC31" s="24">
        <v>0.96375031808132405</v>
      </c>
      <c r="BD31" s="24">
        <v>0.97291985543448434</v>
      </c>
      <c r="BE31" s="24">
        <v>1</v>
      </c>
      <c r="BF31" s="24">
        <v>1</v>
      </c>
      <c r="BG31" s="24">
        <v>0.99987394323150691</v>
      </c>
      <c r="BH31" s="24">
        <v>0.99645444064364475</v>
      </c>
      <c r="BI31" s="24">
        <v>0.997</v>
      </c>
      <c r="BJ31" s="24">
        <v>0.998</v>
      </c>
      <c r="BK31" s="24">
        <v>0.998</v>
      </c>
      <c r="BL31" s="24">
        <v>1</v>
      </c>
      <c r="BM31" s="24">
        <v>1</v>
      </c>
      <c r="BN31" s="24">
        <v>1</v>
      </c>
      <c r="BO31" s="24">
        <v>1</v>
      </c>
      <c r="BP31" s="24">
        <v>1</v>
      </c>
      <c r="BQ31" s="24">
        <v>1</v>
      </c>
      <c r="BR31" s="24">
        <v>0.99970308627099314</v>
      </c>
      <c r="BS31" s="77">
        <v>0.99980377198987047</v>
      </c>
      <c r="BT31" s="77">
        <v>0.99982654477591171</v>
      </c>
      <c r="BU31" s="77">
        <v>0.99982703899365077</v>
      </c>
      <c r="BW31" s="43">
        <v>0.6682081974307873</v>
      </c>
      <c r="BX31" s="43">
        <v>0.68193622565557133</v>
      </c>
      <c r="BY31" s="43">
        <v>0.48902639724053143</v>
      </c>
      <c r="BZ31" s="43">
        <v>0.52589470489350931</v>
      </c>
      <c r="CA31" s="43">
        <v>0.55391521733964588</v>
      </c>
      <c r="CB31" s="43">
        <v>0.62207697537110795</v>
      </c>
      <c r="CC31" s="43">
        <v>0.70499999999999996</v>
      </c>
      <c r="CD31" s="43">
        <v>0.81100000000000005</v>
      </c>
      <c r="CE31" s="43">
        <v>0.69099999999999995</v>
      </c>
      <c r="CF31" s="43">
        <v>0.92100000000000004</v>
      </c>
      <c r="CG31" s="43">
        <v>0.88727416103461665</v>
      </c>
      <c r="CH31" s="43">
        <v>0.82599999999999996</v>
      </c>
      <c r="CI31" s="43">
        <v>0.98692109509494164</v>
      </c>
      <c r="CJ31" s="43">
        <v>0.97837163088177848</v>
      </c>
      <c r="CK31" s="43">
        <v>0.99310748262794168</v>
      </c>
      <c r="CL31" s="43">
        <v>0.997</v>
      </c>
      <c r="CM31" s="43">
        <v>0.99980365927342996</v>
      </c>
      <c r="CN31" s="77">
        <v>0.9997786589430705</v>
      </c>
    </row>
    <row r="32" spans="1:92" ht="14.45" customHeight="1" thickTop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</row>
  </sheetData>
  <phoneticPr fontId="5" type="noConversion"/>
  <pageMargins left="0.511811024" right="0.511811024" top="0.78740157499999996" bottom="0.78740157499999996" header="0.31496062000000002" footer="0.31496062000000002"/>
  <ignoredErrors>
    <ignoredError sqref="BS9:BS10 BS17:BS18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A0EF-6122-4AA7-AAE9-EE0387D1E4B2}">
  <sheetPr codeName="Planilha6"/>
  <dimension ref="A1:CK29"/>
  <sheetViews>
    <sheetView showGridLines="0" zoomScale="90" zoomScaleNormal="90" workbookViewId="0">
      <pane xSplit="1" ySplit="1" topLeftCell="BM2" activePane="bottomRight" state="frozen"/>
      <selection pane="topRight" activeCell="B1" sqref="B1"/>
      <selection pane="bottomLeft" activeCell="A2" sqref="A2"/>
      <selection pane="bottomRight" activeCell="BN17" sqref="BN17"/>
    </sheetView>
  </sheetViews>
  <sheetFormatPr defaultColWidth="8.7109375" defaultRowHeight="14.45" customHeight="1" x14ac:dyDescent="0.25"/>
  <cols>
    <col min="1" max="1" width="48.85546875" style="14" customWidth="1"/>
    <col min="2" max="85" width="8.7109375" style="14" customWidth="1"/>
    <col min="86" max="16384" width="8.7109375" style="14"/>
  </cols>
  <sheetData>
    <row r="1" spans="1:89" ht="30" customHeight="1" x14ac:dyDescent="0.25">
      <c r="A1" s="4"/>
      <c r="B1" s="5" t="s">
        <v>55</v>
      </c>
      <c r="C1" s="5" t="s">
        <v>56</v>
      </c>
      <c r="D1" s="5" t="s">
        <v>57</v>
      </c>
      <c r="E1" s="5" t="s">
        <v>58</v>
      </c>
      <c r="F1" s="5" t="s">
        <v>59</v>
      </c>
      <c r="G1" s="5" t="s">
        <v>60</v>
      </c>
      <c r="H1" s="5" t="s">
        <v>61</v>
      </c>
      <c r="I1" s="5" t="s">
        <v>62</v>
      </c>
      <c r="J1" s="5" t="s">
        <v>63</v>
      </c>
      <c r="K1" s="5" t="s">
        <v>64</v>
      </c>
      <c r="L1" s="5" t="s">
        <v>65</v>
      </c>
      <c r="M1" s="5" t="s">
        <v>66</v>
      </c>
      <c r="N1" s="5" t="s">
        <v>67</v>
      </c>
      <c r="O1" s="5" t="s">
        <v>68</v>
      </c>
      <c r="P1" s="5" t="s">
        <v>69</v>
      </c>
      <c r="Q1" s="5" t="s">
        <v>70</v>
      </c>
      <c r="R1" s="5" t="s">
        <v>71</v>
      </c>
      <c r="S1" s="5" t="s">
        <v>72</v>
      </c>
      <c r="T1" s="5" t="s">
        <v>73</v>
      </c>
      <c r="U1" s="5" t="s">
        <v>74</v>
      </c>
      <c r="V1" s="5" t="s">
        <v>3</v>
      </c>
      <c r="W1" s="5" t="s">
        <v>4</v>
      </c>
      <c r="X1" s="5" t="s">
        <v>5</v>
      </c>
      <c r="Y1" s="5" t="s">
        <v>6</v>
      </c>
      <c r="Z1" s="5" t="s">
        <v>7</v>
      </c>
      <c r="AA1" s="5" t="s">
        <v>8</v>
      </c>
      <c r="AB1" s="5" t="s">
        <v>9</v>
      </c>
      <c r="AC1" s="5" t="s">
        <v>10</v>
      </c>
      <c r="AD1" s="5" t="s">
        <v>11</v>
      </c>
      <c r="AE1" s="5" t="s">
        <v>12</v>
      </c>
      <c r="AF1" s="5" t="s">
        <v>13</v>
      </c>
      <c r="AG1" s="5" t="s">
        <v>14</v>
      </c>
      <c r="AH1" s="5" t="s">
        <v>15</v>
      </c>
      <c r="AI1" s="5" t="s">
        <v>16</v>
      </c>
      <c r="AJ1" s="5" t="s">
        <v>17</v>
      </c>
      <c r="AK1" s="5" t="s">
        <v>18</v>
      </c>
      <c r="AL1" s="5" t="s">
        <v>19</v>
      </c>
      <c r="AM1" s="5" t="s">
        <v>20</v>
      </c>
      <c r="AN1" s="5" t="s">
        <v>21</v>
      </c>
      <c r="AO1" s="5" t="s">
        <v>22</v>
      </c>
      <c r="AP1" s="5" t="s">
        <v>23</v>
      </c>
      <c r="AQ1" s="5" t="s">
        <v>24</v>
      </c>
      <c r="AR1" s="5" t="s">
        <v>25</v>
      </c>
      <c r="AS1" s="5" t="s">
        <v>26</v>
      </c>
      <c r="AT1" s="5" t="s">
        <v>27</v>
      </c>
      <c r="AU1" s="5" t="s">
        <v>28</v>
      </c>
      <c r="AV1" s="5" t="s">
        <v>29</v>
      </c>
      <c r="AW1" s="5" t="s">
        <v>30</v>
      </c>
      <c r="AX1" s="5" t="s">
        <v>31</v>
      </c>
      <c r="AY1" s="5" t="s">
        <v>32</v>
      </c>
      <c r="AZ1" s="5" t="s">
        <v>33</v>
      </c>
      <c r="BA1" s="5" t="s">
        <v>34</v>
      </c>
      <c r="BB1" s="5" t="s">
        <v>35</v>
      </c>
      <c r="BC1" s="5" t="s">
        <v>36</v>
      </c>
      <c r="BD1" s="5" t="s">
        <v>37</v>
      </c>
      <c r="BE1" s="5" t="s">
        <v>38</v>
      </c>
      <c r="BF1" s="5" t="s">
        <v>39</v>
      </c>
      <c r="BG1" s="5" t="s">
        <v>40</v>
      </c>
      <c r="BH1" s="5" t="s">
        <v>41</v>
      </c>
      <c r="BI1" s="5" t="s">
        <v>42</v>
      </c>
      <c r="BJ1" s="5" t="s">
        <v>43</v>
      </c>
      <c r="BK1" s="5" t="s">
        <v>44</v>
      </c>
      <c r="BL1" s="5" t="s">
        <v>280</v>
      </c>
      <c r="BM1" s="5" t="s">
        <v>281</v>
      </c>
      <c r="BN1" s="5" t="s">
        <v>282</v>
      </c>
      <c r="BO1" s="5" t="s">
        <v>283</v>
      </c>
      <c r="BQ1" s="5">
        <v>2008</v>
      </c>
      <c r="BR1" s="5">
        <v>2009</v>
      </c>
      <c r="BS1" s="5">
        <v>2010</v>
      </c>
      <c r="BT1" s="5">
        <v>2011</v>
      </c>
      <c r="BU1" s="5">
        <v>2012</v>
      </c>
      <c r="BV1" s="5">
        <v>2013</v>
      </c>
      <c r="BW1" s="5">
        <v>2014</v>
      </c>
      <c r="BX1" s="5">
        <v>2015</v>
      </c>
      <c r="BY1" s="5">
        <v>2016</v>
      </c>
      <c r="BZ1" s="5">
        <v>2017</v>
      </c>
      <c r="CA1" s="5">
        <v>2018</v>
      </c>
      <c r="CB1" s="5">
        <v>2019</v>
      </c>
      <c r="CC1" s="5">
        <v>2020</v>
      </c>
      <c r="CD1" s="5">
        <v>2021</v>
      </c>
      <c r="CE1" s="5">
        <v>2022</v>
      </c>
      <c r="CF1" s="5">
        <v>2023</v>
      </c>
      <c r="CG1" s="7"/>
      <c r="CH1" s="7"/>
      <c r="CI1" s="7"/>
      <c r="CJ1" s="7"/>
      <c r="CK1" s="7"/>
    </row>
    <row r="2" spans="1:89" s="12" customFormat="1" ht="14.45" customHeight="1" x14ac:dyDescent="0.25">
      <c r="A2" s="16" t="s">
        <v>209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</row>
    <row r="3" spans="1:89" s="19" customFormat="1" ht="14.45" customHeight="1" x14ac:dyDescent="0.25">
      <c r="A3" s="19" t="s">
        <v>221</v>
      </c>
      <c r="B3" s="28">
        <v>198.1</v>
      </c>
      <c r="C3" s="28">
        <v>252.6</v>
      </c>
      <c r="D3" s="28">
        <v>292.60000000000002</v>
      </c>
      <c r="E3" s="28">
        <v>271.5</v>
      </c>
      <c r="F3" s="28">
        <v>236.5</v>
      </c>
      <c r="G3" s="28">
        <v>230.9</v>
      </c>
      <c r="H3" s="28">
        <v>240.2</v>
      </c>
      <c r="I3" s="28">
        <v>237.5</v>
      </c>
      <c r="J3" s="28">
        <v>231.7</v>
      </c>
      <c r="K3" s="28">
        <v>238.7</v>
      </c>
      <c r="L3" s="28">
        <v>260</v>
      </c>
      <c r="M3" s="28">
        <v>264.39999999999998</v>
      </c>
      <c r="N3" s="28">
        <v>288.10000000000002</v>
      </c>
      <c r="O3" s="28">
        <v>329.5</v>
      </c>
      <c r="P3" s="28">
        <v>354.2</v>
      </c>
      <c r="Q3" s="28">
        <v>331.29999999999995</v>
      </c>
      <c r="R3" s="28">
        <v>326.50000000000006</v>
      </c>
      <c r="S3" s="28">
        <v>349.5</v>
      </c>
      <c r="T3" s="28">
        <v>394.70000000000005</v>
      </c>
      <c r="U3" s="28">
        <v>394.59999999999997</v>
      </c>
      <c r="V3" s="28">
        <v>444.9</v>
      </c>
      <c r="W3" s="28">
        <v>488.2</v>
      </c>
      <c r="X3" s="28">
        <v>533.29999999999995</v>
      </c>
      <c r="Y3" s="28">
        <v>502.6</v>
      </c>
      <c r="Z3" s="28">
        <v>499.5</v>
      </c>
      <c r="AA3" s="28">
        <v>504.2</v>
      </c>
      <c r="AB3" s="28">
        <v>537.30000000000007</v>
      </c>
      <c r="AC3" s="28">
        <v>476.90000000000009</v>
      </c>
      <c r="AD3" s="28">
        <v>432.59999999999997</v>
      </c>
      <c r="AE3" s="28">
        <v>488.8</v>
      </c>
      <c r="AF3" s="28">
        <v>574.1</v>
      </c>
      <c r="AG3" s="28">
        <v>590.29999999999973</v>
      </c>
      <c r="AH3" s="28">
        <v>540.29999999999995</v>
      </c>
      <c r="AI3" s="28">
        <v>566.89999999999986</v>
      </c>
      <c r="AJ3" s="28">
        <v>580.09999999999991</v>
      </c>
      <c r="AK3" s="28">
        <v>576.10000000000036</v>
      </c>
      <c r="AL3" s="28">
        <v>471.6</v>
      </c>
      <c r="AM3" s="28">
        <v>528.69999999999993</v>
      </c>
      <c r="AN3" s="28">
        <v>583.40000000000032</v>
      </c>
      <c r="AO3" s="28">
        <v>551.59999999999945</v>
      </c>
      <c r="AP3" s="28">
        <v>488.40000000000003</v>
      </c>
      <c r="AQ3" s="28">
        <v>576.99999999999989</v>
      </c>
      <c r="AR3" s="28">
        <v>761.30000000000018</v>
      </c>
      <c r="AS3" s="28">
        <v>703.7</v>
      </c>
      <c r="AT3" s="28">
        <v>585.00000000000011</v>
      </c>
      <c r="AU3" s="28">
        <v>683.69999999999982</v>
      </c>
      <c r="AV3" s="28">
        <v>680.5</v>
      </c>
      <c r="AW3" s="28">
        <v>739.70000000000016</v>
      </c>
      <c r="AX3" s="28">
        <v>688.30000000000007</v>
      </c>
      <c r="AY3" s="28">
        <v>921</v>
      </c>
      <c r="AZ3" s="28">
        <v>1050.6000000000001</v>
      </c>
      <c r="BA3" s="28">
        <v>872.29999999999984</v>
      </c>
      <c r="BB3" s="28">
        <v>774.50000000000011</v>
      </c>
      <c r="BC3" s="28">
        <v>1054</v>
      </c>
      <c r="BD3" s="28">
        <v>1134.3</v>
      </c>
      <c r="BE3" s="28">
        <v>1208.6999999999998</v>
      </c>
      <c r="BF3" s="28">
        <v>1034</v>
      </c>
      <c r="BG3" s="28">
        <v>1234.5</v>
      </c>
      <c r="BH3" s="28">
        <v>1699.6</v>
      </c>
      <c r="BI3" s="28">
        <v>1614.0000000000002</v>
      </c>
      <c r="BJ3" s="28">
        <v>1354.5</v>
      </c>
      <c r="BK3" s="28">
        <v>1448.7999999999997</v>
      </c>
      <c r="BL3" s="28">
        <v>1276</v>
      </c>
      <c r="BM3" s="28">
        <v>1242.5000000000005</v>
      </c>
      <c r="BN3" s="28">
        <v>909.9</v>
      </c>
      <c r="BO3" s="28">
        <v>1171.4000000000001</v>
      </c>
      <c r="BQ3" s="28">
        <v>1014.8</v>
      </c>
      <c r="BR3" s="28">
        <v>945.1</v>
      </c>
      <c r="BS3" s="28">
        <v>994.8</v>
      </c>
      <c r="BT3" s="28">
        <v>1303.0999999999999</v>
      </c>
      <c r="BU3" s="28">
        <v>1465.3</v>
      </c>
      <c r="BV3" s="28">
        <v>1969.0000000000002</v>
      </c>
      <c r="BW3" s="28">
        <v>2017.9</v>
      </c>
      <c r="BX3" s="28">
        <v>2085.7999999999997</v>
      </c>
      <c r="BY3" s="28">
        <v>2263.4</v>
      </c>
      <c r="BZ3" s="28">
        <v>2135.2999999999997</v>
      </c>
      <c r="CA3" s="28">
        <v>2530.3999999999996</v>
      </c>
      <c r="CB3" s="28">
        <v>2688.9</v>
      </c>
      <c r="CC3" s="28">
        <v>3532.2</v>
      </c>
      <c r="CD3" s="28">
        <v>4171.4999999999991</v>
      </c>
      <c r="CE3" s="28">
        <v>5582.1</v>
      </c>
      <c r="CF3" s="28">
        <v>5321.8</v>
      </c>
    </row>
    <row r="4" spans="1:89" ht="14.45" customHeight="1" x14ac:dyDescent="0.25">
      <c r="A4" s="31" t="s">
        <v>210</v>
      </c>
      <c r="B4" s="9">
        <v>144</v>
      </c>
      <c r="C4" s="9">
        <v>139.4</v>
      </c>
      <c r="D4" s="9">
        <v>165.4</v>
      </c>
      <c r="E4" s="9">
        <v>148</v>
      </c>
      <c r="F4" s="9">
        <v>123.9</v>
      </c>
      <c r="G4" s="9">
        <v>111</v>
      </c>
      <c r="H4" s="9">
        <v>116.6</v>
      </c>
      <c r="I4" s="9">
        <v>114.6</v>
      </c>
      <c r="J4" s="9">
        <v>111.8</v>
      </c>
      <c r="K4" s="9">
        <v>113.3</v>
      </c>
      <c r="L4" s="9">
        <v>133.80000000000001</v>
      </c>
      <c r="M4" s="9">
        <v>136.4</v>
      </c>
      <c r="N4" s="9">
        <v>154.19999999999999</v>
      </c>
      <c r="O4" s="9">
        <v>168.7</v>
      </c>
      <c r="P4" s="9">
        <v>183.4</v>
      </c>
      <c r="Q4" s="9">
        <v>167</v>
      </c>
      <c r="R4" s="9">
        <v>173.7</v>
      </c>
      <c r="S4" s="9">
        <v>164</v>
      </c>
      <c r="T4" s="9">
        <v>195.5</v>
      </c>
      <c r="U4" s="9">
        <v>209.8</v>
      </c>
      <c r="V4" s="9">
        <v>252.7</v>
      </c>
      <c r="W4" s="9">
        <v>280</v>
      </c>
      <c r="X4" s="9">
        <v>324.60000000000002</v>
      </c>
      <c r="Y4" s="9">
        <v>293.3</v>
      </c>
      <c r="Z4" s="9">
        <v>293.3</v>
      </c>
      <c r="AA4" s="9">
        <v>264.59999999999997</v>
      </c>
      <c r="AB4" s="9">
        <v>287.89999999999998</v>
      </c>
      <c r="AC4" s="9">
        <v>258.5</v>
      </c>
      <c r="AD4" s="9">
        <v>259.8</v>
      </c>
      <c r="AE4" s="9">
        <v>295.40000000000003</v>
      </c>
      <c r="AF4" s="9">
        <v>351.4</v>
      </c>
      <c r="AG4" s="9">
        <v>397.1</v>
      </c>
      <c r="AH4" s="9">
        <v>357.9</v>
      </c>
      <c r="AI4" s="9">
        <v>354.70000000000005</v>
      </c>
      <c r="AJ4" s="9">
        <v>341.4</v>
      </c>
      <c r="AK4" s="9">
        <v>340.90000000000009</v>
      </c>
      <c r="AL4" s="9">
        <v>267.5</v>
      </c>
      <c r="AM4" s="9">
        <v>296.89999999999998</v>
      </c>
      <c r="AN4" s="9">
        <v>345.20000000000005</v>
      </c>
      <c r="AO4" s="9">
        <v>335.79999999999984</v>
      </c>
      <c r="AP4" s="9">
        <v>295.5</v>
      </c>
      <c r="AQ4" s="9">
        <v>339.79999999999995</v>
      </c>
      <c r="AR4" s="9">
        <v>471</v>
      </c>
      <c r="AS4" s="9">
        <v>434.70000000000005</v>
      </c>
      <c r="AT4" s="9">
        <v>370.5</v>
      </c>
      <c r="AU4" s="9">
        <v>432.9</v>
      </c>
      <c r="AV4" s="9">
        <v>432.6</v>
      </c>
      <c r="AW4" s="9">
        <v>493.20000000000005</v>
      </c>
      <c r="AX4" s="9">
        <v>448.8</v>
      </c>
      <c r="AY4" s="9">
        <v>635.29999999999995</v>
      </c>
      <c r="AZ4" s="9">
        <v>726.60000000000014</v>
      </c>
      <c r="BA4" s="9">
        <v>560.39999999999986</v>
      </c>
      <c r="BB4" s="9">
        <v>498.20000000000005</v>
      </c>
      <c r="BC4" s="9">
        <v>680.5</v>
      </c>
      <c r="BD4" s="9">
        <v>699.59999999999991</v>
      </c>
      <c r="BE4" s="9">
        <v>752.39999999999986</v>
      </c>
      <c r="BF4" s="9">
        <v>659.6</v>
      </c>
      <c r="BG4" s="9">
        <v>775.30000000000007</v>
      </c>
      <c r="BH4" s="9">
        <v>1085.1999999999998</v>
      </c>
      <c r="BI4" s="9">
        <v>1048.2000000000003</v>
      </c>
      <c r="BJ4" s="9">
        <v>866</v>
      </c>
      <c r="BK4" s="9">
        <v>890</v>
      </c>
      <c r="BL4" s="9">
        <v>775.5</v>
      </c>
      <c r="BM4" s="9">
        <v>750.90000000000009</v>
      </c>
      <c r="BN4" s="9">
        <v>575.29999999999995</v>
      </c>
      <c r="BO4" s="9">
        <v>719.80000000000018</v>
      </c>
      <c r="BQ4" s="9">
        <v>596.79999999999995</v>
      </c>
      <c r="BR4" s="9">
        <v>466.1</v>
      </c>
      <c r="BS4" s="9">
        <v>495.29999999999995</v>
      </c>
      <c r="BT4" s="9">
        <v>673.3</v>
      </c>
      <c r="BU4" s="9">
        <v>743</v>
      </c>
      <c r="BV4" s="9">
        <v>1150.6000000000001</v>
      </c>
      <c r="BW4" s="9">
        <v>1104.3</v>
      </c>
      <c r="BX4" s="9">
        <v>1303.7</v>
      </c>
      <c r="BY4" s="9">
        <v>1394.9</v>
      </c>
      <c r="BZ4" s="9">
        <v>1245.3999999999999</v>
      </c>
      <c r="CA4" s="9">
        <v>1541</v>
      </c>
      <c r="CB4" s="9">
        <v>1729.2</v>
      </c>
      <c r="CC4" s="9">
        <v>2371.1</v>
      </c>
      <c r="CD4" s="9">
        <v>2630.7</v>
      </c>
      <c r="CE4" s="9">
        <v>3568.3</v>
      </c>
      <c r="CF4" s="9">
        <v>3282.4</v>
      </c>
    </row>
    <row r="5" spans="1:89" ht="14.45" customHeight="1" x14ac:dyDescent="0.25">
      <c r="A5" s="31" t="s">
        <v>211</v>
      </c>
      <c r="B5" s="9">
        <v>22.6</v>
      </c>
      <c r="C5" s="9">
        <v>26.2</v>
      </c>
      <c r="D5" s="9">
        <v>31.6</v>
      </c>
      <c r="E5" s="9">
        <v>28.8</v>
      </c>
      <c r="F5" s="9">
        <v>23.7</v>
      </c>
      <c r="G5" s="9">
        <v>20.3</v>
      </c>
      <c r="H5" s="9">
        <v>19.3</v>
      </c>
      <c r="I5" s="9">
        <v>19.100000000000001</v>
      </c>
      <c r="J5" s="9">
        <v>21.1</v>
      </c>
      <c r="K5" s="9">
        <v>24.4</v>
      </c>
      <c r="L5" s="9">
        <v>24.5</v>
      </c>
      <c r="M5" s="9">
        <v>26.8</v>
      </c>
      <c r="N5" s="9">
        <v>33.700000000000003</v>
      </c>
      <c r="O5" s="9">
        <v>38.299999999999997</v>
      </c>
      <c r="P5" s="9">
        <v>41.6</v>
      </c>
      <c r="Q5" s="9">
        <v>43.800000000000004</v>
      </c>
      <c r="R5" s="9">
        <v>48.9</v>
      </c>
      <c r="S5" s="9">
        <v>59.4</v>
      </c>
      <c r="T5" s="9">
        <v>66.599999999999994</v>
      </c>
      <c r="U5" s="9">
        <v>53.4</v>
      </c>
      <c r="V5" s="9">
        <v>59.8</v>
      </c>
      <c r="W5" s="9">
        <v>63.5</v>
      </c>
      <c r="X5" s="9">
        <v>65.5</v>
      </c>
      <c r="Y5" s="9">
        <v>63</v>
      </c>
      <c r="Z5" s="9">
        <v>58.2</v>
      </c>
      <c r="AA5" s="9">
        <v>53.899999999999991</v>
      </c>
      <c r="AB5" s="9">
        <v>69.200000000000017</v>
      </c>
      <c r="AC5" s="9">
        <v>75.300000000000011</v>
      </c>
      <c r="AD5" s="9">
        <v>60.9</v>
      </c>
      <c r="AE5" s="9">
        <v>71.099999999999994</v>
      </c>
      <c r="AF5" s="9">
        <v>82.6</v>
      </c>
      <c r="AG5" s="9">
        <v>86.700000000000017</v>
      </c>
      <c r="AH5" s="9">
        <v>77.099999999999994</v>
      </c>
      <c r="AI5" s="9">
        <v>86.6</v>
      </c>
      <c r="AJ5" s="9">
        <v>95.400000000000034</v>
      </c>
      <c r="AK5" s="9">
        <v>94.5</v>
      </c>
      <c r="AL5" s="9">
        <v>84.3</v>
      </c>
      <c r="AM5" s="9">
        <v>92.500000000000014</v>
      </c>
      <c r="AN5" s="9">
        <v>89.099999999999966</v>
      </c>
      <c r="AO5" s="9">
        <v>92</v>
      </c>
      <c r="AP5" s="9">
        <v>84.4</v>
      </c>
      <c r="AQ5" s="9">
        <v>97.9</v>
      </c>
      <c r="AR5" s="9">
        <v>116.19999999999999</v>
      </c>
      <c r="AS5" s="9">
        <v>110.30000000000001</v>
      </c>
      <c r="AT5" s="9">
        <v>83.6</v>
      </c>
      <c r="AU5" s="9">
        <v>96.9</v>
      </c>
      <c r="AV5" s="9">
        <v>98.899999999999977</v>
      </c>
      <c r="AW5" s="9">
        <v>100.90000000000003</v>
      </c>
      <c r="AX5" s="9">
        <v>107.8</v>
      </c>
      <c r="AY5" s="9">
        <v>144</v>
      </c>
      <c r="AZ5" s="9">
        <v>166.20000000000002</v>
      </c>
      <c r="BA5" s="9">
        <v>170.10000000000002</v>
      </c>
      <c r="BB5" s="9">
        <v>158.6</v>
      </c>
      <c r="BC5" s="9">
        <v>213.1</v>
      </c>
      <c r="BD5" s="9">
        <v>262.3</v>
      </c>
      <c r="BE5" s="9">
        <v>265.5</v>
      </c>
      <c r="BF5" s="9">
        <v>213.6</v>
      </c>
      <c r="BG5" s="9">
        <v>267.79999999999995</v>
      </c>
      <c r="BH5" s="9">
        <v>373.80000000000007</v>
      </c>
      <c r="BI5" s="9">
        <v>341.59999999999991</v>
      </c>
      <c r="BJ5" s="9">
        <v>275.7</v>
      </c>
      <c r="BK5" s="9">
        <v>304.09999999999997</v>
      </c>
      <c r="BL5" s="9">
        <v>263.5</v>
      </c>
      <c r="BM5" s="9">
        <v>236.10000000000014</v>
      </c>
      <c r="BN5" s="9">
        <v>148.4</v>
      </c>
      <c r="BO5" s="9">
        <v>210.29999999999998</v>
      </c>
      <c r="BQ5" s="9">
        <v>109.2</v>
      </c>
      <c r="BR5" s="9">
        <v>82.4</v>
      </c>
      <c r="BS5" s="9">
        <v>96.8</v>
      </c>
      <c r="BT5" s="9">
        <v>157.4</v>
      </c>
      <c r="BU5" s="9">
        <v>228.29999999999998</v>
      </c>
      <c r="BV5" s="9">
        <v>251.8</v>
      </c>
      <c r="BW5" s="9">
        <v>256.60000000000002</v>
      </c>
      <c r="BX5" s="9">
        <v>301.3</v>
      </c>
      <c r="BY5" s="9">
        <v>353.6</v>
      </c>
      <c r="BZ5" s="9">
        <v>357.9</v>
      </c>
      <c r="CA5" s="9">
        <v>408.8</v>
      </c>
      <c r="CB5" s="9">
        <v>380.3</v>
      </c>
      <c r="CC5" s="9">
        <v>588.1</v>
      </c>
      <c r="CD5" s="9">
        <v>899.5</v>
      </c>
      <c r="CE5" s="9">
        <v>1196.8</v>
      </c>
      <c r="CF5" s="9">
        <v>1079.4000000000001</v>
      </c>
    </row>
    <row r="6" spans="1:89" ht="14.45" customHeight="1" x14ac:dyDescent="0.25">
      <c r="A6" s="31" t="s">
        <v>212</v>
      </c>
      <c r="B6" s="9">
        <v>3.9</v>
      </c>
      <c r="C6" s="9">
        <v>6.9</v>
      </c>
      <c r="D6" s="9">
        <v>8.1</v>
      </c>
      <c r="E6" s="9">
        <v>8.5</v>
      </c>
      <c r="F6" s="9">
        <v>9.9</v>
      </c>
      <c r="G6" s="9">
        <v>13.3</v>
      </c>
      <c r="H6" s="9">
        <v>14.6</v>
      </c>
      <c r="I6" s="9">
        <v>15.3</v>
      </c>
      <c r="J6" s="9">
        <v>19.399999999999999</v>
      </c>
      <c r="K6" s="9">
        <v>18</v>
      </c>
      <c r="L6" s="9">
        <v>17.3</v>
      </c>
      <c r="M6" s="9">
        <v>21.2</v>
      </c>
      <c r="N6" s="9">
        <v>23</v>
      </c>
      <c r="O6" s="9">
        <v>24.700000000000003</v>
      </c>
      <c r="P6" s="9">
        <v>25.2</v>
      </c>
      <c r="Q6" s="9">
        <v>22.2</v>
      </c>
      <c r="R6" s="9">
        <v>23.5</v>
      </c>
      <c r="S6" s="9">
        <v>24.9</v>
      </c>
      <c r="T6" s="9">
        <v>27.2</v>
      </c>
      <c r="U6" s="9">
        <v>23.3</v>
      </c>
      <c r="V6" s="9">
        <v>22</v>
      </c>
      <c r="W6" s="9">
        <v>26.3</v>
      </c>
      <c r="X6" s="9">
        <v>29.1</v>
      </c>
      <c r="Y6" s="9">
        <v>27.8</v>
      </c>
      <c r="Z6" s="9">
        <v>26.5</v>
      </c>
      <c r="AA6" s="9">
        <v>30.6</v>
      </c>
      <c r="AB6" s="9">
        <v>32.4</v>
      </c>
      <c r="AC6" s="9">
        <v>29.799999999999997</v>
      </c>
      <c r="AD6" s="9">
        <v>24.4</v>
      </c>
      <c r="AE6" s="9">
        <v>27.4</v>
      </c>
      <c r="AF6" s="9">
        <v>32.400000000000006</v>
      </c>
      <c r="AG6" s="9">
        <v>33.799999999999997</v>
      </c>
      <c r="AH6" s="9">
        <v>36.5</v>
      </c>
      <c r="AI6" s="9">
        <v>44.3</v>
      </c>
      <c r="AJ6" s="9">
        <v>49.3</v>
      </c>
      <c r="AK6" s="9">
        <v>50.300000000000011</v>
      </c>
      <c r="AL6" s="9">
        <v>42.8</v>
      </c>
      <c r="AM6" s="9">
        <v>44.5</v>
      </c>
      <c r="AN6" s="9">
        <v>43.7</v>
      </c>
      <c r="AO6" s="9">
        <v>35.900000000000006</v>
      </c>
      <c r="AP6" s="9">
        <v>32.299999999999997</v>
      </c>
      <c r="AQ6" s="9">
        <v>36.200000000000003</v>
      </c>
      <c r="AR6" s="9">
        <v>42.7</v>
      </c>
      <c r="AS6" s="9">
        <v>36.899999999999991</v>
      </c>
      <c r="AT6" s="9">
        <v>31.1</v>
      </c>
      <c r="AU6" s="9">
        <v>39.9</v>
      </c>
      <c r="AV6" s="9">
        <v>38.099999999999994</v>
      </c>
      <c r="AW6" s="9">
        <v>38.400000000000006</v>
      </c>
      <c r="AX6" s="9">
        <v>41.7</v>
      </c>
      <c r="AY6" s="9">
        <v>46.899999999999991</v>
      </c>
      <c r="AZ6" s="9">
        <v>49.400000000000006</v>
      </c>
      <c r="BA6" s="9">
        <v>44.599999999999994</v>
      </c>
      <c r="BB6" s="9">
        <v>38.700000000000003</v>
      </c>
      <c r="BC6" s="9">
        <v>56.7</v>
      </c>
      <c r="BD6" s="9">
        <v>59.699999999999989</v>
      </c>
      <c r="BE6" s="9">
        <v>70.099999999999994</v>
      </c>
      <c r="BF6" s="9">
        <v>60</v>
      </c>
      <c r="BG6" s="9">
        <v>68.199999999999989</v>
      </c>
      <c r="BH6" s="9">
        <v>80.400000000000006</v>
      </c>
      <c r="BI6" s="9">
        <v>69.599999999999994</v>
      </c>
      <c r="BJ6" s="9">
        <v>66</v>
      </c>
      <c r="BK6" s="9">
        <v>76.199999999999989</v>
      </c>
      <c r="BL6" s="9">
        <v>74.700000000000017</v>
      </c>
      <c r="BM6" s="9">
        <v>82.4</v>
      </c>
      <c r="BN6" s="9">
        <v>70.2</v>
      </c>
      <c r="BO6" s="9">
        <v>90.7</v>
      </c>
      <c r="BQ6" s="9">
        <v>27.4</v>
      </c>
      <c r="BR6" s="9">
        <v>53.1</v>
      </c>
      <c r="BS6" s="9">
        <v>75.900000000000006</v>
      </c>
      <c r="BT6" s="9">
        <v>95.100000000000009</v>
      </c>
      <c r="BU6" s="9">
        <v>98.899999999999991</v>
      </c>
      <c r="BV6" s="9">
        <v>105.2</v>
      </c>
      <c r="BW6" s="9">
        <v>119.3</v>
      </c>
      <c r="BX6" s="9">
        <v>118</v>
      </c>
      <c r="BY6" s="9">
        <v>180.4</v>
      </c>
      <c r="BZ6" s="9">
        <v>166.9</v>
      </c>
      <c r="CA6" s="9">
        <v>148.1</v>
      </c>
      <c r="CB6" s="9">
        <v>147.5</v>
      </c>
      <c r="CC6" s="9">
        <v>182.6</v>
      </c>
      <c r="CD6" s="9">
        <v>225.2</v>
      </c>
      <c r="CE6" s="9">
        <v>278.2</v>
      </c>
      <c r="CF6" s="9">
        <v>299.3</v>
      </c>
    </row>
    <row r="7" spans="1:89" ht="14.45" customHeight="1" x14ac:dyDescent="0.25">
      <c r="A7" s="31" t="s">
        <v>213</v>
      </c>
      <c r="B7" s="9">
        <v>8.5</v>
      </c>
      <c r="C7" s="9">
        <v>37.4</v>
      </c>
      <c r="D7" s="9">
        <v>40.200000000000003</v>
      </c>
      <c r="E7" s="9">
        <v>41.7</v>
      </c>
      <c r="F7" s="9">
        <v>35.6</v>
      </c>
      <c r="G7" s="9">
        <v>37.6</v>
      </c>
      <c r="H7" s="9">
        <v>39.9</v>
      </c>
      <c r="I7" s="9">
        <v>42</v>
      </c>
      <c r="J7" s="9">
        <v>35.6</v>
      </c>
      <c r="K7" s="9">
        <v>32.9</v>
      </c>
      <c r="L7" s="9">
        <v>31.4</v>
      </c>
      <c r="M7" s="9">
        <v>29.4</v>
      </c>
      <c r="N7" s="9">
        <v>29.5</v>
      </c>
      <c r="O7" s="9">
        <v>38.200000000000003</v>
      </c>
      <c r="P7" s="9">
        <v>45.5</v>
      </c>
      <c r="Q7" s="9">
        <v>43.9</v>
      </c>
      <c r="R7" s="9">
        <v>23.7</v>
      </c>
      <c r="S7" s="9">
        <v>36.200000000000003</v>
      </c>
      <c r="T7" s="9">
        <v>37.1</v>
      </c>
      <c r="U7" s="9">
        <v>42.9</v>
      </c>
      <c r="V7" s="9">
        <v>51.4</v>
      </c>
      <c r="W7" s="9">
        <v>51.5</v>
      </c>
      <c r="X7" s="9">
        <v>43.9</v>
      </c>
      <c r="Y7" s="9">
        <v>53.3</v>
      </c>
      <c r="Z7" s="9">
        <v>59.7</v>
      </c>
      <c r="AA7" s="9">
        <v>72.999999999999986</v>
      </c>
      <c r="AB7" s="9">
        <v>71.100000000000023</v>
      </c>
      <c r="AC7" s="9">
        <v>49.099999999999994</v>
      </c>
      <c r="AD7" s="9">
        <v>41.5</v>
      </c>
      <c r="AE7" s="9">
        <v>45.599999999999994</v>
      </c>
      <c r="AF7" s="9">
        <v>42</v>
      </c>
      <c r="AG7" s="9">
        <v>13.200000000000017</v>
      </c>
      <c r="AH7" s="9">
        <v>14.5</v>
      </c>
      <c r="AI7" s="9">
        <v>19.399999999999999</v>
      </c>
      <c r="AJ7" s="9">
        <v>20.700000000000003</v>
      </c>
      <c r="AK7" s="9">
        <v>16.800000000000004</v>
      </c>
      <c r="AL7" s="9">
        <v>12.3</v>
      </c>
      <c r="AM7" s="9">
        <v>14.3</v>
      </c>
      <c r="AN7" s="9">
        <v>16.799999999999997</v>
      </c>
      <c r="AO7" s="9">
        <v>16.100000000000001</v>
      </c>
      <c r="AP7" s="9">
        <v>13.3</v>
      </c>
      <c r="AQ7" s="9">
        <v>32.700000000000003</v>
      </c>
      <c r="AR7" s="9">
        <v>48.7</v>
      </c>
      <c r="AS7" s="9">
        <v>48.999999999999986</v>
      </c>
      <c r="AT7" s="9">
        <v>38.1</v>
      </c>
      <c r="AU7" s="9">
        <v>38.9</v>
      </c>
      <c r="AV7" s="9">
        <v>38.5</v>
      </c>
      <c r="AW7" s="9">
        <v>24.400000000000006</v>
      </c>
      <c r="AX7" s="9">
        <v>8.5</v>
      </c>
      <c r="AY7" s="9">
        <v>2.5999999999999996</v>
      </c>
      <c r="AZ7" s="9">
        <v>2.9000000000000004</v>
      </c>
      <c r="BA7" s="9">
        <v>2.3000000000000007</v>
      </c>
      <c r="BB7" s="9">
        <v>1.5</v>
      </c>
      <c r="BC7" s="9">
        <v>2.2000000000000002</v>
      </c>
      <c r="BD7" s="9">
        <v>1.7999999999999998</v>
      </c>
      <c r="BE7" s="9">
        <v>2</v>
      </c>
      <c r="BF7" s="9">
        <v>1.3</v>
      </c>
      <c r="BG7" s="9">
        <v>1.9999999999999998</v>
      </c>
      <c r="BH7" s="9">
        <v>2.5</v>
      </c>
      <c r="BI7" s="9">
        <v>2.2000000000000002</v>
      </c>
      <c r="BJ7" s="9">
        <v>2.3000000000000003</v>
      </c>
      <c r="BK7" s="9">
        <v>2.2999999999999994</v>
      </c>
      <c r="BL7" s="9">
        <v>2.3000000000000007</v>
      </c>
      <c r="BM7" s="9">
        <v>2.9000000000000004</v>
      </c>
      <c r="BN7" s="9">
        <v>2.2000000000000002</v>
      </c>
      <c r="BO7" s="9">
        <v>3.2</v>
      </c>
      <c r="BQ7" s="9">
        <v>127.8</v>
      </c>
      <c r="BR7" s="9">
        <v>155.1</v>
      </c>
      <c r="BS7" s="9">
        <v>129.30000000000001</v>
      </c>
      <c r="BT7" s="9">
        <v>157.1</v>
      </c>
      <c r="BU7" s="9">
        <v>139.9</v>
      </c>
      <c r="BV7" s="9">
        <v>200.10000000000002</v>
      </c>
      <c r="BW7" s="9">
        <v>252.9</v>
      </c>
      <c r="BX7" s="9">
        <v>142.30000000000001</v>
      </c>
      <c r="BY7" s="9">
        <v>71.400000000000006</v>
      </c>
      <c r="BZ7" s="9">
        <v>59.5</v>
      </c>
      <c r="CA7" s="9">
        <v>143.69999999999999</v>
      </c>
      <c r="CB7" s="9">
        <v>139.9</v>
      </c>
      <c r="CC7" s="9">
        <v>16.3</v>
      </c>
      <c r="CD7" s="9">
        <v>7.5</v>
      </c>
      <c r="CE7" s="9">
        <v>8</v>
      </c>
      <c r="CF7" s="9">
        <v>9.8000000000000007</v>
      </c>
    </row>
    <row r="8" spans="1:89" ht="14.45" customHeight="1" x14ac:dyDescent="0.25">
      <c r="A8" s="31" t="s">
        <v>214</v>
      </c>
      <c r="B8" s="9">
        <v>6.1</v>
      </c>
      <c r="C8" s="9">
        <v>19</v>
      </c>
      <c r="D8" s="9">
        <v>23.6</v>
      </c>
      <c r="E8" s="9">
        <v>22.5</v>
      </c>
      <c r="F8" s="9">
        <v>20.5</v>
      </c>
      <c r="G8" s="9">
        <v>21.5</v>
      </c>
      <c r="H8" s="9">
        <v>22.2</v>
      </c>
      <c r="I8" s="9">
        <v>20.8</v>
      </c>
      <c r="J8" s="9">
        <v>16.399999999999999</v>
      </c>
      <c r="K8" s="9">
        <v>17.600000000000001</v>
      </c>
      <c r="L8" s="9">
        <v>18.7</v>
      </c>
      <c r="M8" s="9">
        <v>17.899999999999999</v>
      </c>
      <c r="N8" s="9">
        <v>15.6</v>
      </c>
      <c r="O8" s="9">
        <v>20.100000000000001</v>
      </c>
      <c r="P8" s="9">
        <v>16.2</v>
      </c>
      <c r="Q8" s="9">
        <v>13.2</v>
      </c>
      <c r="R8" s="9">
        <v>13.1</v>
      </c>
      <c r="S8" s="9">
        <v>15.2</v>
      </c>
      <c r="T8" s="9">
        <v>16.5</v>
      </c>
      <c r="U8" s="9">
        <v>15.5</v>
      </c>
      <c r="V8" s="9">
        <v>10.4</v>
      </c>
      <c r="W8" s="9">
        <v>9</v>
      </c>
      <c r="X8" s="9">
        <v>11.9</v>
      </c>
      <c r="Y8" s="9">
        <v>11.799999999999999</v>
      </c>
      <c r="Z8" s="9">
        <v>15.7</v>
      </c>
      <c r="AA8" s="9">
        <v>33</v>
      </c>
      <c r="AB8" s="9">
        <v>16.299999999999997</v>
      </c>
      <c r="AC8" s="9">
        <v>11</v>
      </c>
      <c r="AD8" s="9">
        <v>2</v>
      </c>
      <c r="AE8" s="9">
        <v>0.5</v>
      </c>
      <c r="AF8" s="9">
        <v>7.5</v>
      </c>
      <c r="AG8" s="9">
        <v>2.3000000000000007</v>
      </c>
      <c r="AH8" s="9">
        <v>0.9</v>
      </c>
      <c r="AI8" s="9">
        <v>1.7000000000000002</v>
      </c>
      <c r="AJ8" s="9">
        <v>7.7000000000000011</v>
      </c>
      <c r="AK8" s="9">
        <v>9.3999999999999986</v>
      </c>
      <c r="AL8" s="9">
        <v>8</v>
      </c>
      <c r="AM8" s="9">
        <v>14.399999999999999</v>
      </c>
      <c r="AN8" s="9">
        <v>18</v>
      </c>
      <c r="AO8" s="9">
        <v>5.5</v>
      </c>
      <c r="AP8" s="9">
        <v>1.8</v>
      </c>
      <c r="AQ8" s="9">
        <v>0.90000000000000013</v>
      </c>
      <c r="AR8" s="9">
        <v>0.59999999999999964</v>
      </c>
      <c r="AS8" s="9">
        <v>0.30000000000000027</v>
      </c>
      <c r="AT8" s="9">
        <v>0.6</v>
      </c>
      <c r="AU8" s="9">
        <v>0.79999999999999993</v>
      </c>
      <c r="AV8" s="9">
        <v>0.89999999999999991</v>
      </c>
      <c r="AW8" s="9">
        <v>2.7</v>
      </c>
      <c r="AX8" s="9">
        <v>2.4</v>
      </c>
      <c r="AY8" s="9">
        <v>0.39999999999999991</v>
      </c>
      <c r="AZ8" s="9">
        <v>0.10000000000000009</v>
      </c>
      <c r="BA8" s="9">
        <v>0</v>
      </c>
      <c r="BB8" s="9">
        <v>0.3</v>
      </c>
      <c r="BC8" s="9">
        <v>0.5</v>
      </c>
      <c r="BD8" s="9">
        <v>0.5</v>
      </c>
      <c r="BE8" s="9">
        <v>0.39999999999999991</v>
      </c>
      <c r="BF8" s="9">
        <v>0.1</v>
      </c>
      <c r="BG8" s="9">
        <v>0</v>
      </c>
      <c r="BH8" s="9">
        <v>0.1</v>
      </c>
      <c r="BI8" s="9">
        <v>0</v>
      </c>
      <c r="BJ8" s="9">
        <v>0</v>
      </c>
      <c r="BK8" s="9">
        <v>0.1</v>
      </c>
      <c r="BL8" s="9">
        <v>0</v>
      </c>
      <c r="BM8" s="9">
        <v>0.1</v>
      </c>
      <c r="BN8" s="9">
        <v>0</v>
      </c>
      <c r="BO8" s="9">
        <v>0.1</v>
      </c>
      <c r="BQ8" s="9">
        <v>71.2</v>
      </c>
      <c r="BR8" s="9">
        <v>85</v>
      </c>
      <c r="BS8" s="9">
        <v>70.599999999999994</v>
      </c>
      <c r="BT8" s="9">
        <v>65.100000000000009</v>
      </c>
      <c r="BU8" s="9">
        <v>60.3</v>
      </c>
      <c r="BV8" s="9">
        <v>43.099999999999994</v>
      </c>
      <c r="BW8" s="9">
        <v>76</v>
      </c>
      <c r="BX8" s="9">
        <v>12.3</v>
      </c>
      <c r="BY8" s="9">
        <v>19.7</v>
      </c>
      <c r="BZ8" s="9">
        <v>45.9</v>
      </c>
      <c r="CA8" s="9">
        <v>3.6</v>
      </c>
      <c r="CB8" s="9">
        <v>5</v>
      </c>
      <c r="CC8" s="9">
        <v>2.9</v>
      </c>
      <c r="CD8" s="9">
        <v>1.7</v>
      </c>
      <c r="CE8" s="9">
        <v>0.2</v>
      </c>
      <c r="CF8" s="9">
        <v>0.2</v>
      </c>
    </row>
    <row r="9" spans="1:89" ht="14.45" customHeight="1" x14ac:dyDescent="0.25">
      <c r="A9" s="31" t="s">
        <v>215</v>
      </c>
      <c r="B9" s="9">
        <v>13</v>
      </c>
      <c r="C9" s="9">
        <v>23.7</v>
      </c>
      <c r="D9" s="9">
        <v>23.7</v>
      </c>
      <c r="E9" s="9">
        <v>22</v>
      </c>
      <c r="F9" s="9">
        <v>22.9</v>
      </c>
      <c r="G9" s="9">
        <v>27.2</v>
      </c>
      <c r="H9" s="9">
        <v>27.6</v>
      </c>
      <c r="I9" s="9">
        <v>25.7</v>
      </c>
      <c r="J9" s="9">
        <v>27.4</v>
      </c>
      <c r="K9" s="9">
        <v>32.5</v>
      </c>
      <c r="L9" s="9">
        <v>34.299999999999997</v>
      </c>
      <c r="M9" s="9">
        <v>32.700000000000003</v>
      </c>
      <c r="N9" s="9">
        <v>32.1</v>
      </c>
      <c r="O9" s="9">
        <v>39.499999999999993</v>
      </c>
      <c r="P9" s="9">
        <v>42.3</v>
      </c>
      <c r="Q9" s="9">
        <v>41.2</v>
      </c>
      <c r="R9" s="9">
        <v>43.6</v>
      </c>
      <c r="S9" s="9">
        <v>49.8</v>
      </c>
      <c r="T9" s="9">
        <v>51.8</v>
      </c>
      <c r="U9" s="9">
        <v>49.7</v>
      </c>
      <c r="V9" s="9">
        <v>48.6</v>
      </c>
      <c r="W9" s="9">
        <v>57.9</v>
      </c>
      <c r="X9" s="9">
        <v>58.3</v>
      </c>
      <c r="Y9" s="9">
        <v>53.4</v>
      </c>
      <c r="Z9" s="9">
        <v>46.1</v>
      </c>
      <c r="AA9" s="9">
        <v>49.1</v>
      </c>
      <c r="AB9" s="9">
        <v>60.399999999999991</v>
      </c>
      <c r="AC9" s="9">
        <v>53.200000000000017</v>
      </c>
      <c r="AD9" s="9">
        <v>44</v>
      </c>
      <c r="AE9" s="9">
        <v>48.8</v>
      </c>
      <c r="AF9" s="9">
        <v>58.2</v>
      </c>
      <c r="AG9" s="9">
        <v>57.200000000000017</v>
      </c>
      <c r="AH9" s="9">
        <v>53.4</v>
      </c>
      <c r="AI9" s="9">
        <v>60.199999999999996</v>
      </c>
      <c r="AJ9" s="9">
        <v>65.599999999999994</v>
      </c>
      <c r="AK9" s="9">
        <v>64.200000000000017</v>
      </c>
      <c r="AL9" s="9">
        <v>56.7</v>
      </c>
      <c r="AM9" s="9">
        <v>66.099999999999994</v>
      </c>
      <c r="AN9" s="9">
        <v>70.600000000000009</v>
      </c>
      <c r="AO9" s="9">
        <v>66.299999999999983</v>
      </c>
      <c r="AP9" s="9">
        <v>61.1</v>
      </c>
      <c r="AQ9" s="9">
        <v>69.5</v>
      </c>
      <c r="AR9" s="9">
        <v>82.1</v>
      </c>
      <c r="AS9" s="9">
        <v>72.500000000000057</v>
      </c>
      <c r="AT9" s="9">
        <v>61.1</v>
      </c>
      <c r="AU9" s="9">
        <v>74.300000000000011</v>
      </c>
      <c r="AV9" s="9">
        <v>71.5</v>
      </c>
      <c r="AW9" s="9">
        <v>80.099999999999994</v>
      </c>
      <c r="AX9" s="9">
        <v>79.099999999999994</v>
      </c>
      <c r="AY9" s="9">
        <v>91.800000000000011</v>
      </c>
      <c r="AZ9" s="9">
        <v>105.4</v>
      </c>
      <c r="BA9" s="9">
        <v>94.899999999999977</v>
      </c>
      <c r="BB9" s="9">
        <v>77.2</v>
      </c>
      <c r="BC9" s="9">
        <v>100.99999999999999</v>
      </c>
      <c r="BD9" s="9">
        <v>110.40000000000003</v>
      </c>
      <c r="BE9" s="9">
        <v>118.29999999999995</v>
      </c>
      <c r="BF9" s="9">
        <v>99.4</v>
      </c>
      <c r="BG9" s="9">
        <v>121.19999999999999</v>
      </c>
      <c r="BH9" s="9">
        <v>157.6</v>
      </c>
      <c r="BI9" s="9">
        <v>152.40000000000003</v>
      </c>
      <c r="BJ9" s="9">
        <v>144.5</v>
      </c>
      <c r="BK9" s="9">
        <v>176.10000000000002</v>
      </c>
      <c r="BL9" s="9">
        <v>160</v>
      </c>
      <c r="BM9" s="9">
        <v>170.10000000000002</v>
      </c>
      <c r="BN9" s="9">
        <v>113.8</v>
      </c>
      <c r="BO9" s="9">
        <v>147.30000000000001</v>
      </c>
      <c r="BQ9" s="9">
        <v>82.4</v>
      </c>
      <c r="BR9" s="9">
        <v>103.4</v>
      </c>
      <c r="BS9" s="9">
        <v>126.89999999999999</v>
      </c>
      <c r="BT9" s="9">
        <v>155.1</v>
      </c>
      <c r="BU9" s="9">
        <v>194.89999999999998</v>
      </c>
      <c r="BV9" s="9">
        <v>218.20000000000002</v>
      </c>
      <c r="BW9" s="9">
        <v>208.8</v>
      </c>
      <c r="BX9" s="9">
        <v>208.20000000000002</v>
      </c>
      <c r="BY9" s="9">
        <v>243.4</v>
      </c>
      <c r="BZ9" s="9">
        <v>259.7</v>
      </c>
      <c r="CA9" s="9">
        <v>285.20000000000005</v>
      </c>
      <c r="CB9" s="9">
        <v>287</v>
      </c>
      <c r="CC9" s="9">
        <v>371.2</v>
      </c>
      <c r="CD9" s="9">
        <v>406.9</v>
      </c>
      <c r="CE9" s="9">
        <v>530.6</v>
      </c>
      <c r="CF9" s="9">
        <v>650.70000000000005</v>
      </c>
    </row>
    <row r="10" spans="1:89" s="19" customFormat="1" ht="14.45" customHeight="1" x14ac:dyDescent="0.25">
      <c r="A10" s="19" t="s">
        <v>216</v>
      </c>
      <c r="B10" s="28">
        <v>26.9</v>
      </c>
      <c r="C10" s="28">
        <v>35.1</v>
      </c>
      <c r="D10" s="28">
        <v>40.700000000000003</v>
      </c>
      <c r="E10" s="28">
        <v>38.799999999999997</v>
      </c>
      <c r="F10" s="28">
        <v>38.9</v>
      </c>
      <c r="G10" s="28">
        <v>42.6</v>
      </c>
      <c r="H10" s="28">
        <v>44.1</v>
      </c>
      <c r="I10" s="28">
        <v>38.700000000000003</v>
      </c>
      <c r="J10" s="28">
        <v>37.799999999999997</v>
      </c>
      <c r="K10" s="28">
        <v>40.5</v>
      </c>
      <c r="L10" s="28">
        <v>44.1</v>
      </c>
      <c r="M10" s="28">
        <v>42.6</v>
      </c>
      <c r="N10" s="28">
        <v>43.6</v>
      </c>
      <c r="O10" s="28">
        <v>50.999999999999993</v>
      </c>
      <c r="P10" s="28">
        <v>55.5</v>
      </c>
      <c r="Q10" s="28">
        <v>52.1</v>
      </c>
      <c r="R10" s="28">
        <v>58.2</v>
      </c>
      <c r="S10" s="28">
        <v>62.5</v>
      </c>
      <c r="T10" s="28">
        <v>66.7</v>
      </c>
      <c r="U10" s="28">
        <v>61.6</v>
      </c>
      <c r="V10" s="28">
        <v>61.1</v>
      </c>
      <c r="W10" s="28">
        <v>70.599999999999994</v>
      </c>
      <c r="X10" s="28">
        <v>74.8</v>
      </c>
      <c r="Y10" s="28">
        <v>73.2</v>
      </c>
      <c r="Z10" s="28">
        <v>73</v>
      </c>
      <c r="AA10" s="28">
        <v>76.699999999999989</v>
      </c>
      <c r="AB10" s="28">
        <v>84.800000000000011</v>
      </c>
      <c r="AC10" s="28">
        <v>83.399999999999977</v>
      </c>
      <c r="AD10" s="28">
        <v>72.599999999999994</v>
      </c>
      <c r="AE10" s="28">
        <v>79.599999999999994</v>
      </c>
      <c r="AF10" s="28">
        <v>91.600000000000023</v>
      </c>
      <c r="AG10" s="28">
        <v>85.5</v>
      </c>
      <c r="AH10" s="28">
        <v>76.7</v>
      </c>
      <c r="AI10" s="28">
        <v>90.399999999999991</v>
      </c>
      <c r="AJ10" s="28">
        <v>96.9</v>
      </c>
      <c r="AK10" s="28">
        <v>97.699999999999989</v>
      </c>
      <c r="AL10" s="28">
        <v>82.6</v>
      </c>
      <c r="AM10" s="28">
        <v>95.5</v>
      </c>
      <c r="AN10" s="28">
        <v>104.20000000000002</v>
      </c>
      <c r="AO10" s="28">
        <v>100</v>
      </c>
      <c r="AP10" s="28">
        <v>89.2</v>
      </c>
      <c r="AQ10" s="28">
        <v>102.49999999999999</v>
      </c>
      <c r="AR10" s="28">
        <v>118.40000000000003</v>
      </c>
      <c r="AS10" s="28">
        <v>108.89999999999998</v>
      </c>
      <c r="AT10" s="28">
        <v>89.1</v>
      </c>
      <c r="AU10" s="28">
        <v>108.20000000000002</v>
      </c>
      <c r="AV10" s="28">
        <v>104.09999999999997</v>
      </c>
      <c r="AW10" s="28">
        <v>113</v>
      </c>
      <c r="AX10" s="28">
        <v>108.1</v>
      </c>
      <c r="AY10" s="28">
        <v>122.1</v>
      </c>
      <c r="AZ10" s="28">
        <v>132.5</v>
      </c>
      <c r="BA10" s="28">
        <v>115.60000000000002</v>
      </c>
      <c r="BB10" s="28">
        <v>95.5</v>
      </c>
      <c r="BC10" s="28">
        <v>131.30000000000001</v>
      </c>
      <c r="BD10" s="28">
        <v>149.69999999999999</v>
      </c>
      <c r="BE10" s="28">
        <v>154</v>
      </c>
      <c r="BF10" s="28">
        <v>128</v>
      </c>
      <c r="BG10" s="28">
        <v>159.10000000000002</v>
      </c>
      <c r="BH10" s="28">
        <v>188.5</v>
      </c>
      <c r="BI10" s="28">
        <v>174.09999999999991</v>
      </c>
      <c r="BJ10" s="28">
        <v>148.19999999999999</v>
      </c>
      <c r="BK10" s="28">
        <v>173.2</v>
      </c>
      <c r="BL10" s="28">
        <v>167.20000000000005</v>
      </c>
      <c r="BM10" s="28">
        <v>174.5</v>
      </c>
      <c r="BN10" s="28">
        <v>132.19999999999999</v>
      </c>
      <c r="BO10" s="28">
        <v>175.10000000000002</v>
      </c>
      <c r="BQ10" s="28">
        <v>141.5</v>
      </c>
      <c r="BR10" s="28">
        <v>164.3</v>
      </c>
      <c r="BS10" s="28">
        <v>165</v>
      </c>
      <c r="BT10" s="28">
        <v>202.2</v>
      </c>
      <c r="BU10" s="28">
        <v>249</v>
      </c>
      <c r="BV10" s="28">
        <v>279.7</v>
      </c>
      <c r="BW10" s="28">
        <v>317.89999999999998</v>
      </c>
      <c r="BX10" s="28">
        <v>329.3</v>
      </c>
      <c r="BY10" s="28">
        <v>361.7</v>
      </c>
      <c r="BZ10" s="28">
        <v>382.3</v>
      </c>
      <c r="CA10" s="28">
        <v>419</v>
      </c>
      <c r="CB10" s="28">
        <v>414.4</v>
      </c>
      <c r="CC10" s="28">
        <v>478.3</v>
      </c>
      <c r="CD10" s="28">
        <v>530.5</v>
      </c>
      <c r="CE10" s="28">
        <v>649.69999999999993</v>
      </c>
      <c r="CF10" s="28">
        <v>663.1</v>
      </c>
    </row>
    <row r="11" spans="1:89" s="19" customFormat="1" ht="14.45" customHeight="1" x14ac:dyDescent="0.25">
      <c r="A11" s="19" t="s">
        <v>217</v>
      </c>
      <c r="B11" s="28">
        <v>25</v>
      </c>
      <c r="C11" s="28">
        <v>35.5</v>
      </c>
      <c r="D11" s="28">
        <v>38.5</v>
      </c>
      <c r="E11" s="28">
        <v>43.1</v>
      </c>
      <c r="F11" s="28">
        <v>35.200000000000003</v>
      </c>
      <c r="G11" s="28">
        <v>42.6</v>
      </c>
      <c r="H11" s="28">
        <v>43.2</v>
      </c>
      <c r="I11" s="28">
        <v>42.9</v>
      </c>
      <c r="J11" s="28">
        <v>38.1</v>
      </c>
      <c r="K11" s="28">
        <v>45.9</v>
      </c>
      <c r="L11" s="28">
        <v>46.2</v>
      </c>
      <c r="M11" s="28">
        <v>49.4</v>
      </c>
      <c r="N11" s="28">
        <v>47.5</v>
      </c>
      <c r="O11" s="28">
        <v>55.5</v>
      </c>
      <c r="P11" s="28">
        <v>60</v>
      </c>
      <c r="Q11" s="28">
        <v>61.5</v>
      </c>
      <c r="R11" s="28">
        <v>63.8</v>
      </c>
      <c r="S11" s="28">
        <v>72.7</v>
      </c>
      <c r="T11" s="28">
        <v>73.900000000000006</v>
      </c>
      <c r="U11" s="28">
        <v>74</v>
      </c>
      <c r="V11" s="28">
        <v>68.400000000000006</v>
      </c>
      <c r="W11" s="28">
        <v>75.400000000000006</v>
      </c>
      <c r="X11" s="28">
        <v>82.6</v>
      </c>
      <c r="Y11" s="28">
        <v>88.2</v>
      </c>
      <c r="Z11" s="28">
        <v>81.5</v>
      </c>
      <c r="AA11" s="28">
        <v>83.1</v>
      </c>
      <c r="AB11" s="28">
        <v>94.1</v>
      </c>
      <c r="AC11" s="28">
        <v>106.69999999999999</v>
      </c>
      <c r="AD11" s="28">
        <v>92.8</v>
      </c>
      <c r="AE11" s="28">
        <v>97.7</v>
      </c>
      <c r="AF11" s="28">
        <v>105.5</v>
      </c>
      <c r="AG11" s="28">
        <v>102</v>
      </c>
      <c r="AH11" s="28">
        <v>109.3</v>
      </c>
      <c r="AI11" s="28">
        <v>110.8</v>
      </c>
      <c r="AJ11" s="28">
        <v>115.00000000000003</v>
      </c>
      <c r="AK11" s="28">
        <v>116.69999999999999</v>
      </c>
      <c r="AL11" s="28">
        <v>101.3</v>
      </c>
      <c r="AM11" s="28">
        <v>119.00000000000001</v>
      </c>
      <c r="AN11" s="28">
        <v>120.80000000000001</v>
      </c>
      <c r="AO11" s="28">
        <v>126.29999999999995</v>
      </c>
      <c r="AP11" s="28">
        <v>121.9</v>
      </c>
      <c r="AQ11" s="28">
        <v>134.4</v>
      </c>
      <c r="AR11" s="28">
        <v>141.09999999999997</v>
      </c>
      <c r="AS11" s="28">
        <v>143.89999999999998</v>
      </c>
      <c r="AT11" s="28">
        <v>124.2</v>
      </c>
      <c r="AU11" s="28">
        <v>144.19999999999999</v>
      </c>
      <c r="AV11" s="28">
        <v>150.70000000000005</v>
      </c>
      <c r="AW11" s="28">
        <v>149</v>
      </c>
      <c r="AX11" s="28">
        <v>147.69999999999999</v>
      </c>
      <c r="AY11" s="28">
        <v>163.90000000000003</v>
      </c>
      <c r="AZ11" s="28">
        <v>155.60000000000002</v>
      </c>
      <c r="BA11" s="28">
        <v>156.39999999999998</v>
      </c>
      <c r="BB11" s="28">
        <v>148.19999999999999</v>
      </c>
      <c r="BC11" s="28">
        <v>172.8</v>
      </c>
      <c r="BD11" s="28">
        <v>157.10000000000002</v>
      </c>
      <c r="BE11" s="28">
        <v>167.89999999999998</v>
      </c>
      <c r="BF11" s="28">
        <v>164.3</v>
      </c>
      <c r="BG11" s="28">
        <v>169.3</v>
      </c>
      <c r="BH11" s="28">
        <v>189.10000000000002</v>
      </c>
      <c r="BI11" s="28">
        <v>201</v>
      </c>
      <c r="BJ11" s="28">
        <v>206.8</v>
      </c>
      <c r="BK11" s="28">
        <v>210.39999999999998</v>
      </c>
      <c r="BL11" s="28">
        <v>209.09999999999997</v>
      </c>
      <c r="BM11" s="28">
        <v>229.10000000000002</v>
      </c>
      <c r="BN11" s="28">
        <v>203.5</v>
      </c>
      <c r="BO11" s="28">
        <v>238.7</v>
      </c>
      <c r="BQ11" s="28">
        <v>142.1</v>
      </c>
      <c r="BR11" s="28">
        <v>163.9</v>
      </c>
      <c r="BS11" s="28">
        <v>179.6</v>
      </c>
      <c r="BT11" s="28">
        <v>224.5</v>
      </c>
      <c r="BU11" s="28">
        <v>284.39999999999998</v>
      </c>
      <c r="BV11" s="28">
        <v>314.60000000000002</v>
      </c>
      <c r="BW11" s="28">
        <v>365.4</v>
      </c>
      <c r="BX11" s="28">
        <v>398</v>
      </c>
      <c r="BY11" s="28">
        <v>451.8</v>
      </c>
      <c r="BZ11" s="28">
        <v>467.4</v>
      </c>
      <c r="CA11" s="28">
        <v>541.29999999999995</v>
      </c>
      <c r="CB11" s="28">
        <v>568.1</v>
      </c>
      <c r="CC11" s="28">
        <v>623.6</v>
      </c>
      <c r="CD11" s="28">
        <v>646</v>
      </c>
      <c r="CE11" s="28">
        <v>723.7</v>
      </c>
      <c r="CF11" s="28">
        <v>855.4</v>
      </c>
    </row>
    <row r="12" spans="1:89" s="19" customFormat="1" ht="14.45" customHeight="1" x14ac:dyDescent="0.25">
      <c r="A12" s="19" t="s">
        <v>218</v>
      </c>
      <c r="B12" s="28">
        <v>23.4</v>
      </c>
      <c r="C12" s="28">
        <v>26.7</v>
      </c>
      <c r="D12" s="28">
        <v>30.3</v>
      </c>
      <c r="E12" s="28">
        <v>29</v>
      </c>
      <c r="F12" s="28">
        <v>28.9</v>
      </c>
      <c r="G12" s="28">
        <v>31.2</v>
      </c>
      <c r="H12" s="28">
        <v>31.8</v>
      </c>
      <c r="I12" s="28">
        <v>31</v>
      </c>
      <c r="J12" s="28">
        <v>29</v>
      </c>
      <c r="K12" s="28">
        <v>31.6</v>
      </c>
      <c r="L12" s="28">
        <v>33.9</v>
      </c>
      <c r="M12" s="28">
        <v>34.6</v>
      </c>
      <c r="N12" s="28">
        <v>32.299999999999997</v>
      </c>
      <c r="O12" s="28">
        <v>38.799999999999997</v>
      </c>
      <c r="P12" s="28">
        <v>39.299999999999997</v>
      </c>
      <c r="Q12" s="28">
        <v>39.200000000000003</v>
      </c>
      <c r="R12" s="28">
        <v>46</v>
      </c>
      <c r="S12" s="28">
        <v>47</v>
      </c>
      <c r="T12" s="28">
        <v>51.8</v>
      </c>
      <c r="U12" s="28">
        <v>51.4</v>
      </c>
      <c r="V12" s="28">
        <v>47.5</v>
      </c>
      <c r="W12" s="28">
        <v>52</v>
      </c>
      <c r="X12" s="28">
        <v>55.2</v>
      </c>
      <c r="Y12" s="28">
        <v>57.9</v>
      </c>
      <c r="Z12" s="28">
        <v>55.6</v>
      </c>
      <c r="AA12" s="28">
        <v>57.199999999999996</v>
      </c>
      <c r="AB12" s="28">
        <v>67.399999999999991</v>
      </c>
      <c r="AC12" s="28">
        <v>70.600000000000023</v>
      </c>
      <c r="AD12" s="28">
        <v>65.099999999999994</v>
      </c>
      <c r="AE12" s="28">
        <v>70.599999999999994</v>
      </c>
      <c r="AF12" s="28">
        <v>77.900000000000006</v>
      </c>
      <c r="AG12" s="28">
        <v>71.200000000000017</v>
      </c>
      <c r="AH12" s="28">
        <v>69.900000000000006</v>
      </c>
      <c r="AI12" s="28">
        <v>70.099999999999994</v>
      </c>
      <c r="AJ12" s="28">
        <v>73.900000000000006</v>
      </c>
      <c r="AK12" s="28">
        <v>72.099999999999994</v>
      </c>
      <c r="AL12" s="28">
        <v>60.6</v>
      </c>
      <c r="AM12" s="28">
        <v>73.300000000000011</v>
      </c>
      <c r="AN12" s="28">
        <v>79.799999999999983</v>
      </c>
      <c r="AO12" s="28">
        <v>78.900000000000034</v>
      </c>
      <c r="AP12" s="28">
        <v>73.2</v>
      </c>
      <c r="AQ12" s="28">
        <v>94.600000000000009</v>
      </c>
      <c r="AR12" s="28">
        <v>104.89999999999998</v>
      </c>
      <c r="AS12" s="28">
        <v>101.40000000000003</v>
      </c>
      <c r="AT12" s="28">
        <v>89.6</v>
      </c>
      <c r="AU12" s="28">
        <v>106.5</v>
      </c>
      <c r="AV12" s="28">
        <v>107.20000000000002</v>
      </c>
      <c r="AW12" s="28">
        <v>108.89999999999998</v>
      </c>
      <c r="AX12" s="28">
        <v>101.9</v>
      </c>
      <c r="AY12" s="28">
        <v>116</v>
      </c>
      <c r="AZ12" s="28">
        <v>116.6</v>
      </c>
      <c r="BA12" s="28">
        <v>118.10000000000002</v>
      </c>
      <c r="BB12" s="28">
        <v>107.1</v>
      </c>
      <c r="BC12" s="28">
        <v>134.4</v>
      </c>
      <c r="BD12" s="28">
        <v>130.80000000000001</v>
      </c>
      <c r="BE12" s="28">
        <v>141.69999999999999</v>
      </c>
      <c r="BF12" s="28">
        <v>133.19999999999999</v>
      </c>
      <c r="BG12" s="28">
        <v>147.5</v>
      </c>
      <c r="BH12" s="28">
        <v>173.60000000000002</v>
      </c>
      <c r="BI12" s="28">
        <v>163.40000000000003</v>
      </c>
      <c r="BJ12" s="28">
        <v>163.69999999999999</v>
      </c>
      <c r="BK12" s="28">
        <v>167.40000000000003</v>
      </c>
      <c r="BL12" s="28">
        <v>163.39999999999998</v>
      </c>
      <c r="BM12" s="28">
        <v>168.29999999999995</v>
      </c>
      <c r="BN12" s="28">
        <v>161.1</v>
      </c>
      <c r="BO12" s="28">
        <v>188.1</v>
      </c>
      <c r="BQ12" s="28">
        <v>109.4</v>
      </c>
      <c r="BR12" s="28">
        <v>122.9</v>
      </c>
      <c r="BS12" s="28">
        <v>129.1</v>
      </c>
      <c r="BT12" s="28">
        <v>149.6</v>
      </c>
      <c r="BU12" s="28">
        <v>196.20000000000002</v>
      </c>
      <c r="BV12" s="28">
        <v>212.6</v>
      </c>
      <c r="BW12" s="28">
        <v>250.8</v>
      </c>
      <c r="BX12" s="28">
        <v>284.8</v>
      </c>
      <c r="BY12" s="28">
        <v>286</v>
      </c>
      <c r="BZ12" s="28">
        <v>292.60000000000002</v>
      </c>
      <c r="CA12" s="28">
        <v>374.1</v>
      </c>
      <c r="CB12" s="28">
        <v>412.2</v>
      </c>
      <c r="CC12" s="28">
        <v>452.6</v>
      </c>
      <c r="CD12" s="28">
        <v>514</v>
      </c>
      <c r="CE12" s="28">
        <v>617.70000000000005</v>
      </c>
      <c r="CF12" s="28">
        <v>662.8</v>
      </c>
    </row>
    <row r="13" spans="1:89" s="19" customFormat="1" ht="14.45" customHeight="1" x14ac:dyDescent="0.25">
      <c r="A13" s="19" t="s">
        <v>150</v>
      </c>
      <c r="B13" s="28">
        <v>12</v>
      </c>
      <c r="C13" s="28">
        <v>13.1</v>
      </c>
      <c r="D13" s="28">
        <v>14.1</v>
      </c>
      <c r="E13" s="28">
        <v>13.5</v>
      </c>
      <c r="F13" s="28">
        <v>9.9</v>
      </c>
      <c r="G13" s="28">
        <v>9.6</v>
      </c>
      <c r="H13" s="28">
        <v>9.3000000000000007</v>
      </c>
      <c r="I13" s="28">
        <v>9.4</v>
      </c>
      <c r="J13" s="28">
        <v>9.1000000000000014</v>
      </c>
      <c r="K13" s="28">
        <v>10.199999999999999</v>
      </c>
      <c r="L13" s="28">
        <v>10.1</v>
      </c>
      <c r="M13" s="28">
        <v>11.4</v>
      </c>
      <c r="N13" s="28">
        <v>11.8</v>
      </c>
      <c r="O13" s="28">
        <v>12.3</v>
      </c>
      <c r="P13" s="28">
        <v>12.7</v>
      </c>
      <c r="Q13" s="28">
        <v>14.9</v>
      </c>
      <c r="R13" s="28">
        <v>14.4</v>
      </c>
      <c r="S13" s="28">
        <v>14.2</v>
      </c>
      <c r="T13" s="28">
        <v>15.7</v>
      </c>
      <c r="U13" s="28">
        <v>18.399999999999999</v>
      </c>
      <c r="V13" s="28">
        <v>18.399999999999999</v>
      </c>
      <c r="W13" s="28">
        <v>18.8</v>
      </c>
      <c r="X13" s="28">
        <v>19.399999999999999</v>
      </c>
      <c r="Y13" s="28">
        <v>20.2</v>
      </c>
      <c r="Z13" s="28">
        <v>20.399999999999999</v>
      </c>
      <c r="AA13" s="28">
        <v>19.299999999999997</v>
      </c>
      <c r="AB13" s="28">
        <v>20.6</v>
      </c>
      <c r="AC13" s="28">
        <v>22.5</v>
      </c>
      <c r="AD13" s="28">
        <v>21.1</v>
      </c>
      <c r="AE13" s="28">
        <v>19.600000000000001</v>
      </c>
      <c r="AF13" s="28">
        <v>22.099999999999994</v>
      </c>
      <c r="AG13" s="28">
        <v>22.400000000000006</v>
      </c>
      <c r="AH13" s="28">
        <v>23.5</v>
      </c>
      <c r="AI13" s="28">
        <v>23.200000000000003</v>
      </c>
      <c r="AJ13" s="28">
        <v>23.799999999999997</v>
      </c>
      <c r="AK13" s="28">
        <v>23.799999999999997</v>
      </c>
      <c r="AL13" s="28">
        <v>22.3</v>
      </c>
      <c r="AM13" s="28">
        <v>26.499999999999996</v>
      </c>
      <c r="AN13" s="28">
        <v>26.200000000000003</v>
      </c>
      <c r="AO13" s="28">
        <v>27.200000000000003</v>
      </c>
      <c r="AP13" s="28">
        <v>27.8</v>
      </c>
      <c r="AQ13" s="28">
        <v>34.5</v>
      </c>
      <c r="AR13" s="28">
        <v>38.100000000000009</v>
      </c>
      <c r="AS13" s="28">
        <v>41</v>
      </c>
      <c r="AT13" s="28">
        <v>37.9</v>
      </c>
      <c r="AU13" s="28">
        <v>41.000000000000007</v>
      </c>
      <c r="AV13" s="28">
        <v>44.399999999999991</v>
      </c>
      <c r="AW13" s="28">
        <v>42.600000000000009</v>
      </c>
      <c r="AX13" s="28">
        <v>42.8</v>
      </c>
      <c r="AY13" s="28">
        <v>44.600000000000009</v>
      </c>
      <c r="AZ13" s="28">
        <v>43.299999999999983</v>
      </c>
      <c r="BA13" s="28">
        <v>45.900000000000006</v>
      </c>
      <c r="BB13" s="28">
        <v>42.4</v>
      </c>
      <c r="BC13" s="28">
        <v>48.699999999999996</v>
      </c>
      <c r="BD13" s="28">
        <v>44.599999999999994</v>
      </c>
      <c r="BE13" s="28">
        <v>48.800000000000011</v>
      </c>
      <c r="BF13" s="28">
        <v>45.1</v>
      </c>
      <c r="BG13" s="28">
        <v>43.6</v>
      </c>
      <c r="BH13" s="28">
        <v>46.399999999999991</v>
      </c>
      <c r="BI13" s="28">
        <v>48.5</v>
      </c>
      <c r="BJ13" s="28">
        <v>50.8</v>
      </c>
      <c r="BK13" s="28">
        <v>52.600000000000009</v>
      </c>
      <c r="BL13" s="28">
        <v>52.099999999999994</v>
      </c>
      <c r="BM13" s="28">
        <v>56.5</v>
      </c>
      <c r="BN13" s="28">
        <v>47.8</v>
      </c>
      <c r="BO13" s="28">
        <v>52</v>
      </c>
      <c r="BQ13" s="28">
        <v>52.7</v>
      </c>
      <c r="BR13" s="28">
        <v>37.700000000000003</v>
      </c>
      <c r="BS13" s="28">
        <v>40.799999999999997</v>
      </c>
      <c r="BT13" s="28">
        <v>51.699999999999996</v>
      </c>
      <c r="BU13" s="28">
        <v>62.699999999999996</v>
      </c>
      <c r="BV13" s="28">
        <v>76.8</v>
      </c>
      <c r="BW13" s="28">
        <v>82.8</v>
      </c>
      <c r="BX13" s="28">
        <v>85.2</v>
      </c>
      <c r="BY13" s="28">
        <v>94.3</v>
      </c>
      <c r="BZ13" s="28">
        <v>102.2</v>
      </c>
      <c r="CA13" s="28">
        <v>141.4</v>
      </c>
      <c r="CB13" s="28">
        <v>165.9</v>
      </c>
      <c r="CC13" s="28">
        <v>176.6</v>
      </c>
      <c r="CD13" s="28">
        <v>184.5</v>
      </c>
      <c r="CE13" s="28">
        <v>183.6</v>
      </c>
      <c r="CF13" s="28">
        <v>212</v>
      </c>
    </row>
    <row r="14" spans="1:89" s="19" customFormat="1" ht="14.45" customHeight="1" x14ac:dyDescent="0.25">
      <c r="A14" s="19" t="s">
        <v>219</v>
      </c>
      <c r="B14" s="28">
        <v>0.3</v>
      </c>
      <c r="C14" s="28">
        <v>8.9</v>
      </c>
      <c r="D14" s="28">
        <v>1.2</v>
      </c>
      <c r="E14" s="28">
        <v>0.7</v>
      </c>
      <c r="F14" s="28">
        <v>0.6</v>
      </c>
      <c r="G14" s="28">
        <v>1.6</v>
      </c>
      <c r="H14" s="28">
        <v>0.7</v>
      </c>
      <c r="I14" s="28">
        <v>0.4</v>
      </c>
      <c r="J14" s="28">
        <v>1.9</v>
      </c>
      <c r="K14" s="28">
        <v>0.5</v>
      </c>
      <c r="L14" s="28">
        <v>0.8</v>
      </c>
      <c r="M14" s="28">
        <v>0.8</v>
      </c>
      <c r="N14" s="28">
        <v>0.8</v>
      </c>
      <c r="O14" s="28">
        <v>2.5</v>
      </c>
      <c r="P14" s="28">
        <v>0</v>
      </c>
      <c r="Q14" s="28">
        <v>0.2</v>
      </c>
      <c r="R14" s="28">
        <v>0</v>
      </c>
      <c r="S14" s="28">
        <v>0</v>
      </c>
      <c r="T14" s="28">
        <v>0.6</v>
      </c>
      <c r="U14" s="28">
        <v>0.1</v>
      </c>
      <c r="V14" s="28">
        <v>3.2</v>
      </c>
      <c r="W14" s="28">
        <v>3.1</v>
      </c>
      <c r="X14" s="28">
        <v>4.5</v>
      </c>
      <c r="Y14" s="28">
        <v>1.9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0.2</v>
      </c>
      <c r="AR14" s="28">
        <v>0.3</v>
      </c>
      <c r="AS14" s="28">
        <v>0.30000000000000004</v>
      </c>
      <c r="AT14" s="28">
        <v>0.3</v>
      </c>
      <c r="AU14" s="28">
        <v>0.3</v>
      </c>
      <c r="AV14" s="28">
        <v>0.20000000000000007</v>
      </c>
      <c r="AW14" s="28">
        <v>0.19999999999999996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1.5</v>
      </c>
      <c r="BF14" s="28">
        <v>3.2</v>
      </c>
      <c r="BG14" s="28">
        <v>16.3</v>
      </c>
      <c r="BH14" s="28">
        <v>17.399999999999999</v>
      </c>
      <c r="BI14" s="28">
        <v>22.900000000000006</v>
      </c>
      <c r="BJ14" s="28">
        <v>18.5</v>
      </c>
      <c r="BK14" s="28">
        <v>3.8999999999999986</v>
      </c>
      <c r="BL14" s="28">
        <v>5.4000000000000021</v>
      </c>
      <c r="BM14" s="28">
        <v>4.8000000000000007</v>
      </c>
      <c r="BN14" s="28">
        <v>-0.4</v>
      </c>
      <c r="BO14" s="28">
        <v>1.7999999999999998</v>
      </c>
      <c r="BQ14" s="28">
        <v>11.1</v>
      </c>
      <c r="BR14" s="28">
        <v>3.3</v>
      </c>
      <c r="BS14" s="28">
        <v>4</v>
      </c>
      <c r="BT14" s="28">
        <v>3.5</v>
      </c>
      <c r="BU14" s="28">
        <v>0.7</v>
      </c>
      <c r="BV14" s="28">
        <v>12.700000000000001</v>
      </c>
      <c r="BW14" s="28">
        <v>0</v>
      </c>
      <c r="BX14" s="28">
        <v>0</v>
      </c>
      <c r="BY14" s="28">
        <v>0</v>
      </c>
      <c r="BZ14" s="28">
        <v>0</v>
      </c>
      <c r="CA14" s="28">
        <v>0.8</v>
      </c>
      <c r="CB14" s="28">
        <v>1</v>
      </c>
      <c r="CC14" s="28">
        <v>0</v>
      </c>
      <c r="CD14" s="28">
        <v>1.5</v>
      </c>
      <c r="CE14" s="28">
        <v>59.800000000000004</v>
      </c>
      <c r="CF14" s="28">
        <v>32.6</v>
      </c>
    </row>
    <row r="15" spans="1:89" s="19" customFormat="1" ht="14.45" customHeight="1" x14ac:dyDescent="0.25">
      <c r="A15" s="15" t="s">
        <v>220</v>
      </c>
      <c r="B15" s="10">
        <v>285.7</v>
      </c>
      <c r="C15" s="10">
        <v>371.9</v>
      </c>
      <c r="D15" s="10">
        <v>417.40000000000003</v>
      </c>
      <c r="E15" s="10">
        <v>396.6</v>
      </c>
      <c r="F15" s="10">
        <v>349.99999999999994</v>
      </c>
      <c r="G15" s="10">
        <v>358.50000000000006</v>
      </c>
      <c r="H15" s="10">
        <v>369.3</v>
      </c>
      <c r="I15" s="10">
        <v>359.89999999999992</v>
      </c>
      <c r="J15" s="10">
        <v>347.6</v>
      </c>
      <c r="K15" s="10">
        <v>367.4</v>
      </c>
      <c r="L15" s="10">
        <v>395.1</v>
      </c>
      <c r="M15" s="10">
        <v>403.20000000000005</v>
      </c>
      <c r="N15" s="10">
        <v>424.1</v>
      </c>
      <c r="O15" s="10">
        <v>489.6</v>
      </c>
      <c r="P15" s="10">
        <v>521.70000000000005</v>
      </c>
      <c r="Q15" s="10">
        <v>499.19999999999993</v>
      </c>
      <c r="R15" s="10">
        <v>508.90000000000003</v>
      </c>
      <c r="S15" s="10">
        <v>545.90000000000009</v>
      </c>
      <c r="T15" s="10">
        <v>603.40000000000009</v>
      </c>
      <c r="U15" s="10">
        <v>600.1</v>
      </c>
      <c r="V15" s="10">
        <v>643.5</v>
      </c>
      <c r="W15" s="10">
        <v>708.09999999999991</v>
      </c>
      <c r="X15" s="10">
        <v>769.8</v>
      </c>
      <c r="Y15" s="10">
        <v>744.00000000000011</v>
      </c>
      <c r="Z15" s="10">
        <v>730</v>
      </c>
      <c r="AA15" s="10">
        <v>740.5</v>
      </c>
      <c r="AB15" s="10">
        <v>804.20000000000016</v>
      </c>
      <c r="AC15" s="10">
        <v>760.1</v>
      </c>
      <c r="AD15" s="10">
        <v>684.19999999999993</v>
      </c>
      <c r="AE15" s="10">
        <v>756.30000000000007</v>
      </c>
      <c r="AF15" s="10">
        <v>871.2</v>
      </c>
      <c r="AG15" s="10">
        <v>871.40000000000009</v>
      </c>
      <c r="AH15" s="10">
        <v>819.69999999999993</v>
      </c>
      <c r="AI15" s="10">
        <v>861.40000000000009</v>
      </c>
      <c r="AJ15" s="10">
        <v>889.69999999999993</v>
      </c>
      <c r="AK15" s="10">
        <v>886.4000000000002</v>
      </c>
      <c r="AL15" s="10">
        <v>738.4</v>
      </c>
      <c r="AM15" s="10">
        <v>843</v>
      </c>
      <c r="AN15" s="10">
        <v>914.40000000000009</v>
      </c>
      <c r="AO15" s="10">
        <v>883.99999999999977</v>
      </c>
      <c r="AP15" s="10">
        <v>800.5</v>
      </c>
      <c r="AQ15" s="10">
        <v>943.19999999999993</v>
      </c>
      <c r="AR15" s="10">
        <v>1164.1000000000001</v>
      </c>
      <c r="AS15" s="10">
        <v>1099.2</v>
      </c>
      <c r="AT15" s="10">
        <v>926.10000000000014</v>
      </c>
      <c r="AU15" s="10">
        <v>1083.8999999999999</v>
      </c>
      <c r="AV15" s="10">
        <v>1087.1000000000001</v>
      </c>
      <c r="AW15" s="10">
        <v>1153.4000000000001</v>
      </c>
      <c r="AX15" s="10">
        <v>1088.8000000000002</v>
      </c>
      <c r="AY15" s="10">
        <v>1367.6</v>
      </c>
      <c r="AZ15" s="10">
        <v>1498.6000000000001</v>
      </c>
      <c r="BA15" s="10">
        <v>1308.2999999999997</v>
      </c>
      <c r="BB15" s="10">
        <v>1167.7</v>
      </c>
      <c r="BC15" s="10">
        <v>1541.2</v>
      </c>
      <c r="BD15" s="10">
        <v>1616.4999999999998</v>
      </c>
      <c r="BE15" s="10">
        <v>1722.6</v>
      </c>
      <c r="BF15" s="10">
        <v>1507.8</v>
      </c>
      <c r="BG15" s="10">
        <v>1770.2999999999997</v>
      </c>
      <c r="BH15" s="10">
        <v>2314.6</v>
      </c>
      <c r="BI15" s="10">
        <v>2223.9</v>
      </c>
      <c r="BJ15" s="10">
        <v>1942.5</v>
      </c>
      <c r="BK15" s="10">
        <v>2056.2999999999997</v>
      </c>
      <c r="BL15" s="10">
        <v>1873.1999999999998</v>
      </c>
      <c r="BM15" s="10">
        <v>1875.7000000000003</v>
      </c>
      <c r="BN15" s="10">
        <v>1454.0999999999997</v>
      </c>
      <c r="BO15" s="10">
        <v>1827.1</v>
      </c>
      <c r="BQ15" s="10">
        <v>1471.6</v>
      </c>
      <c r="BR15" s="10">
        <v>1437.2</v>
      </c>
      <c r="BS15" s="10">
        <v>1513.2999999999997</v>
      </c>
      <c r="BT15" s="10">
        <v>1934.5999999999997</v>
      </c>
      <c r="BU15" s="10">
        <v>2258.2999999999997</v>
      </c>
      <c r="BV15" s="10">
        <v>2865.4</v>
      </c>
      <c r="BW15" s="10">
        <v>3034.8000000000006</v>
      </c>
      <c r="BX15" s="10">
        <v>3183.1</v>
      </c>
      <c r="BY15" s="10">
        <v>3457.2000000000003</v>
      </c>
      <c r="BZ15" s="10">
        <v>3379.7999999999997</v>
      </c>
      <c r="CA15" s="10">
        <v>4007</v>
      </c>
      <c r="CB15" s="10">
        <v>4250.5</v>
      </c>
      <c r="CC15" s="10">
        <v>5263.3000000000011</v>
      </c>
      <c r="CD15" s="10">
        <v>6047.9999999999991</v>
      </c>
      <c r="CE15" s="10">
        <v>7816.6</v>
      </c>
      <c r="CF15" s="10">
        <v>7747.7000000000007</v>
      </c>
    </row>
    <row r="16" spans="1:89" ht="14.45" customHeight="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</row>
    <row r="17" spans="1:84" ht="14.45" customHeight="1" x14ac:dyDescent="0.25">
      <c r="A17" s="1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</row>
    <row r="19" spans="1:84" ht="14.45" customHeight="1" x14ac:dyDescent="0.25"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CC19" s="71"/>
      <c r="CD19" s="71"/>
      <c r="CE19" s="71"/>
      <c r="CF19" s="71"/>
    </row>
    <row r="20" spans="1:84" ht="14.45" customHeight="1" x14ac:dyDescent="0.25"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</row>
    <row r="21" spans="1:84" ht="14.45" customHeight="1" x14ac:dyDescent="0.25"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</row>
    <row r="23" spans="1:84" ht="14.45" customHeight="1" x14ac:dyDescent="0.25"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</row>
    <row r="24" spans="1:84" ht="14.45" customHeight="1" x14ac:dyDescent="0.25"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</row>
    <row r="25" spans="1:84" ht="14.45" customHeight="1" x14ac:dyDescent="0.25"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</row>
    <row r="27" spans="1:84" ht="14.45" customHeight="1" x14ac:dyDescent="0.25"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</row>
    <row r="28" spans="1:84" ht="14.45" customHeight="1" x14ac:dyDescent="0.25"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</row>
    <row r="29" spans="1:84" ht="14.45" customHeight="1" x14ac:dyDescent="0.25"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038C-4717-45AD-ACC9-85F40A56FE81}">
  <sheetPr codeName="Planilha7"/>
  <dimension ref="A1:EI11"/>
  <sheetViews>
    <sheetView showGridLines="0" zoomScale="90" zoomScaleNormal="90" workbookViewId="0">
      <pane xSplit="1" ySplit="1" topLeftCell="DY2" activePane="bottomRight" state="frozen"/>
      <selection pane="topRight" activeCell="B1" sqref="B1"/>
      <selection pane="bottomLeft" activeCell="A2" sqref="A2"/>
      <selection pane="bottomRight" activeCell="EI9" sqref="EI9"/>
    </sheetView>
  </sheetViews>
  <sheetFormatPr defaultColWidth="8.7109375" defaultRowHeight="14.45" customHeight="1" x14ac:dyDescent="0.25"/>
  <cols>
    <col min="1" max="1" width="50.42578125" style="14" customWidth="1"/>
    <col min="2" max="45" width="8.7109375" style="14" customWidth="1"/>
    <col min="46" max="16384" width="8.7109375" style="14"/>
  </cols>
  <sheetData>
    <row r="1" spans="1:139" ht="30" customHeight="1" x14ac:dyDescent="0.25">
      <c r="A1" s="4"/>
      <c r="B1" s="47">
        <v>41275</v>
      </c>
      <c r="C1" s="47">
        <v>41306</v>
      </c>
      <c r="D1" s="47">
        <v>41334</v>
      </c>
      <c r="E1" s="47">
        <v>41365</v>
      </c>
      <c r="F1" s="47">
        <v>41395</v>
      </c>
      <c r="G1" s="47">
        <v>41426</v>
      </c>
      <c r="H1" s="47">
        <v>41456</v>
      </c>
      <c r="I1" s="47">
        <v>41487</v>
      </c>
      <c r="J1" s="47">
        <v>41518</v>
      </c>
      <c r="K1" s="47">
        <v>41548</v>
      </c>
      <c r="L1" s="47">
        <v>41579</v>
      </c>
      <c r="M1" s="47">
        <v>41609</v>
      </c>
      <c r="N1" s="47">
        <v>41640</v>
      </c>
      <c r="O1" s="47">
        <v>41671</v>
      </c>
      <c r="P1" s="47">
        <v>41699</v>
      </c>
      <c r="Q1" s="47">
        <v>41730</v>
      </c>
      <c r="R1" s="47">
        <v>41760</v>
      </c>
      <c r="S1" s="47">
        <v>41791</v>
      </c>
      <c r="T1" s="47">
        <v>41821</v>
      </c>
      <c r="U1" s="47">
        <v>41852</v>
      </c>
      <c r="V1" s="47">
        <v>41883</v>
      </c>
      <c r="W1" s="47">
        <v>41913</v>
      </c>
      <c r="X1" s="47">
        <v>41944</v>
      </c>
      <c r="Y1" s="47">
        <v>41974</v>
      </c>
      <c r="Z1" s="47">
        <v>42005</v>
      </c>
      <c r="AA1" s="47">
        <v>42036</v>
      </c>
      <c r="AB1" s="47">
        <v>42064</v>
      </c>
      <c r="AC1" s="47">
        <v>42095</v>
      </c>
      <c r="AD1" s="47">
        <v>42125</v>
      </c>
      <c r="AE1" s="47">
        <v>42156</v>
      </c>
      <c r="AF1" s="47">
        <v>42186</v>
      </c>
      <c r="AG1" s="47">
        <v>42217</v>
      </c>
      <c r="AH1" s="47">
        <v>42248</v>
      </c>
      <c r="AI1" s="47">
        <v>42278</v>
      </c>
      <c r="AJ1" s="47">
        <v>42309</v>
      </c>
      <c r="AK1" s="47">
        <v>42339</v>
      </c>
      <c r="AL1" s="47">
        <v>42370</v>
      </c>
      <c r="AM1" s="47">
        <v>42401</v>
      </c>
      <c r="AN1" s="47">
        <v>42430</v>
      </c>
      <c r="AO1" s="47">
        <v>42461</v>
      </c>
      <c r="AP1" s="47">
        <v>42491</v>
      </c>
      <c r="AQ1" s="47">
        <v>42522</v>
      </c>
      <c r="AR1" s="47">
        <v>42552</v>
      </c>
      <c r="AS1" s="47">
        <v>42583</v>
      </c>
      <c r="AT1" s="47">
        <v>42614</v>
      </c>
      <c r="AU1" s="47">
        <v>42644</v>
      </c>
      <c r="AV1" s="47">
        <v>42675</v>
      </c>
      <c r="AW1" s="47">
        <v>42705</v>
      </c>
      <c r="AX1" s="47">
        <v>42736</v>
      </c>
      <c r="AY1" s="47">
        <v>42767</v>
      </c>
      <c r="AZ1" s="47">
        <v>42795</v>
      </c>
      <c r="BA1" s="47">
        <v>42826</v>
      </c>
      <c r="BB1" s="47">
        <v>42856</v>
      </c>
      <c r="BC1" s="47">
        <v>42887</v>
      </c>
      <c r="BD1" s="47">
        <v>42917</v>
      </c>
      <c r="BE1" s="47">
        <v>42948</v>
      </c>
      <c r="BF1" s="47">
        <v>42979</v>
      </c>
      <c r="BG1" s="47">
        <v>43009</v>
      </c>
      <c r="BH1" s="47">
        <v>43040</v>
      </c>
      <c r="BI1" s="47">
        <v>43070</v>
      </c>
      <c r="BJ1" s="47">
        <v>43101</v>
      </c>
      <c r="BK1" s="47">
        <v>43132</v>
      </c>
      <c r="BL1" s="47">
        <v>43160</v>
      </c>
      <c r="BM1" s="47">
        <v>43191</v>
      </c>
      <c r="BN1" s="47">
        <v>43221</v>
      </c>
      <c r="BO1" s="47">
        <v>43252</v>
      </c>
      <c r="BP1" s="47">
        <v>43282</v>
      </c>
      <c r="BQ1" s="47">
        <v>43313</v>
      </c>
      <c r="BR1" s="47">
        <v>43344</v>
      </c>
      <c r="BS1" s="47">
        <v>43374</v>
      </c>
      <c r="BT1" s="47">
        <v>43405</v>
      </c>
      <c r="BU1" s="47">
        <v>43435</v>
      </c>
      <c r="BV1" s="47">
        <v>43466</v>
      </c>
      <c r="BW1" s="47">
        <v>43497</v>
      </c>
      <c r="BX1" s="47">
        <v>43525</v>
      </c>
      <c r="BY1" s="47">
        <v>43556</v>
      </c>
      <c r="BZ1" s="47">
        <v>43586</v>
      </c>
      <c r="CA1" s="47">
        <v>43617</v>
      </c>
      <c r="CB1" s="47">
        <v>43647</v>
      </c>
      <c r="CC1" s="47">
        <v>43678</v>
      </c>
      <c r="CD1" s="47">
        <v>43709</v>
      </c>
      <c r="CE1" s="47">
        <v>43739</v>
      </c>
      <c r="CF1" s="47">
        <v>43770</v>
      </c>
      <c r="CG1" s="47">
        <v>43800</v>
      </c>
      <c r="CH1" s="47">
        <v>43831</v>
      </c>
      <c r="CI1" s="47">
        <v>43862</v>
      </c>
      <c r="CJ1" s="47">
        <v>43891</v>
      </c>
      <c r="CK1" s="47">
        <v>43922</v>
      </c>
      <c r="CL1" s="47">
        <v>43952</v>
      </c>
      <c r="CM1" s="47">
        <v>43983</v>
      </c>
      <c r="CN1" s="47">
        <v>44013</v>
      </c>
      <c r="CO1" s="47">
        <v>44044</v>
      </c>
      <c r="CP1" s="47">
        <v>44075</v>
      </c>
      <c r="CQ1" s="47">
        <v>44105</v>
      </c>
      <c r="CR1" s="47">
        <v>44136</v>
      </c>
      <c r="CS1" s="47">
        <v>44166</v>
      </c>
      <c r="CT1" s="47">
        <v>44197</v>
      </c>
      <c r="CU1" s="47">
        <v>44228</v>
      </c>
      <c r="CV1" s="47">
        <v>44256</v>
      </c>
      <c r="CW1" s="47">
        <v>44287</v>
      </c>
      <c r="CX1" s="47">
        <v>44317</v>
      </c>
      <c r="CY1" s="47">
        <v>44348</v>
      </c>
      <c r="CZ1" s="47">
        <v>44378</v>
      </c>
      <c r="DA1" s="47">
        <v>44409</v>
      </c>
      <c r="DB1" s="47">
        <v>44440</v>
      </c>
      <c r="DC1" s="47">
        <v>44470</v>
      </c>
      <c r="DD1" s="47">
        <v>44501</v>
      </c>
      <c r="DE1" s="47">
        <v>44531</v>
      </c>
      <c r="DF1" s="47">
        <v>44562</v>
      </c>
      <c r="DG1" s="47">
        <v>44593</v>
      </c>
      <c r="DH1" s="47">
        <v>44621</v>
      </c>
      <c r="DI1" s="47">
        <v>44652</v>
      </c>
      <c r="DJ1" s="47">
        <v>44682</v>
      </c>
      <c r="DK1" s="47">
        <v>44713</v>
      </c>
      <c r="DL1" s="47">
        <v>44743</v>
      </c>
      <c r="DM1" s="47">
        <v>44774</v>
      </c>
      <c r="DN1" s="47">
        <v>44805</v>
      </c>
      <c r="DO1" s="47">
        <v>44835</v>
      </c>
      <c r="DP1" s="47">
        <v>44866</v>
      </c>
      <c r="DQ1" s="47">
        <v>44896</v>
      </c>
      <c r="DR1" s="47">
        <v>44927</v>
      </c>
      <c r="DS1" s="47">
        <v>44958</v>
      </c>
      <c r="DT1" s="47">
        <v>44986</v>
      </c>
      <c r="DU1" s="47">
        <v>45017</v>
      </c>
      <c r="DV1" s="47">
        <v>45047</v>
      </c>
      <c r="DW1" s="47">
        <v>45078</v>
      </c>
      <c r="DX1" s="47">
        <v>45108</v>
      </c>
      <c r="DY1" s="47">
        <v>45139</v>
      </c>
      <c r="DZ1" s="47">
        <v>45170</v>
      </c>
      <c r="EA1" s="47">
        <v>45200</v>
      </c>
      <c r="EB1" s="47">
        <v>45231</v>
      </c>
      <c r="EC1" s="47">
        <v>45261</v>
      </c>
      <c r="ED1" s="47">
        <v>45292</v>
      </c>
      <c r="EE1" s="47">
        <v>45323</v>
      </c>
      <c r="EF1" s="47">
        <v>45352</v>
      </c>
      <c r="EG1" s="47">
        <v>45383</v>
      </c>
      <c r="EH1" s="47">
        <v>45413</v>
      </c>
      <c r="EI1" s="47">
        <v>45444</v>
      </c>
    </row>
    <row r="2" spans="1:139" s="12" customFormat="1" ht="14.45" customHeight="1" x14ac:dyDescent="0.25">
      <c r="A2" s="16" t="s">
        <v>210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</row>
    <row r="3" spans="1:139" ht="14.45" customHeight="1" x14ac:dyDescent="0.25">
      <c r="A3" s="14" t="s">
        <v>227</v>
      </c>
      <c r="B3" s="60">
        <v>367.5</v>
      </c>
      <c r="C3" s="60">
        <v>363.06818181818181</v>
      </c>
      <c r="D3" s="60">
        <v>362.85714285714283</v>
      </c>
      <c r="E3" s="60">
        <v>331.36</v>
      </c>
      <c r="F3" s="60">
        <v>320</v>
      </c>
      <c r="G3" s="60">
        <v>333</v>
      </c>
      <c r="H3" s="60">
        <v>340</v>
      </c>
      <c r="I3" s="60">
        <v>350</v>
      </c>
      <c r="J3" s="60">
        <v>350</v>
      </c>
      <c r="K3" s="60">
        <v>350</v>
      </c>
      <c r="L3" s="60">
        <v>351.66666666666669</v>
      </c>
      <c r="M3" s="60">
        <v>328.06</v>
      </c>
      <c r="N3" s="60">
        <v>328.04545454545456</v>
      </c>
      <c r="O3" s="60">
        <v>325</v>
      </c>
      <c r="P3" s="60">
        <v>320</v>
      </c>
      <c r="Q3" s="60">
        <v>356.5</v>
      </c>
      <c r="R3" s="60">
        <v>368.09523809523807</v>
      </c>
      <c r="S3" s="60">
        <v>356.43</v>
      </c>
      <c r="T3" s="60">
        <v>330.43478260869563</v>
      </c>
      <c r="U3" s="60">
        <v>295</v>
      </c>
      <c r="V3" s="60">
        <v>295</v>
      </c>
      <c r="W3" s="60">
        <v>287.82608695652175</v>
      </c>
      <c r="X3" s="60">
        <v>280.34026465028359</v>
      </c>
      <c r="Y3" s="60">
        <v>257.45454545454544</v>
      </c>
      <c r="Z3" s="60">
        <v>255</v>
      </c>
      <c r="AA3" s="60">
        <v>248</v>
      </c>
      <c r="AB3" s="60">
        <v>248</v>
      </c>
      <c r="AC3" s="60">
        <v>232.9</v>
      </c>
      <c r="AD3" s="60">
        <v>230</v>
      </c>
      <c r="AE3" s="60">
        <v>225</v>
      </c>
      <c r="AF3" s="60">
        <v>225</v>
      </c>
      <c r="AG3" s="60">
        <v>225</v>
      </c>
      <c r="AH3" s="60">
        <v>220.71428571428572</v>
      </c>
      <c r="AI3" s="60">
        <v>220</v>
      </c>
      <c r="AJ3" s="60">
        <v>204</v>
      </c>
      <c r="AK3" s="60">
        <v>197.5</v>
      </c>
      <c r="AL3" s="60">
        <v>190</v>
      </c>
      <c r="AM3" s="60">
        <v>190.85714285714286</v>
      </c>
      <c r="AN3" s="60">
        <v>190.2608695652174</v>
      </c>
      <c r="AO3" s="60">
        <v>190</v>
      </c>
      <c r="AP3" s="60">
        <v>187.61904761904762</v>
      </c>
      <c r="AQ3" s="60">
        <v>220</v>
      </c>
      <c r="AR3" s="60">
        <v>215.23809523809524</v>
      </c>
      <c r="AS3" s="60">
        <v>210</v>
      </c>
      <c r="AT3" s="60">
        <v>206.1904761904762</v>
      </c>
      <c r="AU3" s="60">
        <v>188</v>
      </c>
      <c r="AV3" s="60">
        <v>170</v>
      </c>
      <c r="AW3" s="60">
        <v>160</v>
      </c>
      <c r="AX3" s="60">
        <v>167</v>
      </c>
      <c r="AY3" s="60">
        <v>179.72222222222223</v>
      </c>
      <c r="AZ3" s="60">
        <v>180</v>
      </c>
      <c r="BA3" s="60">
        <v>183</v>
      </c>
      <c r="BB3" s="60">
        <v>182</v>
      </c>
      <c r="BC3" s="60">
        <v>182</v>
      </c>
      <c r="BD3" s="60">
        <v>203.33333333333334</v>
      </c>
      <c r="BE3" s="60">
        <v>206.52</v>
      </c>
      <c r="BF3" s="60">
        <v>181.5</v>
      </c>
      <c r="BG3" s="60">
        <v>184.76190476190476</v>
      </c>
      <c r="BH3" s="60">
        <v>185</v>
      </c>
      <c r="BI3" s="60">
        <v>185</v>
      </c>
      <c r="BJ3" s="60">
        <v>179.31818181818181</v>
      </c>
      <c r="BK3" s="60">
        <v>184.72222222222223</v>
      </c>
      <c r="BL3" s="60">
        <v>200</v>
      </c>
      <c r="BM3" s="60">
        <v>230</v>
      </c>
      <c r="BN3" s="60">
        <v>259</v>
      </c>
      <c r="BO3" s="60">
        <v>257</v>
      </c>
      <c r="BP3" s="60">
        <v>240</v>
      </c>
      <c r="BQ3" s="60">
        <v>237</v>
      </c>
      <c r="BR3" s="60">
        <v>219</v>
      </c>
      <c r="BS3" s="60">
        <v>220</v>
      </c>
      <c r="BT3" s="60">
        <v>216</v>
      </c>
      <c r="BU3" s="60">
        <v>224</v>
      </c>
      <c r="BV3" s="60">
        <v>229</v>
      </c>
      <c r="BW3" s="60">
        <v>233</v>
      </c>
      <c r="BX3" s="60">
        <v>224</v>
      </c>
      <c r="BY3" s="60">
        <v>220</v>
      </c>
      <c r="BZ3" s="60">
        <v>220.45454545454547</v>
      </c>
      <c r="CA3" s="60">
        <v>234.21052631578948</v>
      </c>
      <c r="CB3" s="60">
        <v>240</v>
      </c>
      <c r="CC3" s="60">
        <v>237</v>
      </c>
      <c r="CD3" s="60">
        <v>210</v>
      </c>
      <c r="CE3" s="60">
        <v>218</v>
      </c>
      <c r="CF3" s="60">
        <v>228</v>
      </c>
      <c r="CG3" s="60">
        <v>201</v>
      </c>
      <c r="CH3" s="60">
        <v>222</v>
      </c>
      <c r="CI3" s="60">
        <v>225</v>
      </c>
      <c r="CJ3" s="60">
        <v>217</v>
      </c>
      <c r="CK3" s="60">
        <v>215</v>
      </c>
      <c r="CL3" s="60">
        <v>225</v>
      </c>
      <c r="CM3" s="60">
        <v>225</v>
      </c>
      <c r="CN3" s="60">
        <v>225</v>
      </c>
      <c r="CO3" s="60">
        <v>226</v>
      </c>
      <c r="CP3" s="60">
        <v>230</v>
      </c>
      <c r="CQ3" s="60">
        <v>236</v>
      </c>
      <c r="CR3" s="60">
        <v>247</v>
      </c>
      <c r="CS3" s="60">
        <v>245</v>
      </c>
      <c r="CT3" s="60">
        <v>266</v>
      </c>
      <c r="CU3" s="60">
        <v>270</v>
      </c>
      <c r="CV3" s="60">
        <v>254</v>
      </c>
      <c r="CW3" s="60">
        <v>253</v>
      </c>
      <c r="CX3" s="60">
        <v>271</v>
      </c>
      <c r="CY3" s="60">
        <v>270</v>
      </c>
      <c r="CZ3" s="60">
        <v>271</v>
      </c>
      <c r="DA3" s="60">
        <v>280</v>
      </c>
      <c r="DB3" s="60">
        <v>285</v>
      </c>
      <c r="DC3" s="60">
        <v>285</v>
      </c>
      <c r="DD3" s="60">
        <v>292</v>
      </c>
      <c r="DE3" s="60">
        <v>298</v>
      </c>
      <c r="DF3" s="60">
        <v>289</v>
      </c>
      <c r="DG3" s="60">
        <v>289</v>
      </c>
      <c r="DH3" s="60">
        <v>377</v>
      </c>
      <c r="DI3" s="60">
        <v>388</v>
      </c>
      <c r="DJ3" s="60">
        <v>434</v>
      </c>
      <c r="DK3" s="60">
        <v>450</v>
      </c>
      <c r="DL3" s="60">
        <v>404</v>
      </c>
      <c r="DM3" s="60">
        <v>382</v>
      </c>
      <c r="DN3" s="60">
        <v>373</v>
      </c>
      <c r="DO3" s="60">
        <v>367</v>
      </c>
      <c r="DP3" s="60">
        <v>371</v>
      </c>
      <c r="DQ3" s="60">
        <v>360</v>
      </c>
      <c r="DR3" s="60">
        <v>349</v>
      </c>
      <c r="DS3" s="60">
        <v>339</v>
      </c>
      <c r="DT3" s="60">
        <v>331</v>
      </c>
      <c r="DU3" s="60">
        <v>325</v>
      </c>
      <c r="DV3" s="60">
        <v>324</v>
      </c>
      <c r="DW3" s="60">
        <v>343</v>
      </c>
      <c r="DX3" s="14">
        <v>342</v>
      </c>
      <c r="DY3" s="14">
        <v>316</v>
      </c>
      <c r="DZ3" s="14">
        <v>288</v>
      </c>
      <c r="EA3" s="14">
        <v>269</v>
      </c>
      <c r="EB3" s="14">
        <v>249</v>
      </c>
      <c r="EC3" s="14">
        <v>234</v>
      </c>
      <c r="ED3" s="14">
        <v>235</v>
      </c>
      <c r="EE3" s="14">
        <v>227</v>
      </c>
      <c r="EF3" s="14">
        <v>213</v>
      </c>
      <c r="EG3" s="14">
        <v>229</v>
      </c>
      <c r="EH3" s="14">
        <v>267</v>
      </c>
      <c r="EI3" s="14">
        <v>279</v>
      </c>
    </row>
    <row r="4" spans="1:139" ht="14.45" customHeight="1" x14ac:dyDescent="0.25">
      <c r="A4" s="14" t="s">
        <v>276</v>
      </c>
      <c r="B4" s="60">
        <v>322.11956500377664</v>
      </c>
      <c r="C4" s="60">
        <v>331.53047029780708</v>
      </c>
      <c r="D4" s="60">
        <v>331.08035962998349</v>
      </c>
      <c r="E4" s="60">
        <v>328.86490387131005</v>
      </c>
      <c r="F4" s="60">
        <v>327.89105023095215</v>
      </c>
      <c r="G4" s="60">
        <v>321.23555185181448</v>
      </c>
      <c r="H4" s="60">
        <v>318.25759465884215</v>
      </c>
      <c r="I4" s="60">
        <v>317.84613809457107</v>
      </c>
      <c r="J4" s="60">
        <v>305.31595460736247</v>
      </c>
      <c r="K4" s="60">
        <v>293.15721929243915</v>
      </c>
      <c r="L4" s="60">
        <v>301.3234388503837</v>
      </c>
      <c r="M4" s="60">
        <v>305.12448672384119</v>
      </c>
      <c r="N4" s="60">
        <v>305.50546611568058</v>
      </c>
      <c r="O4" s="60">
        <v>294.97837574270153</v>
      </c>
      <c r="P4" s="60">
        <v>297.07558985673205</v>
      </c>
      <c r="Q4" s="60">
        <v>284.77776034513016</v>
      </c>
      <c r="R4" s="60">
        <v>282.68917317279642</v>
      </c>
      <c r="S4" s="60">
        <v>304</v>
      </c>
      <c r="T4" s="60">
        <v>294.37191148369709</v>
      </c>
      <c r="U4" s="60">
        <v>292.59964346964273</v>
      </c>
      <c r="V4" s="60">
        <v>287.0298471860371</v>
      </c>
      <c r="W4" s="60">
        <v>273.83654749483213</v>
      </c>
      <c r="X4" s="60">
        <v>264.74682196300739</v>
      </c>
      <c r="Y4" s="60">
        <v>253.83120411295948</v>
      </c>
      <c r="Z4" s="60">
        <v>252</v>
      </c>
      <c r="AA4" s="60">
        <v>246</v>
      </c>
      <c r="AB4" s="60">
        <v>247</v>
      </c>
      <c r="AC4" s="60">
        <v>244.96031040864773</v>
      </c>
      <c r="AD4" s="60">
        <v>240.67262868577339</v>
      </c>
      <c r="AE4" s="60">
        <v>233.357329703891</v>
      </c>
      <c r="AF4" s="60">
        <v>225</v>
      </c>
      <c r="AG4" s="60">
        <v>225</v>
      </c>
      <c r="AH4" s="60">
        <v>215</v>
      </c>
      <c r="AI4" s="60">
        <v>223.67950467090299</v>
      </c>
      <c r="AJ4" s="60">
        <v>220.30398696156544</v>
      </c>
      <c r="AK4" s="60">
        <v>207.96677336286135</v>
      </c>
      <c r="AL4" s="60">
        <v>204.49776012345399</v>
      </c>
      <c r="AM4" s="60">
        <v>198.73297244808668</v>
      </c>
      <c r="AN4" s="60">
        <v>193.84184335420457</v>
      </c>
      <c r="AO4" s="60">
        <v>192.74342761577677</v>
      </c>
      <c r="AP4" s="60">
        <v>192.79869160877695</v>
      </c>
      <c r="AQ4" s="60">
        <v>186.86159439624637</v>
      </c>
      <c r="AR4" s="60">
        <v>191.36387386421444</v>
      </c>
      <c r="AS4" s="60">
        <v>198.44797329895621</v>
      </c>
      <c r="AT4" s="60">
        <v>197.42718848943636</v>
      </c>
      <c r="AU4" s="60">
        <v>198.24143834657505</v>
      </c>
      <c r="AV4" s="60">
        <v>198.14050706500913</v>
      </c>
      <c r="AW4" s="60">
        <v>190.98882544956686</v>
      </c>
      <c r="AX4" s="60">
        <v>182.0401961164788</v>
      </c>
      <c r="AY4" s="60">
        <v>173.1203278824411</v>
      </c>
      <c r="AZ4" s="60">
        <v>172.16621427086136</v>
      </c>
      <c r="BA4" s="60">
        <v>178</v>
      </c>
      <c r="BB4" s="60">
        <v>179</v>
      </c>
      <c r="BC4" s="60">
        <v>181</v>
      </c>
      <c r="BD4" s="60">
        <v>182.91437617465101</v>
      </c>
      <c r="BE4" s="60">
        <v>188.88865911769216</v>
      </c>
      <c r="BF4" s="60">
        <v>191.89669874381417</v>
      </c>
      <c r="BG4" s="60">
        <v>191.39714989416157</v>
      </c>
      <c r="BH4" s="60">
        <v>192.89787056017124</v>
      </c>
      <c r="BI4" s="60">
        <v>186.94488388349814</v>
      </c>
      <c r="BJ4" s="60">
        <v>185.29619489760489</v>
      </c>
      <c r="BK4" s="60">
        <v>183.85843458639178</v>
      </c>
      <c r="BL4" s="60">
        <v>183.31688310839013</v>
      </c>
      <c r="BM4" s="60">
        <v>190</v>
      </c>
      <c r="BN4" s="60">
        <v>193</v>
      </c>
      <c r="BO4" s="60">
        <v>210</v>
      </c>
      <c r="BP4" s="60">
        <v>233</v>
      </c>
      <c r="BQ4" s="60">
        <v>241</v>
      </c>
      <c r="BR4" s="60">
        <v>237</v>
      </c>
      <c r="BS4" s="60">
        <v>238</v>
      </c>
      <c r="BT4" s="60">
        <v>234</v>
      </c>
      <c r="BU4" s="60">
        <v>229</v>
      </c>
      <c r="BV4" s="60">
        <v>226</v>
      </c>
      <c r="BW4" s="60">
        <v>223</v>
      </c>
      <c r="BX4" s="60">
        <v>225</v>
      </c>
      <c r="BY4" s="60">
        <v>228.18714754189006</v>
      </c>
      <c r="BZ4" s="60">
        <v>226.13131551692334</v>
      </c>
      <c r="CA4" s="60">
        <v>230.66300648214676</v>
      </c>
      <c r="CB4" s="60">
        <v>228</v>
      </c>
      <c r="CC4" s="60">
        <v>224</v>
      </c>
      <c r="CD4" s="60">
        <v>223</v>
      </c>
      <c r="CE4" s="60">
        <v>222</v>
      </c>
      <c r="CF4" s="60">
        <v>212</v>
      </c>
      <c r="CG4" s="60">
        <v>195</v>
      </c>
      <c r="CH4" s="60">
        <v>195</v>
      </c>
      <c r="CI4" s="60">
        <v>194</v>
      </c>
      <c r="CJ4" s="60">
        <v>195</v>
      </c>
      <c r="CK4" s="60">
        <v>199</v>
      </c>
      <c r="CL4" s="60">
        <v>206</v>
      </c>
      <c r="CM4" s="60">
        <v>214</v>
      </c>
      <c r="CN4" s="60">
        <v>218</v>
      </c>
      <c r="CO4" s="60">
        <v>218</v>
      </c>
      <c r="CP4" s="60">
        <v>217</v>
      </c>
      <c r="CQ4" s="60">
        <v>216</v>
      </c>
      <c r="CR4" s="60">
        <v>221</v>
      </c>
      <c r="CS4" s="60">
        <v>226</v>
      </c>
      <c r="CT4" s="60">
        <v>232</v>
      </c>
      <c r="CU4" s="60">
        <v>236</v>
      </c>
      <c r="CV4" s="60">
        <v>241</v>
      </c>
      <c r="CW4" s="60">
        <v>249</v>
      </c>
      <c r="CX4" s="60">
        <v>257</v>
      </c>
      <c r="CY4" s="60">
        <v>259</v>
      </c>
      <c r="CZ4" s="60">
        <v>264</v>
      </c>
      <c r="DA4" s="60">
        <v>267</v>
      </c>
      <c r="DB4" s="60">
        <v>272</v>
      </c>
      <c r="DC4" s="60">
        <v>273</v>
      </c>
      <c r="DD4" s="60">
        <v>275</v>
      </c>
      <c r="DE4" s="60">
        <v>276</v>
      </c>
      <c r="DF4" s="60">
        <v>279</v>
      </c>
      <c r="DG4" s="60">
        <v>285</v>
      </c>
      <c r="DH4" s="60">
        <v>288</v>
      </c>
      <c r="DI4" s="60">
        <v>288</v>
      </c>
      <c r="DJ4" s="60">
        <v>317</v>
      </c>
      <c r="DK4" s="60">
        <v>353</v>
      </c>
      <c r="DL4" s="60">
        <v>380</v>
      </c>
      <c r="DM4" s="60">
        <v>405</v>
      </c>
      <c r="DN4" s="60">
        <v>411</v>
      </c>
      <c r="DO4" s="60">
        <v>412</v>
      </c>
      <c r="DP4" s="60">
        <v>393</v>
      </c>
      <c r="DQ4" s="60">
        <v>354</v>
      </c>
      <c r="DR4" s="60">
        <v>349</v>
      </c>
      <c r="DS4" s="60">
        <v>350</v>
      </c>
      <c r="DT4" s="60">
        <v>342</v>
      </c>
      <c r="DU4" s="60">
        <v>337</v>
      </c>
      <c r="DV4" s="60">
        <v>331</v>
      </c>
      <c r="DW4" s="60">
        <v>314</v>
      </c>
      <c r="DX4" s="14">
        <v>290</v>
      </c>
      <c r="DY4" s="14">
        <v>284</v>
      </c>
      <c r="DZ4" s="14">
        <v>274</v>
      </c>
      <c r="EA4" s="14">
        <v>266</v>
      </c>
      <c r="EB4" s="14">
        <v>255</v>
      </c>
      <c r="EC4" s="14">
        <v>256</v>
      </c>
      <c r="ED4" s="14">
        <v>250</v>
      </c>
      <c r="EE4" s="14">
        <v>251</v>
      </c>
      <c r="EF4" s="14">
        <v>249</v>
      </c>
      <c r="EG4" s="14">
        <v>243</v>
      </c>
      <c r="EH4" s="14">
        <v>235</v>
      </c>
      <c r="EI4" s="14">
        <v>228</v>
      </c>
    </row>
    <row r="5" spans="1:139" ht="14.4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</row>
    <row r="6" spans="1:139" s="12" customFormat="1" ht="14.45" customHeight="1" x14ac:dyDescent="0.25">
      <c r="A6" s="16" t="s">
        <v>275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</row>
    <row r="7" spans="1:139" ht="14.45" customHeight="1" x14ac:dyDescent="0.25">
      <c r="A7" s="14" t="s">
        <v>227</v>
      </c>
      <c r="B7" s="60">
        <v>976.67420640451712</v>
      </c>
      <c r="C7" s="60">
        <v>999.86620622732937</v>
      </c>
      <c r="D7" s="60">
        <v>1013.0287156024186</v>
      </c>
      <c r="E7" s="60">
        <v>917.60528881296216</v>
      </c>
      <c r="F7" s="60">
        <v>925.65317463510007</v>
      </c>
      <c r="G7" s="60">
        <v>951.94096024260057</v>
      </c>
      <c r="H7" s="60">
        <v>974.44936818374617</v>
      </c>
      <c r="I7" s="60">
        <v>918.44357699061209</v>
      </c>
      <c r="J7" s="60">
        <v>894.25954504112815</v>
      </c>
      <c r="K7" s="60">
        <v>963.08151237947129</v>
      </c>
      <c r="L7" s="60">
        <v>917.55675096127516</v>
      </c>
      <c r="M7" s="60">
        <v>967.54160097361068</v>
      </c>
      <c r="N7" s="60">
        <v>962.88636696249421</v>
      </c>
      <c r="O7" s="60">
        <v>1046.2618837956772</v>
      </c>
      <c r="P7" s="60">
        <v>1036.9236669051656</v>
      </c>
      <c r="Q7" s="60">
        <v>1045.33048376989</v>
      </c>
      <c r="R7" s="60">
        <v>984.39221525418054</v>
      </c>
      <c r="S7" s="60">
        <v>974.71231636375728</v>
      </c>
      <c r="T7" s="60">
        <v>929.16764298652174</v>
      </c>
      <c r="U7" s="60">
        <v>838.40015112117464</v>
      </c>
      <c r="V7" s="60">
        <v>840.94756006886701</v>
      </c>
      <c r="W7" s="60">
        <v>846.73707387936281</v>
      </c>
      <c r="X7" s="60">
        <v>840.33369561078234</v>
      </c>
      <c r="Y7" s="60">
        <v>790.84372334497016</v>
      </c>
      <c r="Z7" s="60">
        <v>822</v>
      </c>
      <c r="AA7" s="60">
        <v>719</v>
      </c>
      <c r="AB7" s="60">
        <v>780</v>
      </c>
      <c r="AC7" s="60">
        <v>703.27862983444538</v>
      </c>
      <c r="AD7" s="60">
        <v>779.92133547334254</v>
      </c>
      <c r="AE7" s="60">
        <v>764.70519990462367</v>
      </c>
      <c r="AF7" s="60">
        <v>760.44264499100336</v>
      </c>
      <c r="AG7" s="60">
        <v>673.62145256465885</v>
      </c>
      <c r="AH7" s="60">
        <v>654.62129583689159</v>
      </c>
      <c r="AI7" s="60">
        <v>723.23527485573356</v>
      </c>
      <c r="AJ7" s="60">
        <v>698.03902375987241</v>
      </c>
      <c r="AK7" s="60">
        <v>680.44507424116784</v>
      </c>
      <c r="AL7" s="60">
        <v>700.29043057650301</v>
      </c>
      <c r="AM7" s="60">
        <v>749.98764789326617</v>
      </c>
      <c r="AN7" s="60">
        <v>796.29504196528978</v>
      </c>
      <c r="AO7" s="60">
        <v>793.34945677136216</v>
      </c>
      <c r="AP7" s="60">
        <v>767.2949953380986</v>
      </c>
      <c r="AQ7" s="60">
        <v>753.3433286500607</v>
      </c>
      <c r="AR7" s="60">
        <v>788.60774928565831</v>
      </c>
      <c r="AS7" s="60">
        <v>790.71666666666567</v>
      </c>
      <c r="AT7" s="60">
        <v>804.49999999999693</v>
      </c>
      <c r="AU7" s="60">
        <v>865.33378379678948</v>
      </c>
      <c r="AV7" s="60">
        <v>895.90642857543298</v>
      </c>
      <c r="AW7" s="60">
        <v>954.09876950956959</v>
      </c>
      <c r="AX7" s="60">
        <v>985.7995292171903</v>
      </c>
      <c r="AY7" s="60">
        <v>968.07777047306433</v>
      </c>
      <c r="AZ7" s="60">
        <v>860.78893308847</v>
      </c>
      <c r="BA7" s="60">
        <v>824</v>
      </c>
      <c r="BB7" s="60">
        <v>839</v>
      </c>
      <c r="BC7" s="60">
        <v>790</v>
      </c>
      <c r="BD7" s="60">
        <v>800.46339166354244</v>
      </c>
      <c r="BE7" s="60">
        <v>743.04152708650918</v>
      </c>
      <c r="BF7" s="60">
        <v>723.48966994774946</v>
      </c>
      <c r="BG7" s="60">
        <v>755.56624692183766</v>
      </c>
      <c r="BH7" s="60">
        <v>731.95269159450356</v>
      </c>
      <c r="BI7" s="60">
        <v>686.45397586596846</v>
      </c>
      <c r="BJ7" s="60">
        <v>772</v>
      </c>
      <c r="BK7" s="60">
        <v>769</v>
      </c>
      <c r="BL7" s="60">
        <v>764</v>
      </c>
      <c r="BM7" s="60">
        <v>766</v>
      </c>
      <c r="BN7" s="60">
        <v>698.00780666658386</v>
      </c>
      <c r="BO7" s="60">
        <v>729.30249573798881</v>
      </c>
      <c r="BP7" s="60">
        <v>648.44124980381821</v>
      </c>
      <c r="BQ7" s="60">
        <v>627.48897774138436</v>
      </c>
      <c r="BR7" s="60">
        <v>627.44345212748613</v>
      </c>
      <c r="BS7" s="60">
        <v>635.14541910543039</v>
      </c>
      <c r="BT7" s="60">
        <v>622.69297316036216</v>
      </c>
      <c r="BU7" s="60">
        <v>684.70090076709107</v>
      </c>
      <c r="BV7" s="60">
        <v>676.97552689326562</v>
      </c>
      <c r="BW7" s="60">
        <v>697.43917096266989</v>
      </c>
      <c r="BX7" s="60">
        <v>682.1794619967983</v>
      </c>
      <c r="BY7" s="60">
        <v>606.63212037270216</v>
      </c>
      <c r="BZ7" s="60">
        <v>588.95757164456654</v>
      </c>
      <c r="CA7" s="60">
        <v>573.09462177881323</v>
      </c>
      <c r="CB7" s="60">
        <v>571</v>
      </c>
      <c r="CC7" s="60">
        <v>608</v>
      </c>
      <c r="CD7" s="60">
        <v>622</v>
      </c>
      <c r="CE7" s="60">
        <v>642</v>
      </c>
      <c r="CF7" s="60">
        <v>753</v>
      </c>
      <c r="CG7" s="60">
        <v>910</v>
      </c>
      <c r="CH7" s="60">
        <v>967</v>
      </c>
      <c r="CI7" s="60">
        <v>825</v>
      </c>
      <c r="CJ7" s="60">
        <v>702</v>
      </c>
      <c r="CK7" s="60">
        <v>650</v>
      </c>
      <c r="CL7" s="60">
        <v>588</v>
      </c>
      <c r="CM7" s="60">
        <v>645</v>
      </c>
      <c r="CN7" s="60">
        <v>720</v>
      </c>
      <c r="CO7" s="60">
        <v>760</v>
      </c>
      <c r="CP7" s="60">
        <v>784</v>
      </c>
      <c r="CQ7" s="60">
        <v>809</v>
      </c>
      <c r="CR7" s="60">
        <v>1031</v>
      </c>
      <c r="CS7" s="60">
        <v>1019</v>
      </c>
      <c r="CT7" s="60">
        <v>1032</v>
      </c>
      <c r="CU7" s="60">
        <v>1069</v>
      </c>
      <c r="CV7" s="60">
        <v>1152</v>
      </c>
      <c r="CW7" s="60">
        <v>1131</v>
      </c>
      <c r="CX7" s="60">
        <v>1216</v>
      </c>
      <c r="CY7" s="60">
        <v>1121</v>
      </c>
      <c r="CZ7" s="60">
        <v>1206</v>
      </c>
      <c r="DA7" s="60">
        <v>1227</v>
      </c>
      <c r="DB7" s="60">
        <v>1242</v>
      </c>
      <c r="DC7" s="60">
        <v>1383</v>
      </c>
      <c r="DD7" s="60">
        <v>1451</v>
      </c>
      <c r="DE7" s="60">
        <v>1476</v>
      </c>
      <c r="DF7" s="60">
        <v>1452</v>
      </c>
      <c r="DG7" s="60">
        <v>1621</v>
      </c>
      <c r="DH7" s="60">
        <v>1808</v>
      </c>
      <c r="DI7" s="60">
        <v>1729</v>
      </c>
      <c r="DJ7" s="60">
        <v>1707</v>
      </c>
      <c r="DK7" s="60">
        <v>1572</v>
      </c>
      <c r="DL7" s="60">
        <v>1181</v>
      </c>
      <c r="DM7" s="60">
        <v>1176</v>
      </c>
      <c r="DN7" s="60">
        <v>1174</v>
      </c>
      <c r="DO7" s="60">
        <v>1204</v>
      </c>
      <c r="DP7" s="60">
        <v>1210</v>
      </c>
      <c r="DQ7" s="60">
        <v>1312</v>
      </c>
      <c r="DR7" s="60">
        <v>1224</v>
      </c>
      <c r="DS7" s="60">
        <v>1204</v>
      </c>
      <c r="DT7" s="60">
        <v>1204</v>
      </c>
      <c r="DU7" s="60">
        <v>1103.1640924969204</v>
      </c>
      <c r="DV7" s="60">
        <v>1052.8966515949546</v>
      </c>
      <c r="DW7" s="60">
        <v>1044.504569801275</v>
      </c>
      <c r="DX7" s="60">
        <v>1151</v>
      </c>
      <c r="DY7" s="60">
        <v>1169</v>
      </c>
      <c r="DZ7" s="60">
        <v>1110</v>
      </c>
      <c r="EA7" s="60">
        <v>1082</v>
      </c>
      <c r="EB7" s="60">
        <v>1119</v>
      </c>
      <c r="EC7" s="60">
        <v>1129</v>
      </c>
      <c r="ED7" s="60">
        <v>1084</v>
      </c>
      <c r="EE7" s="60">
        <v>1097</v>
      </c>
      <c r="EF7" s="60">
        <v>1116</v>
      </c>
      <c r="EG7" s="60">
        <v>1146</v>
      </c>
      <c r="EH7" s="60">
        <v>1082</v>
      </c>
      <c r="EI7" s="60">
        <v>1088</v>
      </c>
    </row>
    <row r="8" spans="1:139" ht="14.45" customHeight="1" x14ac:dyDescent="0.25">
      <c r="A8" s="14" t="s">
        <v>276</v>
      </c>
      <c r="B8" s="60">
        <v>998.28557571938154</v>
      </c>
      <c r="C8" s="60">
        <v>998.28557571938109</v>
      </c>
      <c r="D8" s="60">
        <v>982.83926009140623</v>
      </c>
      <c r="E8" s="60">
        <v>965.87562276071219</v>
      </c>
      <c r="F8" s="60">
        <v>926.25935179491239</v>
      </c>
      <c r="G8" s="60">
        <v>879.99481580120346</v>
      </c>
      <c r="H8" s="60">
        <v>879.99481580120334</v>
      </c>
      <c r="I8" s="60">
        <v>861.42748299624998</v>
      </c>
      <c r="J8" s="60">
        <v>861.4274829962485</v>
      </c>
      <c r="K8" s="60">
        <v>1099.3509785809113</v>
      </c>
      <c r="L8" s="60">
        <v>925.50072730196655</v>
      </c>
      <c r="M8" s="60">
        <v>935.96768956682899</v>
      </c>
      <c r="N8" s="60">
        <v>930.51728473484127</v>
      </c>
      <c r="O8" s="60">
        <v>957</v>
      </c>
      <c r="P8" s="60">
        <v>954</v>
      </c>
      <c r="Q8" s="60">
        <v>952.03801220640958</v>
      </c>
      <c r="R8" s="60">
        <v>953.75265645328943</v>
      </c>
      <c r="S8" s="60">
        <v>943.3538492921839</v>
      </c>
      <c r="T8" s="60">
        <v>930.81112635330896</v>
      </c>
      <c r="U8" s="60">
        <v>930.80660069430326</v>
      </c>
      <c r="V8" s="60">
        <v>940.2894250029434</v>
      </c>
      <c r="W8" s="60">
        <v>938.78898267925774</v>
      </c>
      <c r="X8" s="60">
        <v>897.43289140325442</v>
      </c>
      <c r="Y8" s="60">
        <v>896.42405844422888</v>
      </c>
      <c r="Z8" s="60">
        <v>818</v>
      </c>
      <c r="AA8" s="60">
        <v>816</v>
      </c>
      <c r="AB8" s="60">
        <v>791</v>
      </c>
      <c r="AC8" s="60">
        <v>752.03498127839305</v>
      </c>
      <c r="AD8" s="60">
        <v>751.82395283857727</v>
      </c>
      <c r="AE8" s="60">
        <v>688.0229700350593</v>
      </c>
      <c r="AF8" s="60">
        <v>711.28187682218061</v>
      </c>
      <c r="AG8" s="60">
        <v>729.50967902219577</v>
      </c>
      <c r="AH8" s="60">
        <v>729.29964494256717</v>
      </c>
      <c r="AI8" s="60">
        <v>685.80213904959669</v>
      </c>
      <c r="AJ8" s="60">
        <v>687.05892548707652</v>
      </c>
      <c r="AK8" s="60">
        <v>666.70531408195336</v>
      </c>
      <c r="AL8" s="60">
        <v>635.34361255741123</v>
      </c>
      <c r="AM8" s="60">
        <v>635.34361255741123</v>
      </c>
      <c r="AN8" s="60">
        <v>642</v>
      </c>
      <c r="AO8" s="60">
        <v>660.3808000424898</v>
      </c>
      <c r="AP8" s="60">
        <v>635.29124601285582</v>
      </c>
      <c r="AQ8" s="60">
        <v>732.40469905512271</v>
      </c>
      <c r="AR8" s="60">
        <v>733.05728648624381</v>
      </c>
      <c r="AS8" s="60">
        <v>724.87755790991309</v>
      </c>
      <c r="AT8" s="60">
        <v>727.77089787089017</v>
      </c>
      <c r="AU8" s="60">
        <v>773.37792642537124</v>
      </c>
      <c r="AV8" s="60">
        <v>816.29075947504964</v>
      </c>
      <c r="AW8" s="60">
        <v>806.47762563572201</v>
      </c>
      <c r="AX8" s="60">
        <v>822.12308771482935</v>
      </c>
      <c r="AY8" s="60">
        <v>839.90669596572263</v>
      </c>
      <c r="AZ8" s="60">
        <v>903.05097043631281</v>
      </c>
      <c r="BA8" s="60">
        <v>839</v>
      </c>
      <c r="BB8" s="60">
        <v>837</v>
      </c>
      <c r="BC8" s="60">
        <v>780</v>
      </c>
      <c r="BD8" s="60">
        <v>787.92135461158853</v>
      </c>
      <c r="BE8" s="60">
        <v>733.90295432079461</v>
      </c>
      <c r="BF8" s="60">
        <v>701.82271197791169</v>
      </c>
      <c r="BG8" s="60">
        <v>688.47149705650622</v>
      </c>
      <c r="BH8" s="60">
        <v>691.79760029760143</v>
      </c>
      <c r="BI8" s="60">
        <v>695.3415245929142</v>
      </c>
      <c r="BJ8" s="60">
        <v>742</v>
      </c>
      <c r="BK8" s="60">
        <v>710</v>
      </c>
      <c r="BL8" s="60">
        <v>720</v>
      </c>
      <c r="BM8" s="60">
        <v>735</v>
      </c>
      <c r="BN8" s="60">
        <v>716.76812043297025</v>
      </c>
      <c r="BO8" s="60">
        <v>711.53896969778521</v>
      </c>
      <c r="BP8" s="60">
        <v>718.16592682164401</v>
      </c>
      <c r="BQ8" s="60">
        <v>707.72333622446092</v>
      </c>
      <c r="BR8" s="60">
        <v>706.86970264873742</v>
      </c>
      <c r="BS8" s="60">
        <v>691.65320282669109</v>
      </c>
      <c r="BT8" s="60">
        <v>682.63643724443216</v>
      </c>
      <c r="BU8" s="60">
        <v>676.33900895942804</v>
      </c>
      <c r="BV8" s="60">
        <v>683.1791405488699</v>
      </c>
      <c r="BW8" s="60">
        <v>677.5631471497195</v>
      </c>
      <c r="BX8" s="60">
        <v>666.90567656687176</v>
      </c>
      <c r="BY8" s="60">
        <v>615.10770472320041</v>
      </c>
      <c r="BZ8" s="60">
        <v>612.57659758623436</v>
      </c>
      <c r="CA8" s="60">
        <v>627.21909146654843</v>
      </c>
      <c r="CB8" s="60">
        <v>622</v>
      </c>
      <c r="CC8" s="60">
        <v>593</v>
      </c>
      <c r="CD8" s="60">
        <v>595</v>
      </c>
      <c r="CE8" s="60">
        <v>600</v>
      </c>
      <c r="CF8" s="60">
        <v>591</v>
      </c>
      <c r="CG8" s="60">
        <v>627</v>
      </c>
      <c r="CH8" s="60">
        <v>642</v>
      </c>
      <c r="CI8" s="60">
        <v>684</v>
      </c>
      <c r="CJ8" s="60">
        <v>800</v>
      </c>
      <c r="CK8" s="60">
        <v>773</v>
      </c>
      <c r="CL8" s="60">
        <v>788</v>
      </c>
      <c r="CM8" s="60">
        <v>726</v>
      </c>
      <c r="CN8" s="60">
        <v>691</v>
      </c>
      <c r="CO8" s="60">
        <v>700</v>
      </c>
      <c r="CP8" s="60">
        <v>583</v>
      </c>
      <c r="CQ8" s="60">
        <v>622</v>
      </c>
      <c r="CR8" s="60">
        <v>822</v>
      </c>
      <c r="CS8" s="60">
        <v>739</v>
      </c>
      <c r="CT8" s="60">
        <v>846</v>
      </c>
      <c r="CU8" s="60">
        <v>964</v>
      </c>
      <c r="CV8" s="60">
        <v>984</v>
      </c>
      <c r="CW8" s="60">
        <v>1031</v>
      </c>
      <c r="CX8" s="60">
        <v>995</v>
      </c>
      <c r="CY8" s="60">
        <v>1119</v>
      </c>
      <c r="CZ8" s="60">
        <v>1140</v>
      </c>
      <c r="DA8" s="60">
        <v>1161</v>
      </c>
      <c r="DB8" s="60">
        <v>1155</v>
      </c>
      <c r="DC8" s="60">
        <v>1149</v>
      </c>
      <c r="DD8" s="60">
        <v>1129</v>
      </c>
      <c r="DE8" s="60">
        <v>1110</v>
      </c>
      <c r="DF8" s="60">
        <v>1127</v>
      </c>
      <c r="DG8" s="60">
        <v>1227</v>
      </c>
      <c r="DH8" s="60">
        <v>1227</v>
      </c>
      <c r="DI8" s="60">
        <v>1229</v>
      </c>
      <c r="DJ8" s="60">
        <v>1361</v>
      </c>
      <c r="DK8" s="60">
        <v>1377</v>
      </c>
      <c r="DL8" s="60">
        <v>1538</v>
      </c>
      <c r="DM8" s="60">
        <v>1707</v>
      </c>
      <c r="DN8" s="60">
        <v>1678</v>
      </c>
      <c r="DO8" s="60">
        <v>1604</v>
      </c>
      <c r="DP8" s="60">
        <v>1615</v>
      </c>
      <c r="DQ8" s="60">
        <v>1565</v>
      </c>
      <c r="DR8" s="60">
        <v>1635</v>
      </c>
      <c r="DS8" s="60">
        <v>1594</v>
      </c>
      <c r="DT8" s="60">
        <v>1486</v>
      </c>
      <c r="DU8" s="60">
        <v>1392.1009871458982</v>
      </c>
      <c r="DV8" s="60">
        <v>1411.7323885167209</v>
      </c>
      <c r="DW8" s="60">
        <v>1367.4894320146864</v>
      </c>
      <c r="DX8" s="60">
        <v>1378</v>
      </c>
      <c r="DY8" s="60">
        <v>1298</v>
      </c>
      <c r="DZ8" s="60">
        <v>1147</v>
      </c>
      <c r="EA8" s="60">
        <v>1090</v>
      </c>
      <c r="EB8" s="60">
        <v>1057</v>
      </c>
      <c r="EC8" s="60">
        <v>1068</v>
      </c>
      <c r="ED8" s="60">
        <v>1041</v>
      </c>
      <c r="EE8" s="60">
        <v>1048</v>
      </c>
      <c r="EF8" s="60">
        <v>998</v>
      </c>
      <c r="EG8" s="60">
        <v>1043</v>
      </c>
      <c r="EH8" s="60">
        <v>1108</v>
      </c>
      <c r="EI8" s="60">
        <v>1069</v>
      </c>
    </row>
    <row r="10" spans="1:139" ht="14.45" customHeight="1" x14ac:dyDescent="0.25">
      <c r="A10" s="22" t="s">
        <v>277</v>
      </c>
    </row>
    <row r="11" spans="1:139" ht="14.45" customHeight="1" x14ac:dyDescent="0.25">
      <c r="A11" s="22" t="s">
        <v>278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D85-B928-4296-BA4E-2123998D4E2E}">
  <sheetPr codeName="Planilha9"/>
  <dimension ref="A1:CS14"/>
  <sheetViews>
    <sheetView showGridLines="0" zoomScale="90" zoomScaleNormal="90" workbookViewId="0">
      <pane xSplit="1" ySplit="1" topLeftCell="BM2" activePane="bottomRight" state="frozen"/>
      <selection pane="topRight" activeCell="B1" sqref="B1"/>
      <selection pane="bottomLeft" activeCell="A2" sqref="A2"/>
      <selection pane="bottomRight" activeCell="BS15" sqref="BS15"/>
    </sheetView>
  </sheetViews>
  <sheetFormatPr defaultColWidth="8.7109375" defaultRowHeight="14.45" customHeight="1" outlineLevelCol="1" x14ac:dyDescent="0.25"/>
  <cols>
    <col min="1" max="1" width="48.85546875" style="14" customWidth="1"/>
    <col min="2" max="43" width="8.7109375" style="14" hidden="1" customWidth="1" outlineLevel="1"/>
    <col min="44" max="44" width="8.7109375" style="14" customWidth="1" collapsed="1"/>
    <col min="45" max="74" width="8.7109375" style="14" customWidth="1"/>
    <col min="75" max="85" width="8.7109375" style="14" hidden="1" customWidth="1" outlineLevel="1"/>
    <col min="86" max="86" width="8.7109375" style="14" customWidth="1" collapsed="1"/>
    <col min="87" max="93" width="8.7109375" style="14" customWidth="1"/>
    <col min="94" max="16384" width="8.7109375" style="14"/>
  </cols>
  <sheetData>
    <row r="1" spans="1:97" ht="30" customHeight="1" x14ac:dyDescent="0.25">
      <c r="A1" s="4"/>
      <c r="B1" s="5" t="s">
        <v>125</v>
      </c>
      <c r="C1" s="5" t="s">
        <v>126</v>
      </c>
      <c r="D1" s="5" t="s">
        <v>127</v>
      </c>
      <c r="E1" s="5" t="s">
        <v>128</v>
      </c>
      <c r="F1" s="5" t="s">
        <v>129</v>
      </c>
      <c r="G1" s="5" t="s">
        <v>130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64</v>
      </c>
      <c r="R1" s="5" t="s">
        <v>65</v>
      </c>
      <c r="S1" s="5" t="s">
        <v>66</v>
      </c>
      <c r="T1" s="5" t="s">
        <v>67</v>
      </c>
      <c r="U1" s="5" t="s">
        <v>68</v>
      </c>
      <c r="V1" s="5" t="s">
        <v>69</v>
      </c>
      <c r="W1" s="5" t="s">
        <v>70</v>
      </c>
      <c r="X1" s="5" t="s">
        <v>71</v>
      </c>
      <c r="Y1" s="5" t="s">
        <v>72</v>
      </c>
      <c r="Z1" s="5" t="s">
        <v>73</v>
      </c>
      <c r="AA1" s="5" t="s">
        <v>74</v>
      </c>
      <c r="AB1" s="5" t="s">
        <v>3</v>
      </c>
      <c r="AC1" s="5" t="s">
        <v>4</v>
      </c>
      <c r="AD1" s="5" t="s">
        <v>5</v>
      </c>
      <c r="AE1" s="5" t="s">
        <v>6</v>
      </c>
      <c r="AF1" s="5" t="s">
        <v>7</v>
      </c>
      <c r="AG1" s="5" t="s">
        <v>8</v>
      </c>
      <c r="AH1" s="5" t="s">
        <v>9</v>
      </c>
      <c r="AI1" s="5" t="s">
        <v>10</v>
      </c>
      <c r="AJ1" s="5" t="s">
        <v>11</v>
      </c>
      <c r="AK1" s="5" t="s">
        <v>12</v>
      </c>
      <c r="AL1" s="5" t="s">
        <v>13</v>
      </c>
      <c r="AM1" s="5" t="s">
        <v>14</v>
      </c>
      <c r="AN1" s="5" t="s">
        <v>15</v>
      </c>
      <c r="AO1" s="5" t="s">
        <v>16</v>
      </c>
      <c r="AP1" s="5" t="s">
        <v>17</v>
      </c>
      <c r="AQ1" s="5" t="s">
        <v>18</v>
      </c>
      <c r="AR1" s="5" t="s">
        <v>19</v>
      </c>
      <c r="AS1" s="5" t="s">
        <v>20</v>
      </c>
      <c r="AT1" s="5" t="s">
        <v>21</v>
      </c>
      <c r="AU1" s="5" t="s">
        <v>22</v>
      </c>
      <c r="AV1" s="5" t="s">
        <v>23</v>
      </c>
      <c r="AW1" s="5" t="s">
        <v>24</v>
      </c>
      <c r="AX1" s="5" t="s">
        <v>25</v>
      </c>
      <c r="AY1" s="5" t="s">
        <v>26</v>
      </c>
      <c r="AZ1" s="5" t="s">
        <v>27</v>
      </c>
      <c r="BA1" s="5" t="s">
        <v>28</v>
      </c>
      <c r="BB1" s="5" t="s">
        <v>29</v>
      </c>
      <c r="BC1" s="5" t="s">
        <v>30</v>
      </c>
      <c r="BD1" s="5" t="s">
        <v>31</v>
      </c>
      <c r="BE1" s="5" t="s">
        <v>32</v>
      </c>
      <c r="BF1" s="5" t="s">
        <v>33</v>
      </c>
      <c r="BG1" s="5" t="s">
        <v>34</v>
      </c>
      <c r="BH1" s="5" t="s">
        <v>35</v>
      </c>
      <c r="BI1" s="5" t="s">
        <v>36</v>
      </c>
      <c r="BJ1" s="5" t="s">
        <v>37</v>
      </c>
      <c r="BK1" s="5" t="s">
        <v>38</v>
      </c>
      <c r="BL1" s="5" t="s">
        <v>39</v>
      </c>
      <c r="BM1" s="5" t="s">
        <v>40</v>
      </c>
      <c r="BN1" s="5" t="s">
        <v>41</v>
      </c>
      <c r="BO1" s="5" t="s">
        <v>42</v>
      </c>
      <c r="BP1" s="5" t="s">
        <v>43</v>
      </c>
      <c r="BQ1" s="5" t="s">
        <v>44</v>
      </c>
      <c r="BR1" s="5" t="s">
        <v>280</v>
      </c>
      <c r="BS1" s="5" t="s">
        <v>281</v>
      </c>
      <c r="BT1" s="5" t="s">
        <v>282</v>
      </c>
      <c r="BU1" s="5" t="s">
        <v>283</v>
      </c>
      <c r="BW1" s="5">
        <v>2006</v>
      </c>
      <c r="BX1" s="5">
        <v>2007</v>
      </c>
      <c r="BY1" s="5">
        <v>2008</v>
      </c>
      <c r="BZ1" s="5">
        <v>2009</v>
      </c>
      <c r="CA1" s="5">
        <v>2010</v>
      </c>
      <c r="CB1" s="5">
        <v>2011</v>
      </c>
      <c r="CC1" s="5">
        <v>2012</v>
      </c>
      <c r="CD1" s="5">
        <v>2013</v>
      </c>
      <c r="CE1" s="5">
        <v>2014</v>
      </c>
      <c r="CF1" s="5">
        <v>2015</v>
      </c>
      <c r="CG1" s="5">
        <v>2016</v>
      </c>
      <c r="CH1" s="5">
        <v>2017</v>
      </c>
      <c r="CI1" s="5">
        <v>2018</v>
      </c>
      <c r="CJ1" s="5">
        <v>2019</v>
      </c>
      <c r="CK1" s="5">
        <v>2020</v>
      </c>
      <c r="CL1" s="5">
        <v>2021</v>
      </c>
      <c r="CM1" s="5">
        <v>2022</v>
      </c>
      <c r="CN1" s="5">
        <v>2023</v>
      </c>
      <c r="CO1" s="7"/>
      <c r="CP1" s="7"/>
      <c r="CQ1" s="7"/>
      <c r="CR1" s="7"/>
      <c r="CS1" s="7"/>
    </row>
    <row r="2" spans="1:97" s="12" customFormat="1" ht="14.45" customHeight="1" x14ac:dyDescent="0.25">
      <c r="A2" s="16" t="s">
        <v>90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</row>
    <row r="3" spans="1:97" ht="14.45" customHeight="1" x14ac:dyDescent="0.25">
      <c r="A3" s="14" t="s">
        <v>91</v>
      </c>
      <c r="B3" s="9">
        <v>0.1</v>
      </c>
      <c r="C3" s="9">
        <v>9.9999999999999978E-2</v>
      </c>
      <c r="D3" s="9">
        <v>0.2</v>
      </c>
      <c r="E3" s="9">
        <v>0.1</v>
      </c>
      <c r="F3" s="9">
        <v>0.1</v>
      </c>
      <c r="G3" s="9">
        <v>0.3</v>
      </c>
      <c r="H3" s="9">
        <v>0.7</v>
      </c>
      <c r="I3" s="9">
        <v>0.3</v>
      </c>
      <c r="J3" s="9">
        <v>0.3</v>
      </c>
      <c r="K3" s="9">
        <v>0.5</v>
      </c>
      <c r="L3" s="9">
        <v>0.6</v>
      </c>
      <c r="M3" s="9">
        <v>0.3</v>
      </c>
      <c r="N3" s="9">
        <v>0.8</v>
      </c>
      <c r="O3" s="9">
        <v>0.4</v>
      </c>
      <c r="P3" s="9">
        <v>1.5</v>
      </c>
      <c r="Q3" s="9">
        <v>1.3</v>
      </c>
      <c r="R3" s="9">
        <v>1.4</v>
      </c>
      <c r="S3" s="9">
        <v>0.89999999999999947</v>
      </c>
      <c r="T3" s="9">
        <v>0.8</v>
      </c>
      <c r="U3" s="9">
        <v>1</v>
      </c>
      <c r="V3" s="9">
        <v>1</v>
      </c>
      <c r="W3" s="9">
        <v>2.1</v>
      </c>
      <c r="X3" s="9">
        <v>2.6</v>
      </c>
      <c r="Y3" s="9">
        <v>2</v>
      </c>
      <c r="Z3" s="9">
        <v>2</v>
      </c>
      <c r="AA3" s="9">
        <v>2.4</v>
      </c>
      <c r="AB3" s="9">
        <v>2.1</v>
      </c>
      <c r="AC3" s="9">
        <v>3.6</v>
      </c>
      <c r="AD3" s="9">
        <v>3.8</v>
      </c>
      <c r="AE3" s="9">
        <v>6.9</v>
      </c>
      <c r="AF3" s="9">
        <v>1.6</v>
      </c>
      <c r="AG3" s="9">
        <v>2.4</v>
      </c>
      <c r="AH3" s="9">
        <v>6.8</v>
      </c>
      <c r="AI3" s="9">
        <v>11.8</v>
      </c>
      <c r="AJ3" s="9">
        <v>6.5</v>
      </c>
      <c r="AK3" s="9">
        <v>8.4</v>
      </c>
      <c r="AL3" s="9">
        <v>7.2</v>
      </c>
      <c r="AM3" s="9">
        <v>8.5</v>
      </c>
      <c r="AN3" s="9">
        <v>6.4</v>
      </c>
      <c r="AO3" s="9">
        <v>6.8</v>
      </c>
      <c r="AP3" s="9">
        <v>9.6999999999999993</v>
      </c>
      <c r="AQ3" s="9">
        <v>10.8</v>
      </c>
      <c r="AR3" s="9">
        <v>9.3000000000000007</v>
      </c>
      <c r="AS3" s="9">
        <v>8.6</v>
      </c>
      <c r="AT3" s="9">
        <v>10.8</v>
      </c>
      <c r="AU3" s="9">
        <v>11.3</v>
      </c>
      <c r="AV3" s="9">
        <v>11.4</v>
      </c>
      <c r="AW3" s="9">
        <v>10.7</v>
      </c>
      <c r="AX3" s="9">
        <v>10.5</v>
      </c>
      <c r="AY3" s="9">
        <v>14.3</v>
      </c>
      <c r="AZ3" s="9">
        <v>10.7</v>
      </c>
      <c r="BA3" s="9">
        <v>11.8</v>
      </c>
      <c r="BB3" s="9">
        <v>12.2</v>
      </c>
      <c r="BC3" s="9">
        <v>16.8</v>
      </c>
      <c r="BD3" s="9">
        <v>7.7</v>
      </c>
      <c r="BE3" s="9">
        <v>3.4</v>
      </c>
      <c r="BF3" s="9">
        <v>5.8</v>
      </c>
      <c r="BG3" s="9">
        <v>9.5</v>
      </c>
      <c r="BH3" s="9">
        <v>4.4000000000000004</v>
      </c>
      <c r="BI3" s="9">
        <v>5.7</v>
      </c>
      <c r="BJ3" s="9">
        <v>5.4</v>
      </c>
      <c r="BK3" s="9">
        <v>7.6</v>
      </c>
      <c r="BL3" s="9">
        <v>7</v>
      </c>
      <c r="BM3" s="9">
        <v>5.8</v>
      </c>
      <c r="BN3" s="9">
        <v>6.8</v>
      </c>
      <c r="BO3" s="9">
        <v>15.8</v>
      </c>
      <c r="BP3" s="9">
        <v>7.3</v>
      </c>
      <c r="BQ3" s="9">
        <v>11.5</v>
      </c>
      <c r="BR3" s="9">
        <v>20.8</v>
      </c>
      <c r="BS3" s="9">
        <v>21.3</v>
      </c>
      <c r="BT3" s="9">
        <v>2.8</v>
      </c>
      <c r="BU3" s="9">
        <v>3.6</v>
      </c>
      <c r="BW3" s="9">
        <v>0.6</v>
      </c>
      <c r="BX3" s="9">
        <v>0.7</v>
      </c>
      <c r="BY3" s="9">
        <v>1.8</v>
      </c>
      <c r="BZ3" s="9">
        <v>2.1</v>
      </c>
      <c r="CA3" s="9">
        <v>5.0999999999999996</v>
      </c>
      <c r="CB3" s="9">
        <v>4.9000000000000004</v>
      </c>
      <c r="CC3" s="9">
        <v>11.4</v>
      </c>
      <c r="CD3" s="9">
        <v>16.399999999999999</v>
      </c>
      <c r="CE3" s="9">
        <v>22.6</v>
      </c>
      <c r="CF3" s="9">
        <v>30.5</v>
      </c>
      <c r="CG3" s="9">
        <v>33.700000000000003</v>
      </c>
      <c r="CH3" s="9">
        <v>40</v>
      </c>
      <c r="CI3" s="9">
        <v>46.900000000000006</v>
      </c>
      <c r="CJ3" s="9">
        <v>51.5</v>
      </c>
      <c r="CK3" s="9">
        <v>26.4</v>
      </c>
      <c r="CL3" s="9">
        <v>23.1</v>
      </c>
      <c r="CM3" s="9">
        <v>35.4</v>
      </c>
      <c r="CN3" s="9">
        <v>60.900000000000006</v>
      </c>
    </row>
    <row r="4" spans="1:97" ht="14.45" customHeight="1" x14ac:dyDescent="0.25">
      <c r="A4" s="14" t="s">
        <v>92</v>
      </c>
      <c r="B4" s="9">
        <v>11.8</v>
      </c>
      <c r="C4" s="9">
        <v>0.80000000000000071</v>
      </c>
      <c r="D4" s="9">
        <v>2.4</v>
      </c>
      <c r="E4" s="9">
        <v>1</v>
      </c>
      <c r="F4" s="9">
        <v>3.6</v>
      </c>
      <c r="G4" s="9">
        <v>3</v>
      </c>
      <c r="H4" s="9">
        <v>6.2</v>
      </c>
      <c r="I4" s="9">
        <v>6.5</v>
      </c>
      <c r="J4" s="9">
        <v>12.2</v>
      </c>
      <c r="K4" s="9">
        <v>7.3</v>
      </c>
      <c r="L4" s="9">
        <v>16.600000000000001</v>
      </c>
      <c r="M4" s="9">
        <v>4.4000000000000004</v>
      </c>
      <c r="N4" s="9">
        <v>23.1</v>
      </c>
      <c r="O4" s="9">
        <v>36.5</v>
      </c>
      <c r="P4" s="9">
        <v>40.4</v>
      </c>
      <c r="Q4" s="9">
        <v>23.5</v>
      </c>
      <c r="R4" s="9">
        <v>15.7</v>
      </c>
      <c r="S4" s="9">
        <v>22.900000000000006</v>
      </c>
      <c r="T4" s="9">
        <v>25.4</v>
      </c>
      <c r="U4" s="9">
        <v>20.3</v>
      </c>
      <c r="V4" s="9">
        <v>23.8</v>
      </c>
      <c r="W4" s="9">
        <v>38.6</v>
      </c>
      <c r="X4" s="9">
        <v>18.3</v>
      </c>
      <c r="Y4" s="9">
        <v>15.2</v>
      </c>
      <c r="Z4" s="9">
        <v>15.2</v>
      </c>
      <c r="AA4" s="9">
        <v>15.1</v>
      </c>
      <c r="AB4" s="9">
        <v>55.1</v>
      </c>
      <c r="AC4" s="9">
        <v>48.2</v>
      </c>
      <c r="AD4" s="9">
        <v>42.8</v>
      </c>
      <c r="AE4" s="9">
        <v>66.2</v>
      </c>
      <c r="AF4" s="9">
        <v>92.8</v>
      </c>
      <c r="AG4" s="9">
        <v>69.099999999999994</v>
      </c>
      <c r="AH4" s="9">
        <v>57.1</v>
      </c>
      <c r="AI4" s="9">
        <v>88.8</v>
      </c>
      <c r="AJ4" s="9">
        <v>38.799999999999997</v>
      </c>
      <c r="AK4" s="9">
        <v>115.7</v>
      </c>
      <c r="AL4" s="9">
        <v>48.4</v>
      </c>
      <c r="AM4" s="9">
        <v>71.8</v>
      </c>
      <c r="AN4" s="9">
        <v>39.700000000000003</v>
      </c>
      <c r="AO4" s="9">
        <v>22.8</v>
      </c>
      <c r="AP4" s="9">
        <v>38.299999999999997</v>
      </c>
      <c r="AQ4" s="9">
        <v>42.6</v>
      </c>
      <c r="AR4" s="9">
        <v>42.2</v>
      </c>
      <c r="AS4" s="9">
        <v>33.299999999999997</v>
      </c>
      <c r="AT4" s="9">
        <v>40</v>
      </c>
      <c r="AU4" s="9">
        <v>40.4</v>
      </c>
      <c r="AV4" s="9">
        <v>37.200000000000003</v>
      </c>
      <c r="AW4" s="9">
        <v>42.1</v>
      </c>
      <c r="AX4" s="9">
        <v>36.200000000000003</v>
      </c>
      <c r="AY4" s="9">
        <v>38.9</v>
      </c>
      <c r="AZ4" s="9">
        <v>30.4</v>
      </c>
      <c r="BA4" s="9">
        <v>33.200000000000003</v>
      </c>
      <c r="BB4" s="9">
        <v>41.3</v>
      </c>
      <c r="BC4" s="9">
        <v>51.7</v>
      </c>
      <c r="BD4" s="9">
        <v>31.6</v>
      </c>
      <c r="BE4" s="9">
        <v>24.8</v>
      </c>
      <c r="BF4" s="9">
        <v>32</v>
      </c>
      <c r="BG4" s="9">
        <v>32.6</v>
      </c>
      <c r="BH4" s="9">
        <v>20.7</v>
      </c>
      <c r="BI4" s="9">
        <v>21.5</v>
      </c>
      <c r="BJ4" s="9">
        <v>20.9</v>
      </c>
      <c r="BK4" s="9">
        <v>35.9</v>
      </c>
      <c r="BL4" s="9">
        <v>15.1</v>
      </c>
      <c r="BM4" s="9">
        <v>27.9</v>
      </c>
      <c r="BN4" s="9">
        <v>35.700000000000003</v>
      </c>
      <c r="BO4" s="9">
        <v>46.4</v>
      </c>
      <c r="BP4" s="9">
        <v>19.899999999999999</v>
      </c>
      <c r="BQ4" s="9">
        <v>31.7</v>
      </c>
      <c r="BR4" s="9">
        <v>41.2</v>
      </c>
      <c r="BS4" s="9">
        <v>62.5</v>
      </c>
      <c r="BT4" s="9">
        <v>15.9</v>
      </c>
      <c r="BU4" s="9">
        <v>26.6</v>
      </c>
      <c r="BW4" s="9">
        <v>28.1</v>
      </c>
      <c r="BX4" s="9">
        <v>10.4</v>
      </c>
      <c r="BY4" s="9">
        <v>32.200000000000003</v>
      </c>
      <c r="BZ4" s="9">
        <v>80.599999999999994</v>
      </c>
      <c r="CA4" s="9">
        <v>102.5</v>
      </c>
      <c r="CB4" s="9">
        <v>108.1</v>
      </c>
      <c r="CC4" s="9">
        <v>64</v>
      </c>
      <c r="CD4" s="9">
        <v>212.3</v>
      </c>
      <c r="CE4" s="9">
        <v>307.8</v>
      </c>
      <c r="CF4" s="9">
        <v>274.60000000000002</v>
      </c>
      <c r="CG4" s="9">
        <v>143.4</v>
      </c>
      <c r="CH4" s="9">
        <v>155.9</v>
      </c>
      <c r="CI4" s="9">
        <v>154.4</v>
      </c>
      <c r="CJ4" s="9">
        <v>156.6</v>
      </c>
      <c r="CK4" s="9">
        <v>121</v>
      </c>
      <c r="CL4" s="9">
        <v>95.9</v>
      </c>
      <c r="CM4" s="9">
        <v>125.1</v>
      </c>
      <c r="CN4" s="9">
        <v>155.30000000000001</v>
      </c>
    </row>
    <row r="5" spans="1:97" ht="14.45" customHeight="1" x14ac:dyDescent="0.25">
      <c r="A5" s="14" t="s">
        <v>93</v>
      </c>
      <c r="B5" s="9">
        <v>7</v>
      </c>
      <c r="C5" s="9">
        <v>2.5</v>
      </c>
      <c r="D5" s="9">
        <v>2.2999999999999998</v>
      </c>
      <c r="E5" s="9">
        <v>5.0999999999999996</v>
      </c>
      <c r="F5" s="9">
        <v>0.8</v>
      </c>
      <c r="G5" s="9">
        <v>3.9</v>
      </c>
      <c r="H5" s="9">
        <v>2.6</v>
      </c>
      <c r="I5" s="9">
        <v>4.5</v>
      </c>
      <c r="J5" s="9">
        <v>4.0999999999999996</v>
      </c>
      <c r="K5" s="9">
        <v>5.8</v>
      </c>
      <c r="L5" s="9">
        <v>4.7</v>
      </c>
      <c r="M5" s="9">
        <v>4</v>
      </c>
      <c r="N5" s="9">
        <v>4.4000000000000004</v>
      </c>
      <c r="O5" s="9">
        <v>4.5999999999999996</v>
      </c>
      <c r="P5" s="9">
        <v>1.6</v>
      </c>
      <c r="Q5" s="9">
        <v>5</v>
      </c>
      <c r="R5" s="9">
        <v>2.8</v>
      </c>
      <c r="S5" s="9">
        <v>6.5</v>
      </c>
      <c r="T5" s="9">
        <v>4.0999999999999996</v>
      </c>
      <c r="U5" s="9">
        <v>2.5</v>
      </c>
      <c r="V5" s="9">
        <v>4.9000000000000004</v>
      </c>
      <c r="W5" s="9">
        <v>5.4</v>
      </c>
      <c r="X5" s="9">
        <v>2.5</v>
      </c>
      <c r="Y5" s="9">
        <v>3.8</v>
      </c>
      <c r="Z5" s="9">
        <v>3.8</v>
      </c>
      <c r="AA5" s="9">
        <v>5.8</v>
      </c>
      <c r="AB5" s="9">
        <v>9.6999999999999993</v>
      </c>
      <c r="AC5" s="9">
        <v>10</v>
      </c>
      <c r="AD5" s="9">
        <v>9.8000000000000007</v>
      </c>
      <c r="AE5" s="9">
        <v>9.5</v>
      </c>
      <c r="AF5" s="9">
        <v>6.7</v>
      </c>
      <c r="AG5" s="9">
        <v>5.3</v>
      </c>
      <c r="AH5" s="9">
        <v>13.6</v>
      </c>
      <c r="AI5" s="9">
        <v>22.2</v>
      </c>
      <c r="AJ5" s="9">
        <v>20.3</v>
      </c>
      <c r="AK5" s="9">
        <v>44.4</v>
      </c>
      <c r="AL5" s="9">
        <v>39.4</v>
      </c>
      <c r="AM5" s="9">
        <v>25.2</v>
      </c>
      <c r="AN5" s="9">
        <v>15</v>
      </c>
      <c r="AO5" s="9">
        <v>14.3</v>
      </c>
      <c r="AP5" s="9">
        <v>21</v>
      </c>
      <c r="AQ5" s="9">
        <v>24.7</v>
      </c>
      <c r="AR5" s="9">
        <v>19.100000000000001</v>
      </c>
      <c r="AS5" s="9">
        <v>18</v>
      </c>
      <c r="AT5" s="9">
        <v>26</v>
      </c>
      <c r="AU5" s="9">
        <v>21.1</v>
      </c>
      <c r="AV5" s="9">
        <v>16.599999999999998</v>
      </c>
      <c r="AW5" s="9">
        <v>15.2</v>
      </c>
      <c r="AX5" s="9">
        <v>16</v>
      </c>
      <c r="AY5" s="9">
        <v>20.3</v>
      </c>
      <c r="AZ5" s="9">
        <v>19</v>
      </c>
      <c r="BA5" s="9">
        <v>17.8</v>
      </c>
      <c r="BB5" s="9">
        <v>16.899999999999999</v>
      </c>
      <c r="BC5" s="9">
        <v>15.6</v>
      </c>
      <c r="BD5" s="9">
        <v>10.1</v>
      </c>
      <c r="BE5" s="9">
        <v>10.1</v>
      </c>
      <c r="BF5" s="9">
        <v>10.8</v>
      </c>
      <c r="BG5" s="9">
        <v>12.5</v>
      </c>
      <c r="BH5" s="9">
        <v>10.1</v>
      </c>
      <c r="BI5" s="9">
        <v>14</v>
      </c>
      <c r="BJ5" s="9">
        <v>10.4</v>
      </c>
      <c r="BK5" s="9">
        <v>7.1</v>
      </c>
      <c r="BL5" s="9">
        <v>6.8</v>
      </c>
      <c r="BM5" s="9">
        <v>5.5</v>
      </c>
      <c r="BN5" s="9">
        <v>6.9</v>
      </c>
      <c r="BO5" s="9">
        <v>7.9</v>
      </c>
      <c r="BP5" s="9">
        <v>4.3</v>
      </c>
      <c r="BQ5" s="9">
        <v>4.0999999999999996</v>
      </c>
      <c r="BR5" s="9">
        <v>13.1</v>
      </c>
      <c r="BS5" s="9">
        <v>11.799999999999999</v>
      </c>
      <c r="BT5" s="9">
        <v>5.5</v>
      </c>
      <c r="BU5" s="9">
        <v>13.6</v>
      </c>
      <c r="BW5" s="9">
        <v>21.2</v>
      </c>
      <c r="BX5" s="9">
        <v>7.3</v>
      </c>
      <c r="BY5" s="9">
        <v>17</v>
      </c>
      <c r="BZ5" s="9">
        <v>17.7</v>
      </c>
      <c r="CA5" s="9">
        <v>15.9</v>
      </c>
      <c r="CB5" s="9">
        <v>16.899999999999999</v>
      </c>
      <c r="CC5" s="9">
        <v>17.600000000000001</v>
      </c>
      <c r="CD5" s="9">
        <v>39</v>
      </c>
      <c r="CE5" s="9">
        <v>47.8</v>
      </c>
      <c r="CF5" s="9">
        <v>129.30000000000001</v>
      </c>
      <c r="CG5" s="9">
        <v>75</v>
      </c>
      <c r="CH5" s="9">
        <v>84.2</v>
      </c>
      <c r="CI5" s="9">
        <v>68.099999999999994</v>
      </c>
      <c r="CJ5" s="9">
        <v>69.3</v>
      </c>
      <c r="CK5" s="9">
        <v>43.5</v>
      </c>
      <c r="CL5" s="9">
        <v>41.6</v>
      </c>
      <c r="CM5" s="9">
        <v>27.1</v>
      </c>
      <c r="CN5" s="9">
        <v>33.299999999999997</v>
      </c>
    </row>
    <row r="6" spans="1:97" ht="14.45" customHeight="1" x14ac:dyDescent="0.25">
      <c r="A6" s="14" t="s">
        <v>94</v>
      </c>
      <c r="B6" s="9">
        <v>0.4</v>
      </c>
      <c r="C6" s="9">
        <v>0.5</v>
      </c>
      <c r="D6" s="9">
        <v>0</v>
      </c>
      <c r="E6" s="9">
        <v>0.2</v>
      </c>
      <c r="F6" s="9">
        <v>0.6</v>
      </c>
      <c r="G6" s="9">
        <v>0</v>
      </c>
      <c r="H6" s="9">
        <v>0.2</v>
      </c>
      <c r="I6" s="9">
        <v>0.9</v>
      </c>
      <c r="J6" s="9">
        <v>0.1</v>
      </c>
      <c r="K6" s="9">
        <v>0.3</v>
      </c>
      <c r="L6" s="9">
        <v>1.3</v>
      </c>
      <c r="M6" s="9">
        <v>0.3</v>
      </c>
      <c r="N6" s="9">
        <v>0.1</v>
      </c>
      <c r="O6" s="9">
        <v>0.7</v>
      </c>
      <c r="P6" s="9">
        <v>0.1</v>
      </c>
      <c r="Q6" s="9">
        <v>1.5</v>
      </c>
      <c r="R6" s="9">
        <v>0.2</v>
      </c>
      <c r="S6" s="9">
        <v>9.9999999999999867E-2</v>
      </c>
      <c r="T6" s="9">
        <v>0.2</v>
      </c>
      <c r="U6" s="9">
        <v>0.6</v>
      </c>
      <c r="V6" s="9">
        <v>0.3</v>
      </c>
      <c r="W6" s="9">
        <v>1.5</v>
      </c>
      <c r="X6" s="9">
        <v>0.1</v>
      </c>
      <c r="Y6" s="9">
        <v>0.9</v>
      </c>
      <c r="Z6" s="9">
        <v>0.9</v>
      </c>
      <c r="AA6" s="9">
        <v>0.1</v>
      </c>
      <c r="AB6" s="9">
        <v>1.7</v>
      </c>
      <c r="AC6" s="9">
        <v>0.4</v>
      </c>
      <c r="AD6" s="9">
        <v>1.5</v>
      </c>
      <c r="AE6" s="9">
        <v>2.6</v>
      </c>
      <c r="AF6" s="9">
        <v>14.9</v>
      </c>
      <c r="AG6" s="9">
        <v>1.9</v>
      </c>
      <c r="AH6" s="9">
        <v>0.4</v>
      </c>
      <c r="AI6" s="9">
        <v>0.6</v>
      </c>
      <c r="AJ6" s="9">
        <v>0.1</v>
      </c>
      <c r="AK6" s="9">
        <v>2.7</v>
      </c>
      <c r="AL6" s="9">
        <v>0.1</v>
      </c>
      <c r="AM6" s="9">
        <v>0.2</v>
      </c>
      <c r="AN6" s="9">
        <v>0.1</v>
      </c>
      <c r="AO6" s="9">
        <v>0.2</v>
      </c>
      <c r="AP6" s="9">
        <v>0.1</v>
      </c>
      <c r="AQ6" s="9">
        <v>0.1</v>
      </c>
      <c r="AR6" s="9">
        <v>0</v>
      </c>
      <c r="AS6" s="9">
        <v>0.2</v>
      </c>
      <c r="AT6" s="9">
        <v>0.1</v>
      </c>
      <c r="AU6" s="9">
        <v>0</v>
      </c>
      <c r="AV6" s="9">
        <v>0</v>
      </c>
      <c r="AW6" s="9">
        <v>0</v>
      </c>
      <c r="AX6" s="9">
        <v>0</v>
      </c>
      <c r="AY6" s="9">
        <v>0.1</v>
      </c>
      <c r="AZ6" s="9">
        <v>0.1</v>
      </c>
      <c r="BA6" s="9">
        <v>0.1</v>
      </c>
      <c r="BB6" s="9">
        <v>0.2</v>
      </c>
      <c r="BC6" s="9">
        <v>0.2</v>
      </c>
      <c r="BD6" s="9">
        <v>0.3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0.1</v>
      </c>
      <c r="BL6" s="9">
        <v>0.2</v>
      </c>
      <c r="BM6" s="9">
        <v>0.1</v>
      </c>
      <c r="BN6" s="9">
        <v>0.4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W6" s="9">
        <v>1.3</v>
      </c>
      <c r="BX6" s="9">
        <v>0.9</v>
      </c>
      <c r="BY6" s="9">
        <v>1.5</v>
      </c>
      <c r="BZ6" s="9">
        <v>2.4</v>
      </c>
      <c r="CA6" s="9">
        <v>1.9</v>
      </c>
      <c r="CB6" s="9">
        <v>2.6</v>
      </c>
      <c r="CC6" s="9">
        <v>2</v>
      </c>
      <c r="CD6" s="9">
        <v>6.2</v>
      </c>
      <c r="CE6" s="9">
        <v>17.8</v>
      </c>
      <c r="CF6" s="9">
        <v>3.1</v>
      </c>
      <c r="CG6" s="9">
        <v>0.5</v>
      </c>
      <c r="CH6" s="9">
        <v>0.30000000000000004</v>
      </c>
      <c r="CI6" s="9">
        <v>0.1</v>
      </c>
      <c r="CJ6" s="9">
        <v>0.6</v>
      </c>
      <c r="CK6" s="9">
        <v>0.3</v>
      </c>
      <c r="CL6" s="9">
        <v>0.1</v>
      </c>
      <c r="CM6" s="9">
        <v>0.7</v>
      </c>
      <c r="CN6" s="9">
        <v>0</v>
      </c>
    </row>
    <row r="7" spans="1:97" ht="14.45" customHeight="1" x14ac:dyDescent="0.25">
      <c r="A7" s="14" t="s">
        <v>95</v>
      </c>
      <c r="B7" s="9">
        <v>0.3</v>
      </c>
      <c r="C7" s="9">
        <v>1</v>
      </c>
      <c r="D7" s="9">
        <v>0.2</v>
      </c>
      <c r="E7" s="9">
        <v>0.2</v>
      </c>
      <c r="F7" s="9">
        <v>0.3</v>
      </c>
      <c r="G7" s="9">
        <v>0.1</v>
      </c>
      <c r="H7" s="9">
        <v>0.3</v>
      </c>
      <c r="I7" s="9">
        <v>0.8</v>
      </c>
      <c r="J7" s="9">
        <v>0.2</v>
      </c>
      <c r="K7" s="9">
        <v>0.5</v>
      </c>
      <c r="L7" s="9">
        <v>0.1</v>
      </c>
      <c r="M7" s="9">
        <v>0.3</v>
      </c>
      <c r="N7" s="9">
        <v>1.3</v>
      </c>
      <c r="O7" s="9">
        <v>0.3</v>
      </c>
      <c r="P7" s="9">
        <v>0</v>
      </c>
      <c r="Q7" s="9">
        <v>2.2999999999999998</v>
      </c>
      <c r="R7" s="9">
        <v>0.4</v>
      </c>
      <c r="S7" s="9">
        <v>1.2999999999999998</v>
      </c>
      <c r="T7" s="9">
        <v>0.4</v>
      </c>
      <c r="U7" s="9">
        <v>0.4</v>
      </c>
      <c r="V7" s="9">
        <v>0.7</v>
      </c>
      <c r="W7" s="9">
        <v>0.7</v>
      </c>
      <c r="X7" s="9">
        <v>0.2</v>
      </c>
      <c r="Y7" s="9">
        <v>0.5</v>
      </c>
      <c r="Z7" s="9">
        <v>0.5</v>
      </c>
      <c r="AA7" s="9">
        <v>0.6</v>
      </c>
      <c r="AB7" s="9">
        <v>0.8</v>
      </c>
      <c r="AC7" s="9">
        <v>0.7</v>
      </c>
      <c r="AD7" s="9">
        <v>0.8</v>
      </c>
      <c r="AE7" s="9">
        <v>6.9</v>
      </c>
      <c r="AF7" s="9">
        <v>2.2000000000000002</v>
      </c>
      <c r="AG7" s="9">
        <v>0.6</v>
      </c>
      <c r="AH7" s="9">
        <v>0.5</v>
      </c>
      <c r="AI7" s="9">
        <v>2.5</v>
      </c>
      <c r="AJ7" s="9">
        <v>0.2</v>
      </c>
      <c r="AK7" s="9">
        <v>0.6</v>
      </c>
      <c r="AL7" s="9">
        <v>0.7</v>
      </c>
      <c r="AM7" s="9">
        <v>0.4</v>
      </c>
      <c r="AN7" s="9">
        <v>0.5</v>
      </c>
      <c r="AO7" s="9">
        <v>0.4</v>
      </c>
      <c r="AP7" s="9">
        <v>0.3</v>
      </c>
      <c r="AQ7" s="9">
        <v>0.5</v>
      </c>
      <c r="AR7" s="9">
        <v>0.3</v>
      </c>
      <c r="AS7" s="9">
        <v>9.6999999999999993</v>
      </c>
      <c r="AT7" s="9">
        <v>0.5</v>
      </c>
      <c r="AU7" s="9">
        <v>0.3</v>
      </c>
      <c r="AV7" s="9">
        <v>0.2</v>
      </c>
      <c r="AW7" s="9">
        <v>0.3</v>
      </c>
      <c r="AX7" s="9">
        <v>0.5</v>
      </c>
      <c r="AY7" s="9">
        <v>1.6</v>
      </c>
      <c r="AZ7" s="9">
        <v>0.4</v>
      </c>
      <c r="BA7" s="9">
        <v>0.26800000000000002</v>
      </c>
      <c r="BB7" s="9">
        <v>0.7</v>
      </c>
      <c r="BC7" s="9">
        <v>8.4</v>
      </c>
      <c r="BD7" s="9">
        <v>0.6</v>
      </c>
      <c r="BE7" s="9">
        <v>1</v>
      </c>
      <c r="BF7" s="9">
        <v>0.9</v>
      </c>
      <c r="BG7" s="9">
        <v>1.5</v>
      </c>
      <c r="BH7" s="9">
        <v>0.8</v>
      </c>
      <c r="BI7" s="9">
        <v>3.2</v>
      </c>
      <c r="BJ7" s="9">
        <v>1.4</v>
      </c>
      <c r="BK7" s="9">
        <v>1.3</v>
      </c>
      <c r="BL7" s="9">
        <v>0.8</v>
      </c>
      <c r="BM7" s="9">
        <v>2.8</v>
      </c>
      <c r="BN7" s="9">
        <v>3.1</v>
      </c>
      <c r="BO7" s="9">
        <v>1.8</v>
      </c>
      <c r="BP7" s="9">
        <v>0.7</v>
      </c>
      <c r="BQ7" s="9">
        <v>0.6</v>
      </c>
      <c r="BR7" s="9">
        <v>2.2999999999999998</v>
      </c>
      <c r="BS7" s="9">
        <v>2.4</v>
      </c>
      <c r="BT7" s="9">
        <v>1.5</v>
      </c>
      <c r="BU7" s="9">
        <v>5.5</v>
      </c>
      <c r="BW7" s="9">
        <v>2.9</v>
      </c>
      <c r="BX7" s="9">
        <v>0.9</v>
      </c>
      <c r="BY7" s="9">
        <v>1.8</v>
      </c>
      <c r="BZ7" s="9">
        <v>2</v>
      </c>
      <c r="CA7" s="9">
        <v>4</v>
      </c>
      <c r="CB7" s="9">
        <v>2.2000000000000002</v>
      </c>
      <c r="CC7" s="9">
        <v>3</v>
      </c>
      <c r="CD7" s="9">
        <v>9.1999999999999993</v>
      </c>
      <c r="CE7" s="9">
        <v>5.8</v>
      </c>
      <c r="CF7" s="9">
        <v>2</v>
      </c>
      <c r="CG7" s="9">
        <v>1.7</v>
      </c>
      <c r="CH7" s="9">
        <v>10.8</v>
      </c>
      <c r="CI7" s="9">
        <v>2.7</v>
      </c>
      <c r="CJ7" s="9">
        <v>9.8000000000000007</v>
      </c>
      <c r="CK7" s="9">
        <v>4</v>
      </c>
      <c r="CL7" s="9">
        <v>6.7</v>
      </c>
      <c r="CM7" s="9">
        <v>8.5</v>
      </c>
      <c r="CN7" s="9">
        <v>6</v>
      </c>
    </row>
    <row r="8" spans="1:97" ht="14.45" customHeight="1" x14ac:dyDescent="0.25">
      <c r="A8" s="14" t="s">
        <v>96</v>
      </c>
      <c r="B8" s="9">
        <v>0.4</v>
      </c>
      <c r="C8" s="9">
        <v>0.30000000000000004</v>
      </c>
      <c r="D8" s="9">
        <v>0.5</v>
      </c>
      <c r="E8" s="9">
        <v>0.1</v>
      </c>
      <c r="F8" s="9">
        <v>0.2</v>
      </c>
      <c r="G8" s="9">
        <v>1.4</v>
      </c>
      <c r="H8" s="9">
        <v>0.2</v>
      </c>
      <c r="I8" s="9">
        <v>2.5</v>
      </c>
      <c r="J8" s="9">
        <v>0.3</v>
      </c>
      <c r="K8" s="9">
        <v>0.6</v>
      </c>
      <c r="L8" s="9">
        <v>2</v>
      </c>
      <c r="M8" s="9">
        <v>3.6</v>
      </c>
      <c r="N8" s="9">
        <v>4.5999999999999996</v>
      </c>
      <c r="O8" s="9">
        <v>0.1</v>
      </c>
      <c r="P8" s="9">
        <v>0.3</v>
      </c>
      <c r="Q8" s="9">
        <v>0.3</v>
      </c>
      <c r="R8" s="9">
        <v>0.3</v>
      </c>
      <c r="S8" s="9">
        <v>0.49999999999999989</v>
      </c>
      <c r="T8" s="9">
        <v>0.5</v>
      </c>
      <c r="U8" s="9">
        <v>0.6</v>
      </c>
      <c r="V8" s="9">
        <v>1.1000000000000001</v>
      </c>
      <c r="W8" s="9">
        <v>2.1</v>
      </c>
      <c r="X8" s="9">
        <v>1.4</v>
      </c>
      <c r="Y8" s="9">
        <v>1.2</v>
      </c>
      <c r="Z8" s="9">
        <v>1.2</v>
      </c>
      <c r="AA8" s="9">
        <v>2</v>
      </c>
      <c r="AB8" s="9">
        <v>1</v>
      </c>
      <c r="AC8" s="9">
        <v>0.7</v>
      </c>
      <c r="AD8" s="9">
        <v>0.9</v>
      </c>
      <c r="AE8" s="9">
        <v>1.6</v>
      </c>
      <c r="AF8" s="9">
        <v>1.3</v>
      </c>
      <c r="AG8" s="9">
        <v>2</v>
      </c>
      <c r="AH8" s="9">
        <v>1.1000000000000001</v>
      </c>
      <c r="AI8" s="9">
        <v>1.2</v>
      </c>
      <c r="AJ8" s="9">
        <v>2.8</v>
      </c>
      <c r="AK8" s="9">
        <v>1.2</v>
      </c>
      <c r="AL8" s="9">
        <v>1.5</v>
      </c>
      <c r="AM8" s="9">
        <v>3.2</v>
      </c>
      <c r="AN8" s="9">
        <v>1.3</v>
      </c>
      <c r="AO8" s="9">
        <v>2.9</v>
      </c>
      <c r="AP8" s="9">
        <v>1.4</v>
      </c>
      <c r="AQ8" s="9">
        <v>1.2</v>
      </c>
      <c r="AR8" s="9">
        <v>1.1000000000000001</v>
      </c>
      <c r="AS8" s="9">
        <v>1.3</v>
      </c>
      <c r="AT8" s="9">
        <v>1.1000000000000001</v>
      </c>
      <c r="AU8" s="9">
        <v>1.5</v>
      </c>
      <c r="AV8" s="9">
        <v>1.4</v>
      </c>
      <c r="AW8" s="9">
        <v>1.3</v>
      </c>
      <c r="AX8" s="9">
        <v>1.5</v>
      </c>
      <c r="AY8" s="9">
        <v>2.2000000000000002</v>
      </c>
      <c r="AZ8" s="9">
        <v>1.8</v>
      </c>
      <c r="BA8" s="9">
        <v>4.3999999999999995</v>
      </c>
      <c r="BB8" s="9">
        <v>1.8</v>
      </c>
      <c r="BC8" s="9">
        <v>4.9000000000000004</v>
      </c>
      <c r="BD8" s="9">
        <v>2.7</v>
      </c>
      <c r="BE8" s="9">
        <v>1</v>
      </c>
      <c r="BF8" s="9">
        <v>1.9</v>
      </c>
      <c r="BG8" s="9">
        <v>3.2</v>
      </c>
      <c r="BH8" s="9">
        <v>1.7</v>
      </c>
      <c r="BI8" s="9">
        <v>1.3</v>
      </c>
      <c r="BJ8" s="9">
        <v>0.9</v>
      </c>
      <c r="BK8" s="9">
        <v>2.1</v>
      </c>
      <c r="BL8" s="9">
        <v>1.5</v>
      </c>
      <c r="BM8" s="9">
        <v>2.4</v>
      </c>
      <c r="BN8" s="9">
        <v>1.9</v>
      </c>
      <c r="BO8" s="9">
        <v>2.7</v>
      </c>
      <c r="BP8" s="9">
        <v>1.1000000000000001</v>
      </c>
      <c r="BQ8" s="9">
        <v>1.7</v>
      </c>
      <c r="BR8" s="9">
        <v>2</v>
      </c>
      <c r="BS8" s="9">
        <v>4.5</v>
      </c>
      <c r="BT8" s="9">
        <v>1.1000000000000001</v>
      </c>
      <c r="BU8" s="9">
        <v>2.1</v>
      </c>
      <c r="BW8" s="9">
        <v>2</v>
      </c>
      <c r="BX8" s="9">
        <v>2.2999999999999998</v>
      </c>
      <c r="BY8" s="9">
        <v>3.6</v>
      </c>
      <c r="BZ8" s="9">
        <v>10.3</v>
      </c>
      <c r="CA8" s="9">
        <v>1.4</v>
      </c>
      <c r="CB8" s="9">
        <v>4.3000000000000007</v>
      </c>
      <c r="CC8" s="9">
        <v>6.2</v>
      </c>
      <c r="CD8" s="9">
        <v>4.2</v>
      </c>
      <c r="CE8" s="9">
        <v>5.6</v>
      </c>
      <c r="CF8" s="9">
        <v>8.8000000000000007</v>
      </c>
      <c r="CG8" s="9">
        <v>6.8</v>
      </c>
      <c r="CH8" s="9">
        <v>5</v>
      </c>
      <c r="CI8" s="9">
        <v>6.4</v>
      </c>
      <c r="CJ8" s="9">
        <v>12.9</v>
      </c>
      <c r="CK8" s="9">
        <v>8.8000000000000007</v>
      </c>
      <c r="CL8" s="9">
        <v>6</v>
      </c>
      <c r="CM8" s="9">
        <v>8.5</v>
      </c>
      <c r="CN8" s="9">
        <v>9.3000000000000007</v>
      </c>
    </row>
    <row r="9" spans="1:97" ht="14.45" customHeight="1" x14ac:dyDescent="0.25">
      <c r="A9" s="14" t="s">
        <v>97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 t="s">
        <v>206</v>
      </c>
      <c r="AI9" s="9" t="s">
        <v>206</v>
      </c>
      <c r="AJ9" s="9" t="s">
        <v>206</v>
      </c>
      <c r="AK9" s="9">
        <v>7</v>
      </c>
      <c r="AL9" s="9" t="s">
        <v>206</v>
      </c>
      <c r="AM9" s="9" t="s">
        <v>206</v>
      </c>
      <c r="AN9" s="9" t="s">
        <v>206</v>
      </c>
      <c r="AO9" s="9">
        <v>2.1</v>
      </c>
      <c r="AP9" s="9">
        <v>0.2</v>
      </c>
      <c r="AQ9" s="9">
        <v>0</v>
      </c>
      <c r="AR9" s="9">
        <v>0</v>
      </c>
      <c r="AS9" s="9">
        <v>10.4</v>
      </c>
      <c r="AT9" s="9">
        <v>0</v>
      </c>
      <c r="AU9" s="9">
        <v>0</v>
      </c>
      <c r="AV9" s="9">
        <v>0.2</v>
      </c>
      <c r="AW9" s="9">
        <v>0.2</v>
      </c>
      <c r="AX9" s="9">
        <v>0</v>
      </c>
      <c r="AY9" s="9">
        <v>1.6</v>
      </c>
      <c r="AZ9" s="9">
        <v>0</v>
      </c>
      <c r="BA9" s="9">
        <v>1.5</v>
      </c>
      <c r="BB9" s="9">
        <v>0</v>
      </c>
      <c r="BC9" s="9">
        <v>1.4</v>
      </c>
      <c r="BD9" s="9">
        <v>0.9</v>
      </c>
      <c r="BE9" s="9">
        <v>1.8</v>
      </c>
      <c r="BF9" s="9">
        <v>1.1000000000000001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7</v>
      </c>
      <c r="CG9" s="9">
        <v>2.2999999999999998</v>
      </c>
      <c r="CH9" s="9">
        <v>10.4</v>
      </c>
      <c r="CI9" s="9">
        <v>2</v>
      </c>
      <c r="CJ9" s="9">
        <v>2.9</v>
      </c>
      <c r="CK9" s="9">
        <v>3.8</v>
      </c>
      <c r="CL9" s="9">
        <v>0</v>
      </c>
      <c r="CM9" s="9">
        <v>0</v>
      </c>
      <c r="CN9" s="9">
        <v>0</v>
      </c>
    </row>
    <row r="10" spans="1:97" ht="14.45" customHeight="1" x14ac:dyDescent="0.25">
      <c r="A10" s="14" t="s">
        <v>98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>
        <v>0.7</v>
      </c>
      <c r="AS10" s="9">
        <v>13.8</v>
      </c>
      <c r="AT10" s="9">
        <v>2.9</v>
      </c>
      <c r="AU10" s="9">
        <v>4.5999999999999996</v>
      </c>
      <c r="AV10" s="9">
        <v>3.1</v>
      </c>
      <c r="AW10" s="9">
        <v>4.2</v>
      </c>
      <c r="AX10" s="9">
        <v>4.9000000000000004</v>
      </c>
      <c r="AY10" s="9">
        <v>7.2</v>
      </c>
      <c r="AZ10" s="9">
        <v>6.9</v>
      </c>
      <c r="BA10" s="9">
        <v>3.7</v>
      </c>
      <c r="BB10" s="9">
        <v>3.1</v>
      </c>
      <c r="BC10" s="9">
        <v>2.1</v>
      </c>
      <c r="BD10" s="9">
        <v>1.4</v>
      </c>
      <c r="BE10" s="9">
        <v>2.4</v>
      </c>
      <c r="BF10" s="9">
        <v>1.6</v>
      </c>
      <c r="BG10" s="9">
        <v>6.7</v>
      </c>
      <c r="BH10" s="9">
        <v>2.8</v>
      </c>
      <c r="BI10" s="9">
        <v>5.3</v>
      </c>
      <c r="BJ10" s="9">
        <v>6.7</v>
      </c>
      <c r="BK10" s="9">
        <v>18.2</v>
      </c>
      <c r="BL10" s="9">
        <v>18.600000000000001</v>
      </c>
      <c r="BM10" s="9">
        <v>19.899999999999999</v>
      </c>
      <c r="BN10" s="9">
        <v>15.8</v>
      </c>
      <c r="BO10" s="9">
        <v>18.7</v>
      </c>
      <c r="BP10" s="9">
        <v>11.3</v>
      </c>
      <c r="BQ10" s="9">
        <v>22</v>
      </c>
      <c r="BR10" s="9">
        <v>26.6</v>
      </c>
      <c r="BS10" s="9">
        <v>40.6</v>
      </c>
      <c r="BT10" s="9">
        <v>25.3</v>
      </c>
      <c r="BU10" s="9">
        <v>9.1999999999999993</v>
      </c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>
        <v>22</v>
      </c>
      <c r="CI10" s="9">
        <v>19.400000000000002</v>
      </c>
      <c r="CJ10" s="9">
        <v>15.8</v>
      </c>
      <c r="CK10" s="9">
        <v>12.1</v>
      </c>
      <c r="CL10" s="9">
        <v>33</v>
      </c>
      <c r="CM10" s="9">
        <v>73</v>
      </c>
      <c r="CN10" s="9">
        <v>100.5</v>
      </c>
    </row>
    <row r="11" spans="1:97" ht="14.45" customHeight="1" x14ac:dyDescent="0.25">
      <c r="A11" s="14" t="s">
        <v>81</v>
      </c>
      <c r="B11" s="9">
        <v>0</v>
      </c>
      <c r="C11" s="9">
        <v>0.79999999999999982</v>
      </c>
      <c r="D11" s="9">
        <v>0.6</v>
      </c>
      <c r="E11" s="9">
        <v>0.4</v>
      </c>
      <c r="F11" s="9">
        <v>4.0999999999999996</v>
      </c>
      <c r="G11" s="9">
        <v>1.5</v>
      </c>
      <c r="H11" s="9">
        <v>0.5</v>
      </c>
      <c r="I11" s="9">
        <v>5.2</v>
      </c>
      <c r="J11" s="9">
        <v>2.6</v>
      </c>
      <c r="K11" s="9">
        <v>3.8</v>
      </c>
      <c r="L11" s="9">
        <v>1.1000000000000001</v>
      </c>
      <c r="M11" s="9">
        <v>0.3</v>
      </c>
      <c r="N11" s="9">
        <v>2.5</v>
      </c>
      <c r="O11" s="9">
        <v>1.5</v>
      </c>
      <c r="P11" s="9">
        <v>1.1000000000000001</v>
      </c>
      <c r="Q11" s="9">
        <v>1.5</v>
      </c>
      <c r="R11" s="9">
        <v>0.8</v>
      </c>
      <c r="S11" s="9">
        <v>1.1000000000000001</v>
      </c>
      <c r="T11" s="9">
        <v>1.2</v>
      </c>
      <c r="U11" s="9">
        <v>1</v>
      </c>
      <c r="V11" s="9">
        <v>0.2</v>
      </c>
      <c r="W11" s="9">
        <v>1.1000000000000001</v>
      </c>
      <c r="X11" s="9">
        <v>0.5</v>
      </c>
      <c r="Y11" s="9">
        <v>2.2999999999999998</v>
      </c>
      <c r="Z11" s="9">
        <v>2.2999999999999998</v>
      </c>
      <c r="AA11" s="9">
        <v>2.7</v>
      </c>
      <c r="AB11" s="9">
        <v>0</v>
      </c>
      <c r="AC11" s="9" t="s">
        <v>206</v>
      </c>
      <c r="AD11" s="9">
        <v>0.6</v>
      </c>
      <c r="AE11" s="9">
        <v>0</v>
      </c>
      <c r="AF11" s="9">
        <v>0.1</v>
      </c>
      <c r="AG11" s="9">
        <v>0.2</v>
      </c>
      <c r="AH11" s="9">
        <v>0.2</v>
      </c>
      <c r="AI11" s="9">
        <v>0</v>
      </c>
      <c r="AJ11" s="9">
        <v>0.2</v>
      </c>
      <c r="AK11" s="9">
        <v>1.1000000000000001</v>
      </c>
      <c r="AL11" s="9">
        <v>0.1</v>
      </c>
      <c r="AM11" s="9">
        <v>0.2</v>
      </c>
      <c r="AN11" s="9">
        <v>0.2</v>
      </c>
      <c r="AO11" s="9">
        <v>0.1</v>
      </c>
      <c r="AP11" s="9">
        <v>0.1</v>
      </c>
      <c r="AQ11" s="9">
        <v>0.1</v>
      </c>
      <c r="AR11" s="9">
        <v>0.3</v>
      </c>
      <c r="AS11" s="9">
        <v>0.2</v>
      </c>
      <c r="AT11" s="9">
        <v>0.2</v>
      </c>
      <c r="AU11" s="9">
        <v>0.2</v>
      </c>
      <c r="AV11" s="9">
        <v>0.2</v>
      </c>
      <c r="AW11" s="9">
        <v>0.4</v>
      </c>
      <c r="AX11" s="9">
        <v>0.4</v>
      </c>
      <c r="AY11" s="9">
        <v>0.3</v>
      </c>
      <c r="AZ11" s="9">
        <v>0.3</v>
      </c>
      <c r="BA11" s="9">
        <v>0.2</v>
      </c>
      <c r="BB11" s="9">
        <v>0.8</v>
      </c>
      <c r="BC11" s="9">
        <v>0.6</v>
      </c>
      <c r="BD11" s="9">
        <v>1</v>
      </c>
      <c r="BE11" s="9">
        <v>0.3</v>
      </c>
      <c r="BF11" s="9">
        <v>0.3</v>
      </c>
      <c r="BG11" s="9">
        <v>0.3</v>
      </c>
      <c r="BH11" s="9">
        <v>0.2</v>
      </c>
      <c r="BI11" s="9">
        <v>0.6</v>
      </c>
      <c r="BJ11" s="9">
        <v>0.5</v>
      </c>
      <c r="BK11" s="9">
        <v>0.4</v>
      </c>
      <c r="BL11" s="9">
        <v>0.2</v>
      </c>
      <c r="BM11" s="9">
        <v>0.4</v>
      </c>
      <c r="BN11" s="9">
        <v>0.7</v>
      </c>
      <c r="BO11" s="9">
        <v>0.6</v>
      </c>
      <c r="BP11" s="9">
        <v>0.6</v>
      </c>
      <c r="BQ11" s="9">
        <v>0.3</v>
      </c>
      <c r="BR11" s="9">
        <v>0.3</v>
      </c>
      <c r="BS11" s="9">
        <v>0.2</v>
      </c>
      <c r="BT11" s="9">
        <v>0</v>
      </c>
      <c r="BU11" s="9">
        <v>0.30000000000000004</v>
      </c>
      <c r="BW11" s="9">
        <v>7.5</v>
      </c>
      <c r="BX11" s="9">
        <v>10.8</v>
      </c>
      <c r="BY11" s="9">
        <v>12.1</v>
      </c>
      <c r="BZ11" s="9">
        <v>5.4</v>
      </c>
      <c r="CA11" s="9">
        <v>4.5</v>
      </c>
      <c r="CB11" s="9">
        <v>3.5000000000000004</v>
      </c>
      <c r="CC11" s="9">
        <v>13</v>
      </c>
      <c r="CD11" s="9">
        <v>0.6</v>
      </c>
      <c r="CE11" s="9">
        <v>0.5</v>
      </c>
      <c r="CF11" s="9">
        <v>1.6</v>
      </c>
      <c r="CG11" s="9">
        <v>0.5</v>
      </c>
      <c r="CH11" s="9">
        <v>0.89999999999999991</v>
      </c>
      <c r="CI11" s="9">
        <v>1.2</v>
      </c>
      <c r="CJ11" s="9">
        <v>1.9</v>
      </c>
      <c r="CK11" s="9">
        <v>1.9</v>
      </c>
      <c r="CL11" s="9">
        <v>1.7</v>
      </c>
      <c r="CM11" s="9">
        <v>1.9</v>
      </c>
      <c r="CN11" s="9">
        <v>1.4000000000000001</v>
      </c>
    </row>
    <row r="12" spans="1:97" s="19" customFormat="1" ht="14.45" customHeight="1" x14ac:dyDescent="0.25">
      <c r="A12" s="15" t="s">
        <v>51</v>
      </c>
      <c r="B12" s="10">
        <v>20</v>
      </c>
      <c r="C12" s="10">
        <v>6</v>
      </c>
      <c r="D12" s="10">
        <v>6.2</v>
      </c>
      <c r="E12" s="10">
        <v>7.1</v>
      </c>
      <c r="F12" s="10">
        <v>9.6999999999999993</v>
      </c>
      <c r="G12" s="10">
        <v>10.199999999999999</v>
      </c>
      <c r="H12" s="10">
        <v>10.7</v>
      </c>
      <c r="I12" s="10">
        <v>20.7</v>
      </c>
      <c r="J12" s="10">
        <v>19.8</v>
      </c>
      <c r="K12" s="10">
        <v>18.8</v>
      </c>
      <c r="L12" s="10">
        <v>26.4</v>
      </c>
      <c r="M12" s="10">
        <v>13.2</v>
      </c>
      <c r="N12" s="10">
        <v>36.799999999999997</v>
      </c>
      <c r="O12" s="10">
        <v>44.1</v>
      </c>
      <c r="P12" s="10">
        <v>45</v>
      </c>
      <c r="Q12" s="10">
        <v>35.4</v>
      </c>
      <c r="R12" s="10">
        <v>21.6</v>
      </c>
      <c r="S12" s="10">
        <v>33.300000000000011</v>
      </c>
      <c r="T12" s="10">
        <v>32.599999999999994</v>
      </c>
      <c r="U12" s="10">
        <v>26.400000000000002</v>
      </c>
      <c r="V12" s="10">
        <v>32.000000000000007</v>
      </c>
      <c r="W12" s="10">
        <v>51.500000000000007</v>
      </c>
      <c r="X12" s="10">
        <v>25.6</v>
      </c>
      <c r="Y12" s="10">
        <v>25.9</v>
      </c>
      <c r="Z12" s="10">
        <v>25.9</v>
      </c>
      <c r="AA12" s="10">
        <v>28.7</v>
      </c>
      <c r="AB12" s="10">
        <v>70.400000000000006</v>
      </c>
      <c r="AC12" s="10">
        <v>63.6</v>
      </c>
      <c r="AD12" s="10">
        <v>60.2</v>
      </c>
      <c r="AE12" s="10">
        <v>93.7</v>
      </c>
      <c r="AF12" s="10">
        <v>119.6</v>
      </c>
      <c r="AG12" s="10">
        <v>81.5</v>
      </c>
      <c r="AH12" s="10">
        <v>79.7</v>
      </c>
      <c r="AI12" s="10">
        <v>127.1</v>
      </c>
      <c r="AJ12" s="10">
        <v>68.899999999999991</v>
      </c>
      <c r="AK12" s="10">
        <v>181.09999999999997</v>
      </c>
      <c r="AL12" s="10">
        <v>97.399999999999991</v>
      </c>
      <c r="AM12" s="10">
        <v>109.50000000000001</v>
      </c>
      <c r="AN12" s="10">
        <v>63.2</v>
      </c>
      <c r="AO12" s="10">
        <v>49.6</v>
      </c>
      <c r="AP12" s="10">
        <v>71.099999999999994</v>
      </c>
      <c r="AQ12" s="10">
        <v>80</v>
      </c>
      <c r="AR12" s="10">
        <v>72.999999999999986</v>
      </c>
      <c r="AS12" s="10">
        <v>95.5</v>
      </c>
      <c r="AT12" s="10">
        <v>81.599999999999994</v>
      </c>
      <c r="AU12" s="10">
        <v>79.400000000000006</v>
      </c>
      <c r="AV12" s="10">
        <v>70.300000000000011</v>
      </c>
      <c r="AW12" s="10">
        <v>74.400000000000006</v>
      </c>
      <c r="AX12" s="10">
        <v>70.000000000000014</v>
      </c>
      <c r="AY12" s="10">
        <v>86.499999999999986</v>
      </c>
      <c r="AZ12" s="10">
        <v>69.599999999999994</v>
      </c>
      <c r="BA12" s="10">
        <v>72.968000000000004</v>
      </c>
      <c r="BB12" s="10">
        <v>77</v>
      </c>
      <c r="BC12" s="10">
        <v>101.7</v>
      </c>
      <c r="BD12" s="10">
        <v>56.300000000000004</v>
      </c>
      <c r="BE12" s="10">
        <v>44.79999999999999</v>
      </c>
      <c r="BF12" s="10">
        <v>54.399999999999991</v>
      </c>
      <c r="BG12" s="10">
        <v>66.3</v>
      </c>
      <c r="BH12" s="10">
        <v>40.700000000000003</v>
      </c>
      <c r="BI12" s="10">
        <v>51.6</v>
      </c>
      <c r="BJ12" s="10">
        <v>46.199999999999996</v>
      </c>
      <c r="BK12" s="10">
        <v>72.7</v>
      </c>
      <c r="BL12" s="10">
        <v>50.2</v>
      </c>
      <c r="BM12" s="10">
        <v>64.8</v>
      </c>
      <c r="BN12" s="10">
        <v>71.3</v>
      </c>
      <c r="BO12" s="10">
        <v>93.9</v>
      </c>
      <c r="BP12" s="10">
        <v>45.20000000000001</v>
      </c>
      <c r="BQ12" s="10">
        <v>71.900000000000006</v>
      </c>
      <c r="BR12" s="10">
        <v>106.3</v>
      </c>
      <c r="BS12" s="10">
        <v>143.29999999999998</v>
      </c>
      <c r="BT12" s="10">
        <v>52.1</v>
      </c>
      <c r="BU12" s="10">
        <v>60.900000000000006</v>
      </c>
      <c r="BW12" s="10">
        <v>63.6</v>
      </c>
      <c r="BX12" s="10">
        <v>33.299999999999997</v>
      </c>
      <c r="BY12" s="10">
        <v>70</v>
      </c>
      <c r="BZ12" s="10">
        <v>120.5</v>
      </c>
      <c r="CA12" s="10">
        <v>135.30000000000001</v>
      </c>
      <c r="CB12" s="10">
        <v>142.5</v>
      </c>
      <c r="CC12" s="10">
        <v>117.2</v>
      </c>
      <c r="CD12" s="10">
        <v>287.89999999999998</v>
      </c>
      <c r="CE12" s="10">
        <v>407.90000000000009</v>
      </c>
      <c r="CF12" s="10">
        <v>456.90000000000009</v>
      </c>
      <c r="CG12" s="10">
        <v>263.90000000000003</v>
      </c>
      <c r="CH12" s="10">
        <v>329.5</v>
      </c>
      <c r="CI12" s="10">
        <v>301.19999999999993</v>
      </c>
      <c r="CJ12" s="10">
        <v>321.29999999999995</v>
      </c>
      <c r="CK12" s="10">
        <v>221.80000000000004</v>
      </c>
      <c r="CL12" s="10">
        <v>208.09999999999997</v>
      </c>
      <c r="CM12" s="10">
        <v>280.19999999999993</v>
      </c>
      <c r="CN12" s="10">
        <f>SUM(CN3:CN11)</f>
        <v>366.7</v>
      </c>
    </row>
    <row r="13" spans="1:97" ht="14.45" customHeigh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</row>
    <row r="14" spans="1:97" ht="14.45" customHeight="1" x14ac:dyDescent="0.25">
      <c r="A14" s="22" t="s">
        <v>208</v>
      </c>
    </row>
  </sheetData>
  <phoneticPr fontId="5" type="noConversion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042C-335F-48B2-B782-26A0C8D1B39E}">
  <sheetPr codeName="Planilha10"/>
  <dimension ref="A1:BZ62"/>
  <sheetViews>
    <sheetView showGridLines="0" zoomScale="90" zoomScaleNormal="90" workbookViewId="0">
      <pane xSplit="1" ySplit="1" topLeftCell="BL2" activePane="bottomRight" state="frozen"/>
      <selection pane="topRight" activeCell="B1" sqref="B1"/>
      <selection pane="bottomLeft" activeCell="A2" sqref="A2"/>
      <selection pane="bottomRight" activeCell="BY5" sqref="BY5"/>
    </sheetView>
  </sheetViews>
  <sheetFormatPr defaultColWidth="8.7109375" defaultRowHeight="14.45" customHeight="1" x14ac:dyDescent="0.25"/>
  <cols>
    <col min="1" max="1" width="48.85546875" style="14" customWidth="1"/>
    <col min="2" max="74" width="8.7109375" style="14" customWidth="1"/>
    <col min="75" max="16384" width="8.7109375" style="14"/>
  </cols>
  <sheetData>
    <row r="1" spans="1:78" ht="30" customHeight="1" x14ac:dyDescent="0.25">
      <c r="A1" s="4"/>
      <c r="B1" s="5" t="s">
        <v>125</v>
      </c>
      <c r="C1" s="5" t="s">
        <v>126</v>
      </c>
      <c r="D1" s="5" t="s">
        <v>127</v>
      </c>
      <c r="E1" s="5" t="s">
        <v>128</v>
      </c>
      <c r="F1" s="5" t="s">
        <v>129</v>
      </c>
      <c r="G1" s="5" t="s">
        <v>130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64</v>
      </c>
      <c r="R1" s="5" t="s">
        <v>65</v>
      </c>
      <c r="S1" s="5" t="s">
        <v>66</v>
      </c>
      <c r="T1" s="5" t="s">
        <v>67</v>
      </c>
      <c r="U1" s="5" t="s">
        <v>68</v>
      </c>
      <c r="V1" s="5" t="s">
        <v>69</v>
      </c>
      <c r="W1" s="5" t="s">
        <v>70</v>
      </c>
      <c r="X1" s="5" t="s">
        <v>71</v>
      </c>
      <c r="Y1" s="5" t="s">
        <v>72</v>
      </c>
      <c r="Z1" s="5" t="s">
        <v>73</v>
      </c>
      <c r="AA1" s="5" t="s">
        <v>74</v>
      </c>
      <c r="AB1" s="5" t="s">
        <v>3</v>
      </c>
      <c r="AC1" s="5" t="s">
        <v>4</v>
      </c>
      <c r="AD1" s="5" t="s">
        <v>5</v>
      </c>
      <c r="AE1" s="5" t="s">
        <v>6</v>
      </c>
      <c r="AF1" s="5" t="s">
        <v>7</v>
      </c>
      <c r="AG1" s="5" t="s">
        <v>8</v>
      </c>
      <c r="AH1" s="5" t="s">
        <v>9</v>
      </c>
      <c r="AI1" s="5" t="s">
        <v>10</v>
      </c>
      <c r="AJ1" s="5" t="s">
        <v>11</v>
      </c>
      <c r="AK1" s="5" t="s">
        <v>12</v>
      </c>
      <c r="AL1" s="5" t="s">
        <v>13</v>
      </c>
      <c r="AM1" s="5" t="s">
        <v>14</v>
      </c>
      <c r="AN1" s="5" t="s">
        <v>15</v>
      </c>
      <c r="AO1" s="5" t="s">
        <v>16</v>
      </c>
      <c r="AP1" s="5" t="s">
        <v>17</v>
      </c>
      <c r="AQ1" s="5" t="s">
        <v>18</v>
      </c>
      <c r="AR1" s="5" t="s">
        <v>19</v>
      </c>
      <c r="AS1" s="5" t="s">
        <v>20</v>
      </c>
      <c r="AT1" s="5" t="s">
        <v>21</v>
      </c>
      <c r="AU1" s="5" t="s">
        <v>22</v>
      </c>
      <c r="AV1" s="5" t="s">
        <v>23</v>
      </c>
      <c r="AW1" s="5" t="s">
        <v>24</v>
      </c>
      <c r="AX1" s="5" t="s">
        <v>25</v>
      </c>
      <c r="AY1" s="5" t="s">
        <v>26</v>
      </c>
      <c r="AZ1" s="5" t="s">
        <v>27</v>
      </c>
      <c r="BA1" s="5" t="s">
        <v>28</v>
      </c>
      <c r="BB1" s="5" t="s">
        <v>29</v>
      </c>
      <c r="BC1" s="5" t="s">
        <v>30</v>
      </c>
      <c r="BD1" s="5" t="s">
        <v>31</v>
      </c>
      <c r="BE1" s="5" t="s">
        <v>32</v>
      </c>
      <c r="BF1" s="5" t="s">
        <v>33</v>
      </c>
      <c r="BG1" s="5" t="s">
        <v>34</v>
      </c>
      <c r="BH1" s="5" t="s">
        <v>35</v>
      </c>
      <c r="BI1" s="5" t="s">
        <v>36</v>
      </c>
      <c r="BJ1" s="5" t="s">
        <v>37</v>
      </c>
      <c r="BK1" s="5" t="s">
        <v>38</v>
      </c>
      <c r="BL1" s="5" t="s">
        <v>39</v>
      </c>
      <c r="BM1" s="5" t="s">
        <v>40</v>
      </c>
      <c r="BN1" s="5" t="s">
        <v>41</v>
      </c>
      <c r="BO1" s="5" t="s">
        <v>42</v>
      </c>
      <c r="BP1" s="5" t="s">
        <v>43</v>
      </c>
      <c r="BQ1" s="5" t="s">
        <v>44</v>
      </c>
      <c r="BR1" s="5" t="s">
        <v>280</v>
      </c>
      <c r="BS1" s="5" t="s">
        <v>281</v>
      </c>
      <c r="BT1" s="5" t="s">
        <v>282</v>
      </c>
      <c r="BU1" s="5" t="s">
        <v>283</v>
      </c>
      <c r="BV1" s="7"/>
      <c r="BW1" s="7"/>
      <c r="BX1" s="7"/>
      <c r="BY1" s="7"/>
      <c r="BZ1" s="7"/>
    </row>
    <row r="2" spans="1:78" s="12" customFormat="1" ht="14.45" customHeight="1" x14ac:dyDescent="0.25">
      <c r="A2" s="16" t="s">
        <v>99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</row>
    <row r="3" spans="1:78" s="19" customFormat="1" ht="14.45" customHeight="1" x14ac:dyDescent="0.25">
      <c r="A3" s="19" t="s">
        <v>100</v>
      </c>
      <c r="B3" s="28">
        <v>742.80000000000007</v>
      </c>
      <c r="C3" s="28">
        <v>634.80000000000007</v>
      </c>
      <c r="D3" s="28">
        <v>675.2</v>
      </c>
      <c r="E3" s="28">
        <v>714.9</v>
      </c>
      <c r="F3" s="28">
        <v>731.2</v>
      </c>
      <c r="G3" s="28">
        <v>741.20000000000016</v>
      </c>
      <c r="H3" s="28">
        <v>941.49999999999989</v>
      </c>
      <c r="I3" s="28">
        <v>841.6</v>
      </c>
      <c r="J3" s="28">
        <v>852</v>
      </c>
      <c r="K3" s="28">
        <v>751.5</v>
      </c>
      <c r="L3" s="28">
        <v>764.9</v>
      </c>
      <c r="M3" s="28">
        <v>745.7</v>
      </c>
      <c r="N3" s="28">
        <v>769</v>
      </c>
      <c r="O3" s="28">
        <v>650.29999999999984</v>
      </c>
      <c r="P3" s="28">
        <v>733.2</v>
      </c>
      <c r="Q3" s="28">
        <v>707.80000000000007</v>
      </c>
      <c r="R3" s="28">
        <v>751.19999999999993</v>
      </c>
      <c r="S3" s="28">
        <v>680.4</v>
      </c>
      <c r="T3" s="28">
        <v>871.79999999999984</v>
      </c>
      <c r="U3" s="28">
        <v>808</v>
      </c>
      <c r="V3" s="28">
        <v>871.2</v>
      </c>
      <c r="W3" s="28">
        <v>840.8</v>
      </c>
      <c r="X3" s="28">
        <v>914.2</v>
      </c>
      <c r="Y3" s="28">
        <v>1056.2000000000003</v>
      </c>
      <c r="Z3" s="28">
        <v>1062</v>
      </c>
      <c r="AA3" s="28">
        <v>1113.7000000000003</v>
      </c>
      <c r="AB3" s="28">
        <v>1290.9999999999998</v>
      </c>
      <c r="AC3" s="28">
        <v>1264.5999999999999</v>
      </c>
      <c r="AD3" s="28">
        <v>1404.8</v>
      </c>
      <c r="AE3" s="28">
        <v>1371.5</v>
      </c>
      <c r="AF3" s="28">
        <v>1399.3</v>
      </c>
      <c r="AG3" s="28">
        <v>1432.1</v>
      </c>
      <c r="AH3" s="28">
        <v>1610.6999999999998</v>
      </c>
      <c r="AI3" s="28">
        <v>1635.7000000000003</v>
      </c>
      <c r="AJ3" s="28">
        <v>1810.7</v>
      </c>
      <c r="AK3" s="28">
        <v>1754.9</v>
      </c>
      <c r="AL3" s="28">
        <v>1889.8</v>
      </c>
      <c r="AM3" s="28">
        <v>1907.7999999999997</v>
      </c>
      <c r="AN3" s="28">
        <v>1858.2</v>
      </c>
      <c r="AO3" s="28">
        <v>1961.1</v>
      </c>
      <c r="AP3" s="28">
        <v>2206.4</v>
      </c>
      <c r="AQ3" s="28">
        <v>2351.8999999999996</v>
      </c>
      <c r="AR3" s="28">
        <v>2370.1999999999998</v>
      </c>
      <c r="AS3" s="28">
        <v>2378.5999999999995</v>
      </c>
      <c r="AT3" s="28">
        <v>2489.8999999999996</v>
      </c>
      <c r="AU3" s="28">
        <v>2551.6999999999998</v>
      </c>
      <c r="AV3" s="28">
        <v>2699</v>
      </c>
      <c r="AW3" s="28">
        <v>2464.6000000000004</v>
      </c>
      <c r="AX3" s="28">
        <v>2856.7999999999997</v>
      </c>
      <c r="AY3" s="28">
        <v>2449.1999999999998</v>
      </c>
      <c r="AZ3" s="28">
        <v>2530.1999999999998</v>
      </c>
      <c r="BA3" s="28">
        <v>2362.0000000000005</v>
      </c>
      <c r="BB3" s="28">
        <v>2371.1000000000004</v>
      </c>
      <c r="BC3" s="28">
        <v>2321.7000000000003</v>
      </c>
      <c r="BD3" s="28">
        <v>3061.9999999999995</v>
      </c>
      <c r="BE3" s="28">
        <v>3730.5</v>
      </c>
      <c r="BF3" s="28">
        <v>3987.2000000000003</v>
      </c>
      <c r="BG3" s="28">
        <v>3870.6000000000004</v>
      </c>
      <c r="BH3" s="28">
        <v>4476.8</v>
      </c>
      <c r="BI3" s="28">
        <v>4283.4000000000015</v>
      </c>
      <c r="BJ3" s="28">
        <v>4677.7</v>
      </c>
      <c r="BK3" s="28">
        <v>4443.1000000000004</v>
      </c>
      <c r="BL3" s="28">
        <v>3984</v>
      </c>
      <c r="BM3" s="28">
        <v>4596</v>
      </c>
      <c r="BN3" s="28">
        <v>4761.7</v>
      </c>
      <c r="BO3" s="28">
        <v>4877.0000000000009</v>
      </c>
      <c r="BP3" s="28">
        <v>4611.6000000000004</v>
      </c>
      <c r="BQ3" s="28">
        <v>5184.8</v>
      </c>
      <c r="BR3" s="28">
        <v>5359.4</v>
      </c>
      <c r="BS3" s="28">
        <v>5700.1</v>
      </c>
      <c r="BT3" s="28">
        <v>5783.6</v>
      </c>
      <c r="BU3" s="28">
        <f>SUM(BU4:BU15)</f>
        <v>6334.7</v>
      </c>
    </row>
    <row r="4" spans="1:78" ht="14.45" customHeight="1" x14ac:dyDescent="0.25">
      <c r="A4" s="31" t="s">
        <v>228</v>
      </c>
      <c r="B4" s="9">
        <v>249.4</v>
      </c>
      <c r="C4" s="9">
        <v>242.1</v>
      </c>
      <c r="D4" s="9">
        <v>272.5</v>
      </c>
      <c r="E4" s="9">
        <v>278</v>
      </c>
      <c r="F4" s="9">
        <v>250.8</v>
      </c>
      <c r="G4" s="9">
        <v>257.60000000000002</v>
      </c>
      <c r="H4" s="9">
        <v>381.8</v>
      </c>
      <c r="I4" s="9">
        <v>149.69999999999999</v>
      </c>
      <c r="J4" s="9">
        <v>195.1</v>
      </c>
      <c r="K4" s="9">
        <v>92.6</v>
      </c>
      <c r="L4" s="9">
        <v>92.4</v>
      </c>
      <c r="M4" s="9">
        <v>105.1</v>
      </c>
      <c r="N4" s="9">
        <v>86.1</v>
      </c>
      <c r="O4" s="9">
        <v>58.8</v>
      </c>
      <c r="P4" s="9">
        <v>125.9</v>
      </c>
      <c r="Q4" s="9">
        <v>101.7</v>
      </c>
      <c r="R4" s="9">
        <v>148.19999999999999</v>
      </c>
      <c r="S4" s="9">
        <v>54.4</v>
      </c>
      <c r="T4" s="9">
        <v>189.5</v>
      </c>
      <c r="U4" s="9">
        <v>116.3</v>
      </c>
      <c r="V4" s="9">
        <v>133.9</v>
      </c>
      <c r="W4" s="9">
        <v>95.3</v>
      </c>
      <c r="X4" s="9">
        <v>153.19999999999999</v>
      </c>
      <c r="Y4" s="9">
        <v>214.4</v>
      </c>
      <c r="Z4" s="9">
        <v>170.3</v>
      </c>
      <c r="AA4" s="9">
        <v>143</v>
      </c>
      <c r="AB4" s="9">
        <v>353.1</v>
      </c>
      <c r="AC4" s="9">
        <v>282.89999999999998</v>
      </c>
      <c r="AD4" s="9">
        <v>369</v>
      </c>
      <c r="AE4" s="9">
        <v>306.8</v>
      </c>
      <c r="AF4" s="9">
        <v>293.89999999999998</v>
      </c>
      <c r="AG4" s="9">
        <v>348.4</v>
      </c>
      <c r="AH4" s="9">
        <v>500.3</v>
      </c>
      <c r="AI4" s="9">
        <v>447.3</v>
      </c>
      <c r="AJ4" s="9">
        <v>618</v>
      </c>
      <c r="AK4" s="9">
        <v>435</v>
      </c>
      <c r="AL4" s="9">
        <v>445.2</v>
      </c>
      <c r="AM4" s="9">
        <v>348.8</v>
      </c>
      <c r="AN4" s="9">
        <v>430.9</v>
      </c>
      <c r="AO4" s="9">
        <v>601.1</v>
      </c>
      <c r="AP4" s="9">
        <v>816.9</v>
      </c>
      <c r="AQ4" s="9">
        <v>860.1</v>
      </c>
      <c r="AR4" s="9">
        <v>928.7</v>
      </c>
      <c r="AS4" s="9">
        <v>905.5</v>
      </c>
      <c r="AT4" s="9">
        <v>1049.2</v>
      </c>
      <c r="AU4" s="9">
        <v>925.9</v>
      </c>
      <c r="AV4" s="9">
        <v>1178</v>
      </c>
      <c r="AW4" s="9">
        <v>588</v>
      </c>
      <c r="AX4" s="9">
        <v>771.1</v>
      </c>
      <c r="AY4" s="9">
        <v>451</v>
      </c>
      <c r="AZ4" s="9">
        <v>596.20000000000005</v>
      </c>
      <c r="BA4" s="9">
        <v>512.70000000000005</v>
      </c>
      <c r="BB4" s="9">
        <v>645</v>
      </c>
      <c r="BC4" s="9">
        <v>348.4</v>
      </c>
      <c r="BD4" s="9">
        <v>794.8</v>
      </c>
      <c r="BE4" s="9">
        <v>1391.2</v>
      </c>
      <c r="BF4" s="9">
        <v>1306.4000000000001</v>
      </c>
      <c r="BG4" s="9">
        <v>1213</v>
      </c>
      <c r="BH4" s="9">
        <v>1671.8</v>
      </c>
      <c r="BI4" s="9">
        <v>1576.2</v>
      </c>
      <c r="BJ4" s="9">
        <v>1864.4</v>
      </c>
      <c r="BK4" s="9">
        <v>1555.9</v>
      </c>
      <c r="BL4" s="9">
        <v>845.6</v>
      </c>
      <c r="BM4" s="9">
        <v>602</v>
      </c>
      <c r="BN4" s="9">
        <v>420.7</v>
      </c>
      <c r="BO4" s="9">
        <v>648</v>
      </c>
      <c r="BP4" s="9">
        <v>773.9</v>
      </c>
      <c r="BQ4" s="9">
        <v>1212.4000000000001</v>
      </c>
      <c r="BR4" s="9">
        <v>1825.7</v>
      </c>
      <c r="BS4" s="9">
        <v>2267.8000000000002</v>
      </c>
      <c r="BT4" s="9">
        <v>2174.4</v>
      </c>
      <c r="BU4" s="9">
        <v>2509.9</v>
      </c>
    </row>
    <row r="5" spans="1:78" ht="14.45" customHeight="1" x14ac:dyDescent="0.25">
      <c r="A5" s="31" t="s">
        <v>101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54.1</v>
      </c>
      <c r="BN5" s="9">
        <v>203.6</v>
      </c>
      <c r="BO5" s="9">
        <v>69.599999999999994</v>
      </c>
      <c r="BP5" s="9">
        <v>30.8</v>
      </c>
      <c r="BQ5" s="9">
        <v>5.0999999999999996</v>
      </c>
      <c r="BR5" s="9">
        <v>1.1000000000000001</v>
      </c>
      <c r="BS5" s="9">
        <v>2.8</v>
      </c>
      <c r="BT5" s="9">
        <v>2.8</v>
      </c>
      <c r="BU5" s="9">
        <v>12.2</v>
      </c>
    </row>
    <row r="6" spans="1:78" ht="14.45" customHeight="1" x14ac:dyDescent="0.25">
      <c r="A6" s="31" t="s">
        <v>230</v>
      </c>
      <c r="B6" s="9">
        <v>116.2</v>
      </c>
      <c r="C6" s="9">
        <v>81.099999999999994</v>
      </c>
      <c r="D6" s="9">
        <v>24.5</v>
      </c>
      <c r="E6" s="9">
        <v>50.9</v>
      </c>
      <c r="F6" s="9">
        <v>35.799999999999997</v>
      </c>
      <c r="G6" s="9">
        <v>30.3</v>
      </c>
      <c r="H6" s="9">
        <v>9.1999999999999993</v>
      </c>
      <c r="I6" s="9">
        <v>1.6</v>
      </c>
      <c r="J6" s="9">
        <v>2</v>
      </c>
      <c r="K6" s="9">
        <v>0</v>
      </c>
      <c r="L6" s="9">
        <v>0</v>
      </c>
      <c r="M6" s="9">
        <v>0.8</v>
      </c>
      <c r="N6" s="9">
        <v>3.8</v>
      </c>
      <c r="O6" s="9">
        <v>12.1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</row>
    <row r="7" spans="1:78" ht="14.45" customHeight="1" x14ac:dyDescent="0.25">
      <c r="A7" s="31" t="s">
        <v>231</v>
      </c>
      <c r="B7" s="9">
        <v>149.1</v>
      </c>
      <c r="C7" s="9">
        <v>124.4</v>
      </c>
      <c r="D7" s="9">
        <v>143.6</v>
      </c>
      <c r="E7" s="9">
        <v>157.9</v>
      </c>
      <c r="F7" s="9">
        <v>164.3</v>
      </c>
      <c r="G7" s="9">
        <v>162.1</v>
      </c>
      <c r="H7" s="9">
        <v>174.1</v>
      </c>
      <c r="I7" s="9">
        <v>226.7</v>
      </c>
      <c r="J7" s="9">
        <v>245.9</v>
      </c>
      <c r="K7" s="9">
        <v>224.4</v>
      </c>
      <c r="L7" s="9">
        <v>254.7</v>
      </c>
      <c r="M7" s="9">
        <v>264.10000000000002</v>
      </c>
      <c r="N7" s="9">
        <v>259.60000000000002</v>
      </c>
      <c r="O7" s="9">
        <v>239.1</v>
      </c>
      <c r="P7" s="9">
        <v>243.3</v>
      </c>
      <c r="Q7" s="9">
        <v>249.2</v>
      </c>
      <c r="R7" s="9">
        <v>256</v>
      </c>
      <c r="S7" s="9">
        <v>259.5</v>
      </c>
      <c r="T7" s="9">
        <v>283.89999999999998</v>
      </c>
      <c r="U7" s="9">
        <v>321.10000000000002</v>
      </c>
      <c r="V7" s="9">
        <v>348.2</v>
      </c>
      <c r="W7" s="9">
        <v>352.7</v>
      </c>
      <c r="X7" s="9">
        <v>379.5</v>
      </c>
      <c r="Y7" s="9">
        <v>404.7</v>
      </c>
      <c r="Z7" s="9">
        <v>430.3</v>
      </c>
      <c r="AA7" s="9">
        <v>412.5</v>
      </c>
      <c r="AB7" s="9">
        <v>420.3</v>
      </c>
      <c r="AC7" s="9">
        <v>443.3</v>
      </c>
      <c r="AD7" s="9">
        <v>474.9</v>
      </c>
      <c r="AE7" s="9">
        <v>468.6</v>
      </c>
      <c r="AF7" s="9">
        <v>508.3</v>
      </c>
      <c r="AG7" s="9">
        <v>524.70000000000005</v>
      </c>
      <c r="AH7" s="9">
        <v>536.70000000000005</v>
      </c>
      <c r="AI7" s="9">
        <v>591.6</v>
      </c>
      <c r="AJ7" s="9">
        <v>522.5</v>
      </c>
      <c r="AK7" s="9">
        <v>545.9</v>
      </c>
      <c r="AL7" s="9">
        <v>593.79999999999995</v>
      </c>
      <c r="AM7" s="9">
        <v>598</v>
      </c>
      <c r="AN7" s="9">
        <v>542.4</v>
      </c>
      <c r="AO7" s="9">
        <v>587.9</v>
      </c>
      <c r="AP7" s="9">
        <v>643.20000000000005</v>
      </c>
      <c r="AQ7" s="9">
        <v>725.4</v>
      </c>
      <c r="AR7" s="9">
        <v>566</v>
      </c>
      <c r="AS7" s="9">
        <v>640</v>
      </c>
      <c r="AT7" s="9">
        <v>655.9</v>
      </c>
      <c r="AU7" s="9">
        <v>806.4</v>
      </c>
      <c r="AV7" s="9">
        <v>702.8</v>
      </c>
      <c r="AW7" s="9">
        <v>847.6</v>
      </c>
      <c r="AX7" s="9">
        <v>990.4</v>
      </c>
      <c r="AY7" s="9">
        <v>1043</v>
      </c>
      <c r="AZ7" s="9">
        <v>841.5</v>
      </c>
      <c r="BA7" s="9">
        <v>808.2</v>
      </c>
      <c r="BB7" s="9">
        <v>768.5</v>
      </c>
      <c r="BC7" s="9">
        <v>957.5</v>
      </c>
      <c r="BD7" s="9">
        <v>931.4</v>
      </c>
      <c r="BE7" s="9">
        <v>864</v>
      </c>
      <c r="BF7" s="9">
        <v>939.1</v>
      </c>
      <c r="BG7" s="9">
        <v>960.1</v>
      </c>
      <c r="BH7" s="9">
        <v>853.2</v>
      </c>
      <c r="BI7" s="9">
        <v>1084.9000000000001</v>
      </c>
      <c r="BJ7" s="9">
        <v>1148.7</v>
      </c>
      <c r="BK7" s="9">
        <v>1439</v>
      </c>
      <c r="BL7" s="9">
        <v>1193.5999999999999</v>
      </c>
      <c r="BM7" s="9">
        <v>1502.5</v>
      </c>
      <c r="BN7" s="9">
        <v>1613.6</v>
      </c>
      <c r="BO7" s="9">
        <v>1690.9</v>
      </c>
      <c r="BP7" s="9">
        <v>1557.8</v>
      </c>
      <c r="BQ7" s="9">
        <v>1820.7</v>
      </c>
      <c r="BR7" s="9">
        <v>1658.8</v>
      </c>
      <c r="BS7" s="9">
        <v>1839.7</v>
      </c>
      <c r="BT7" s="9">
        <v>1663.4</v>
      </c>
      <c r="BU7" s="9">
        <v>1758.8</v>
      </c>
    </row>
    <row r="8" spans="1:78" ht="14.45" customHeight="1" x14ac:dyDescent="0.25">
      <c r="A8" s="31" t="s">
        <v>102</v>
      </c>
      <c r="B8" s="9">
        <v>195.7</v>
      </c>
      <c r="C8" s="9">
        <v>153.80000000000001</v>
      </c>
      <c r="D8" s="9">
        <v>189.7</v>
      </c>
      <c r="E8" s="9">
        <v>171.8</v>
      </c>
      <c r="F8" s="9">
        <v>231.8</v>
      </c>
      <c r="G8" s="9">
        <v>226.7</v>
      </c>
      <c r="H8" s="9">
        <v>305.60000000000002</v>
      </c>
      <c r="I8" s="9">
        <v>393</v>
      </c>
      <c r="J8" s="9">
        <v>288.7</v>
      </c>
      <c r="K8" s="9">
        <v>271.10000000000002</v>
      </c>
      <c r="L8" s="9">
        <v>304.8</v>
      </c>
      <c r="M8" s="9">
        <v>265.3</v>
      </c>
      <c r="N8" s="9">
        <v>292.10000000000002</v>
      </c>
      <c r="O8" s="9">
        <v>268.8</v>
      </c>
      <c r="P8" s="9">
        <v>284.3</v>
      </c>
      <c r="Q8" s="9">
        <v>279.10000000000002</v>
      </c>
      <c r="R8" s="9">
        <v>262</v>
      </c>
      <c r="S8" s="9">
        <v>264.5</v>
      </c>
      <c r="T8" s="9">
        <v>317</v>
      </c>
      <c r="U8" s="9">
        <v>292.3</v>
      </c>
      <c r="V8" s="9">
        <v>318.10000000000002</v>
      </c>
      <c r="W8" s="9">
        <v>308</v>
      </c>
      <c r="X8" s="9">
        <v>300.8</v>
      </c>
      <c r="Y8" s="9">
        <v>353.3</v>
      </c>
      <c r="Z8" s="9">
        <v>380.7</v>
      </c>
      <c r="AA8" s="9">
        <v>441.7</v>
      </c>
      <c r="AB8" s="9">
        <v>404.8</v>
      </c>
      <c r="AC8" s="9">
        <v>437.3</v>
      </c>
      <c r="AD8" s="9">
        <v>477</v>
      </c>
      <c r="AE8" s="9">
        <v>483.6</v>
      </c>
      <c r="AF8" s="9">
        <v>489.5</v>
      </c>
      <c r="AG8" s="9">
        <v>470</v>
      </c>
      <c r="AH8" s="9">
        <v>484.1</v>
      </c>
      <c r="AI8" s="9">
        <v>461.4</v>
      </c>
      <c r="AJ8" s="9">
        <v>486.5</v>
      </c>
      <c r="AK8" s="9">
        <v>547.29999999999995</v>
      </c>
      <c r="AL8" s="9">
        <v>564.79999999999995</v>
      </c>
      <c r="AM8" s="9">
        <v>675.3</v>
      </c>
      <c r="AN8" s="9">
        <v>630.5</v>
      </c>
      <c r="AO8" s="9">
        <v>568.79999999999995</v>
      </c>
      <c r="AP8" s="9">
        <v>589.9</v>
      </c>
      <c r="AQ8" s="9">
        <v>587.79999999999995</v>
      </c>
      <c r="AR8" s="9">
        <v>697.3</v>
      </c>
      <c r="AS8" s="9">
        <v>692</v>
      </c>
      <c r="AT8" s="9">
        <v>631.79999999999995</v>
      </c>
      <c r="AU8" s="9">
        <v>640.29999999999995</v>
      </c>
      <c r="AV8" s="9">
        <v>630.20000000000005</v>
      </c>
      <c r="AW8" s="9">
        <v>771.4</v>
      </c>
      <c r="AX8" s="9">
        <v>829.2</v>
      </c>
      <c r="AY8" s="9">
        <v>765.6</v>
      </c>
      <c r="AZ8" s="9">
        <v>874.5</v>
      </c>
      <c r="BA8" s="9">
        <v>830</v>
      </c>
      <c r="BB8" s="9">
        <v>752.4</v>
      </c>
      <c r="BC8" s="9">
        <v>799.1</v>
      </c>
      <c r="BD8" s="9">
        <v>987.1</v>
      </c>
      <c r="BE8" s="9">
        <v>1106</v>
      </c>
      <c r="BF8" s="9">
        <v>1240.8</v>
      </c>
      <c r="BG8" s="9">
        <v>1216.0999999999999</v>
      </c>
      <c r="BH8" s="9">
        <v>1445.7</v>
      </c>
      <c r="BI8" s="9">
        <v>1210</v>
      </c>
      <c r="BJ8" s="9">
        <v>1274.2</v>
      </c>
      <c r="BK8" s="9">
        <v>1154.2</v>
      </c>
      <c r="BL8" s="9">
        <v>1439.6</v>
      </c>
      <c r="BM8" s="9">
        <v>1999.9</v>
      </c>
      <c r="BN8" s="9">
        <v>2163.6999999999998</v>
      </c>
      <c r="BO8" s="9">
        <v>2111.5</v>
      </c>
      <c r="BP8" s="9">
        <v>1911.6</v>
      </c>
      <c r="BQ8" s="9">
        <v>1798.9</v>
      </c>
      <c r="BR8" s="9">
        <v>1601.5</v>
      </c>
      <c r="BS8" s="9">
        <v>1338.4</v>
      </c>
      <c r="BT8" s="9">
        <v>1642.1</v>
      </c>
      <c r="BU8" s="9">
        <v>1713.8</v>
      </c>
    </row>
    <row r="9" spans="1:78" ht="14.45" customHeight="1" x14ac:dyDescent="0.25">
      <c r="A9" s="31" t="s">
        <v>232</v>
      </c>
      <c r="B9" s="9">
        <v>19.8</v>
      </c>
      <c r="C9" s="9">
        <v>25.9</v>
      </c>
      <c r="D9" s="9">
        <v>37.700000000000003</v>
      </c>
      <c r="E9" s="9">
        <v>43</v>
      </c>
      <c r="F9" s="9">
        <v>39.700000000000003</v>
      </c>
      <c r="G9" s="9">
        <v>53</v>
      </c>
      <c r="H9" s="9">
        <v>52.3</v>
      </c>
      <c r="I9" s="9">
        <v>56.9</v>
      </c>
      <c r="J9" s="9">
        <v>74.599999999999994</v>
      </c>
      <c r="K9" s="9">
        <v>95.7</v>
      </c>
      <c r="L9" s="9">
        <v>90.8</v>
      </c>
      <c r="M9" s="9">
        <v>75.2</v>
      </c>
      <c r="N9" s="9">
        <v>89.8</v>
      </c>
      <c r="O9" s="9">
        <v>50</v>
      </c>
      <c r="P9" s="9">
        <v>50</v>
      </c>
      <c r="Q9" s="9">
        <v>48.8</v>
      </c>
      <c r="R9" s="9">
        <v>68.8</v>
      </c>
      <c r="S9" s="9">
        <v>55.7</v>
      </c>
      <c r="T9" s="9">
        <v>49.8</v>
      </c>
      <c r="U9" s="9">
        <v>53.3</v>
      </c>
      <c r="V9" s="9">
        <v>56.4</v>
      </c>
      <c r="W9" s="9">
        <v>72</v>
      </c>
      <c r="X9" s="9">
        <v>64.3</v>
      </c>
      <c r="Y9" s="9">
        <v>56.9</v>
      </c>
      <c r="Z9" s="9">
        <v>58.3</v>
      </c>
      <c r="AA9" s="9">
        <v>84.2</v>
      </c>
      <c r="AB9" s="9">
        <v>76.599999999999994</v>
      </c>
      <c r="AC9" s="9">
        <v>71.599999999999994</v>
      </c>
      <c r="AD9" s="9">
        <v>62.7</v>
      </c>
      <c r="AE9" s="9">
        <v>80.7</v>
      </c>
      <c r="AF9" s="9">
        <v>81.900000000000006</v>
      </c>
      <c r="AG9" s="9">
        <v>68.400000000000006</v>
      </c>
      <c r="AH9" s="9">
        <v>61.1</v>
      </c>
      <c r="AI9" s="9">
        <v>97.3</v>
      </c>
      <c r="AJ9" s="9">
        <v>114.3</v>
      </c>
      <c r="AK9" s="9">
        <v>183.8</v>
      </c>
      <c r="AL9" s="9">
        <v>219</v>
      </c>
      <c r="AM9" s="9">
        <v>238.8</v>
      </c>
      <c r="AN9" s="9">
        <v>229.1</v>
      </c>
      <c r="AO9" s="9">
        <v>184</v>
      </c>
      <c r="AP9" s="9">
        <v>136</v>
      </c>
      <c r="AQ9" s="9">
        <v>156.19999999999999</v>
      </c>
      <c r="AR9" s="9">
        <v>148.80000000000001</v>
      </c>
      <c r="AS9" s="9">
        <v>117.2</v>
      </c>
      <c r="AT9" s="9">
        <v>123.6</v>
      </c>
      <c r="AU9" s="9">
        <v>149</v>
      </c>
      <c r="AV9" s="9">
        <v>153.69999999999999</v>
      </c>
      <c r="AW9" s="9">
        <v>181.4</v>
      </c>
      <c r="AX9" s="9">
        <v>164.6</v>
      </c>
      <c r="AY9" s="9">
        <v>132.19999999999999</v>
      </c>
      <c r="AZ9" s="9">
        <v>156.4</v>
      </c>
      <c r="BA9" s="9">
        <v>155.80000000000001</v>
      </c>
      <c r="BB9" s="9">
        <v>133.4</v>
      </c>
      <c r="BC9" s="9">
        <v>162.4</v>
      </c>
      <c r="BD9" s="9">
        <v>204</v>
      </c>
      <c r="BE9" s="9">
        <v>260.2</v>
      </c>
      <c r="BF9" s="9">
        <v>379.40000000000003</v>
      </c>
      <c r="BG9" s="9">
        <v>398.9</v>
      </c>
      <c r="BH9" s="9">
        <v>407.2</v>
      </c>
      <c r="BI9" s="9">
        <v>362.6</v>
      </c>
      <c r="BJ9" s="9">
        <v>264.39999999999998</v>
      </c>
      <c r="BK9" s="9">
        <v>127.9</v>
      </c>
      <c r="BL9" s="9">
        <v>369.3</v>
      </c>
      <c r="BM9" s="9">
        <v>323.39999999999998</v>
      </c>
      <c r="BN9" s="9">
        <v>270.8</v>
      </c>
      <c r="BO9" s="9">
        <v>234.6</v>
      </c>
      <c r="BP9" s="9">
        <v>186.8</v>
      </c>
      <c r="BQ9" s="9">
        <v>199.3</v>
      </c>
      <c r="BR9" s="9">
        <v>139.30000000000001</v>
      </c>
      <c r="BS9" s="9">
        <v>129.5</v>
      </c>
      <c r="BT9" s="9">
        <v>150.69999999999999</v>
      </c>
      <c r="BU9" s="9">
        <v>196</v>
      </c>
    </row>
    <row r="10" spans="1:78" ht="14.45" customHeight="1" x14ac:dyDescent="0.25">
      <c r="A10" s="31" t="s">
        <v>103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71.2</v>
      </c>
      <c r="BL10" s="9">
        <v>19.5</v>
      </c>
      <c r="BM10" s="9">
        <v>20</v>
      </c>
      <c r="BN10" s="9">
        <v>1.5</v>
      </c>
      <c r="BO10" s="9">
        <v>28.5</v>
      </c>
      <c r="BP10" s="9">
        <v>29.6</v>
      </c>
      <c r="BQ10" s="9">
        <v>30.5</v>
      </c>
      <c r="BR10" s="9">
        <v>2.4</v>
      </c>
      <c r="BS10" s="9">
        <v>27.4</v>
      </c>
      <c r="BT10" s="9">
        <v>28.4</v>
      </c>
      <c r="BU10" s="9">
        <v>30.7</v>
      </c>
    </row>
    <row r="11" spans="1:78" ht="14.45" customHeight="1" x14ac:dyDescent="0.25">
      <c r="A11" s="31" t="s">
        <v>233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0.2</v>
      </c>
      <c r="J11" s="9">
        <v>0.3</v>
      </c>
      <c r="K11" s="9">
        <v>3.6</v>
      </c>
      <c r="L11" s="9">
        <v>1.9</v>
      </c>
      <c r="M11" s="9">
        <v>4.9000000000000004</v>
      </c>
      <c r="N11" s="9">
        <v>6.9</v>
      </c>
      <c r="O11" s="9" t="s">
        <v>206</v>
      </c>
      <c r="P11" s="9" t="s">
        <v>206</v>
      </c>
      <c r="Q11" s="9" t="s">
        <v>206</v>
      </c>
      <c r="R11" s="9" t="s">
        <v>206</v>
      </c>
      <c r="S11" s="9" t="s">
        <v>206</v>
      </c>
      <c r="T11" s="9" t="s">
        <v>206</v>
      </c>
      <c r="U11" s="9" t="s">
        <v>206</v>
      </c>
      <c r="V11" s="9" t="s">
        <v>206</v>
      </c>
      <c r="W11" s="9" t="s">
        <v>206</v>
      </c>
      <c r="X11" s="9" t="s">
        <v>206</v>
      </c>
      <c r="Y11" s="9" t="s">
        <v>206</v>
      </c>
      <c r="Z11" s="9" t="s">
        <v>206</v>
      </c>
      <c r="AA11" s="9" t="s">
        <v>206</v>
      </c>
      <c r="AB11" s="9" t="s">
        <v>206</v>
      </c>
      <c r="AC11" s="9" t="s">
        <v>206</v>
      </c>
      <c r="AD11" s="9" t="s">
        <v>206</v>
      </c>
      <c r="AE11" s="9" t="s">
        <v>206</v>
      </c>
      <c r="AF11" s="9" t="s">
        <v>206</v>
      </c>
      <c r="AG11" s="9" t="s">
        <v>206</v>
      </c>
      <c r="AH11" s="9" t="s">
        <v>206</v>
      </c>
      <c r="AI11" s="9" t="s">
        <v>206</v>
      </c>
      <c r="AJ11" s="9" t="s">
        <v>206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</row>
    <row r="12" spans="1:78" ht="14.45" customHeight="1" x14ac:dyDescent="0.25">
      <c r="A12" s="31" t="s">
        <v>234</v>
      </c>
      <c r="B12" s="9" t="s">
        <v>206</v>
      </c>
      <c r="C12" s="9" t="s">
        <v>206</v>
      </c>
      <c r="D12" s="9" t="s">
        <v>206</v>
      </c>
      <c r="E12" s="9" t="s">
        <v>206</v>
      </c>
      <c r="F12" s="9" t="s">
        <v>206</v>
      </c>
      <c r="G12" s="9" t="s">
        <v>206</v>
      </c>
      <c r="H12" s="9" t="s">
        <v>206</v>
      </c>
      <c r="I12" s="9" t="s">
        <v>206</v>
      </c>
      <c r="J12" s="9" t="s">
        <v>206</v>
      </c>
      <c r="K12" s="9" t="s">
        <v>206</v>
      </c>
      <c r="L12" s="9" t="s">
        <v>206</v>
      </c>
      <c r="M12" s="9" t="s">
        <v>206</v>
      </c>
      <c r="N12" s="9" t="s">
        <v>206</v>
      </c>
      <c r="O12" s="9" t="s">
        <v>206</v>
      </c>
      <c r="P12" s="9" t="s">
        <v>206</v>
      </c>
      <c r="Q12" s="9" t="s">
        <v>206</v>
      </c>
      <c r="R12" s="9" t="s">
        <v>206</v>
      </c>
      <c r="S12" s="9" t="s">
        <v>206</v>
      </c>
      <c r="T12" s="9" t="s">
        <v>206</v>
      </c>
      <c r="U12" s="9" t="s">
        <v>206</v>
      </c>
      <c r="V12" s="9" t="s">
        <v>206</v>
      </c>
      <c r="W12" s="9" t="s">
        <v>206</v>
      </c>
      <c r="X12" s="9" t="s">
        <v>206</v>
      </c>
      <c r="Y12" s="9" t="s">
        <v>206</v>
      </c>
      <c r="Z12" s="9" t="s">
        <v>206</v>
      </c>
      <c r="AA12" s="9" t="s">
        <v>206</v>
      </c>
      <c r="AB12" s="9" t="s">
        <v>206</v>
      </c>
      <c r="AC12" s="9" t="s">
        <v>206</v>
      </c>
      <c r="AD12" s="9" t="s">
        <v>206</v>
      </c>
      <c r="AE12" s="9" t="s">
        <v>206</v>
      </c>
      <c r="AF12" s="9" t="s">
        <v>206</v>
      </c>
      <c r="AG12" s="9" t="s">
        <v>206</v>
      </c>
      <c r="AH12" s="9">
        <v>1.2</v>
      </c>
      <c r="AI12" s="9">
        <v>1.2</v>
      </c>
      <c r="AJ12" s="9">
        <v>6.7</v>
      </c>
      <c r="AK12" s="9">
        <v>6.9</v>
      </c>
      <c r="AL12" s="9">
        <v>5.8</v>
      </c>
      <c r="AM12" s="9">
        <v>6.1</v>
      </c>
      <c r="AN12" s="9">
        <v>0.2</v>
      </c>
      <c r="AO12" s="9">
        <v>0.2</v>
      </c>
      <c r="AP12" s="9">
        <v>0.2</v>
      </c>
      <c r="AQ12" s="9">
        <v>0.2</v>
      </c>
      <c r="AR12" s="9">
        <v>0.2</v>
      </c>
      <c r="AS12" s="9">
        <v>0.2</v>
      </c>
      <c r="AT12" s="9">
        <v>0.2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16.399999999999999</v>
      </c>
      <c r="BB12" s="9">
        <v>16.3</v>
      </c>
      <c r="BC12" s="9">
        <v>16.399999999999999</v>
      </c>
      <c r="BD12" s="9">
        <v>16.399999999999999</v>
      </c>
      <c r="BE12" s="9">
        <v>16.399999999999999</v>
      </c>
      <c r="BF12" s="9">
        <v>16.399999999999999</v>
      </c>
      <c r="BG12" s="9">
        <v>16.399999999999999</v>
      </c>
      <c r="BH12" s="9">
        <v>16.399999999999999</v>
      </c>
      <c r="BI12" s="9">
        <v>16.5</v>
      </c>
      <c r="BJ12" s="9">
        <v>17.3</v>
      </c>
      <c r="BK12" s="9">
        <v>16.600000000000001</v>
      </c>
      <c r="BL12" s="9">
        <v>16.8</v>
      </c>
      <c r="BM12" s="9">
        <v>16.600000000000001</v>
      </c>
      <c r="BN12" s="9">
        <v>18.600000000000001</v>
      </c>
      <c r="BO12" s="9">
        <v>16.600000000000001</v>
      </c>
      <c r="BP12" s="9">
        <v>16.899999999999999</v>
      </c>
      <c r="BQ12" s="9">
        <v>17</v>
      </c>
      <c r="BR12" s="9">
        <v>19.899999999999999</v>
      </c>
      <c r="BS12" s="9">
        <v>15.2</v>
      </c>
      <c r="BT12" s="9">
        <v>15.5</v>
      </c>
      <c r="BU12" s="9">
        <v>15.3</v>
      </c>
    </row>
    <row r="13" spans="1:78" ht="14.45" customHeight="1" x14ac:dyDescent="0.25">
      <c r="A13" s="31" t="s">
        <v>235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37.1</v>
      </c>
      <c r="AK13" s="9">
        <v>0</v>
      </c>
      <c r="AL13" s="9">
        <v>0</v>
      </c>
      <c r="AM13" s="9">
        <v>0</v>
      </c>
      <c r="AN13" s="9">
        <v>3</v>
      </c>
      <c r="AO13" s="9">
        <v>0</v>
      </c>
      <c r="AP13" s="9">
        <v>0.1</v>
      </c>
      <c r="AQ13" s="9">
        <v>0</v>
      </c>
      <c r="AR13" s="9">
        <v>0</v>
      </c>
      <c r="AS13" s="9">
        <v>0.2</v>
      </c>
      <c r="AT13" s="9">
        <v>0</v>
      </c>
      <c r="AU13" s="9">
        <v>0</v>
      </c>
      <c r="AV13" s="9">
        <v>0</v>
      </c>
      <c r="AW13" s="9">
        <v>43.3</v>
      </c>
      <c r="AX13" s="9">
        <v>67.900000000000006</v>
      </c>
      <c r="AY13" s="9">
        <v>23.9</v>
      </c>
      <c r="AZ13" s="9">
        <v>21.4</v>
      </c>
      <c r="BA13" s="9">
        <v>1.3</v>
      </c>
      <c r="BB13" s="9">
        <v>20.100000000000001</v>
      </c>
      <c r="BC13" s="9">
        <v>8</v>
      </c>
      <c r="BD13" s="9">
        <v>91.7</v>
      </c>
      <c r="BE13" s="9">
        <v>57.9</v>
      </c>
      <c r="BF13" s="9">
        <v>68.7</v>
      </c>
      <c r="BG13" s="9">
        <v>23.8</v>
      </c>
      <c r="BH13" s="9">
        <v>40.1</v>
      </c>
      <c r="BI13" s="9">
        <v>6.3</v>
      </c>
      <c r="BJ13" s="9">
        <v>82</v>
      </c>
      <c r="BK13" s="9">
        <v>51.1</v>
      </c>
      <c r="BL13" s="9">
        <v>52.3</v>
      </c>
      <c r="BM13" s="9">
        <v>32.1</v>
      </c>
      <c r="BN13" s="9">
        <v>17.7</v>
      </c>
      <c r="BO13" s="9">
        <v>15.6</v>
      </c>
      <c r="BP13" s="9">
        <v>21.5</v>
      </c>
      <c r="BQ13" s="9">
        <v>22.3</v>
      </c>
      <c r="BR13" s="9">
        <v>40.299999999999997</v>
      </c>
      <c r="BS13" s="9">
        <v>10.4</v>
      </c>
      <c r="BT13" s="9">
        <v>19.5</v>
      </c>
      <c r="BU13" s="9">
        <v>34.799999999999997</v>
      </c>
    </row>
    <row r="14" spans="1:78" ht="14.45" customHeight="1" x14ac:dyDescent="0.25">
      <c r="A14" s="31" t="s">
        <v>236</v>
      </c>
      <c r="B14" s="9">
        <v>0.1</v>
      </c>
      <c r="C14" s="9">
        <v>0</v>
      </c>
      <c r="D14" s="9">
        <v>0.1</v>
      </c>
      <c r="E14" s="9">
        <v>0</v>
      </c>
      <c r="F14" s="9">
        <v>0</v>
      </c>
      <c r="G14" s="9">
        <v>0.5</v>
      </c>
      <c r="H14" s="9">
        <v>2.2999999999999998</v>
      </c>
      <c r="I14" s="9">
        <v>3.1</v>
      </c>
      <c r="J14" s="9">
        <v>1</v>
      </c>
      <c r="K14" s="9">
        <v>0.8</v>
      </c>
      <c r="L14" s="9">
        <v>2.5</v>
      </c>
      <c r="M14" s="9">
        <v>1.9</v>
      </c>
      <c r="N14" s="9">
        <v>1.1000000000000001</v>
      </c>
      <c r="O14" s="9">
        <v>0.3</v>
      </c>
      <c r="P14" s="9">
        <v>2.5</v>
      </c>
      <c r="Q14" s="9">
        <v>2.2000000000000002</v>
      </c>
      <c r="R14" s="9">
        <v>1.3</v>
      </c>
      <c r="S14" s="9">
        <v>1.6</v>
      </c>
      <c r="T14" s="9">
        <v>2.9</v>
      </c>
      <c r="U14" s="9">
        <v>2.5</v>
      </c>
      <c r="V14" s="9">
        <v>1.5</v>
      </c>
      <c r="W14" s="9">
        <v>1.3</v>
      </c>
      <c r="X14" s="9">
        <v>3.7</v>
      </c>
      <c r="Y14" s="9">
        <v>3.3</v>
      </c>
      <c r="Z14" s="9">
        <v>2.7</v>
      </c>
      <c r="AA14" s="9">
        <v>1.2</v>
      </c>
      <c r="AB14" s="9">
        <v>4.3</v>
      </c>
      <c r="AC14" s="9">
        <v>2.7</v>
      </c>
      <c r="AD14" s="9">
        <v>2.8</v>
      </c>
      <c r="AE14" s="9">
        <v>1.5</v>
      </c>
      <c r="AF14" s="9">
        <v>4.5999999999999996</v>
      </c>
      <c r="AG14" s="9">
        <v>7.2</v>
      </c>
      <c r="AH14" s="9">
        <v>4.7</v>
      </c>
      <c r="AI14" s="9">
        <v>1.8</v>
      </c>
      <c r="AJ14" s="9">
        <v>6.5</v>
      </c>
      <c r="AK14" s="9">
        <v>7.4</v>
      </c>
      <c r="AL14" s="9">
        <v>4.8</v>
      </c>
      <c r="AM14" s="9">
        <v>1.7</v>
      </c>
      <c r="AN14" s="9">
        <v>6.7</v>
      </c>
      <c r="AO14" s="9">
        <v>8.1</v>
      </c>
      <c r="AP14" s="9">
        <v>5.6</v>
      </c>
      <c r="AQ14" s="9">
        <v>4.5</v>
      </c>
      <c r="AR14" s="9">
        <v>7.2</v>
      </c>
      <c r="AS14" s="9">
        <v>11.5</v>
      </c>
      <c r="AT14" s="9">
        <v>7.8</v>
      </c>
      <c r="AU14" s="9">
        <v>6.6</v>
      </c>
      <c r="AV14" s="9">
        <v>9.8000000000000007</v>
      </c>
      <c r="AW14" s="9">
        <v>16.5</v>
      </c>
      <c r="AX14" s="9">
        <v>11.5</v>
      </c>
      <c r="AY14" s="9">
        <v>7.8</v>
      </c>
      <c r="AZ14" s="9">
        <v>13.7</v>
      </c>
      <c r="BA14" s="9">
        <v>16.400000000000002</v>
      </c>
      <c r="BB14" s="9">
        <v>11.8</v>
      </c>
      <c r="BC14" s="9">
        <v>7.8</v>
      </c>
      <c r="BD14" s="9">
        <v>14.5</v>
      </c>
      <c r="BE14" s="9">
        <v>17</v>
      </c>
      <c r="BF14" s="9">
        <v>13.8</v>
      </c>
      <c r="BG14" s="9">
        <v>10.3</v>
      </c>
      <c r="BH14" s="9">
        <v>16.3</v>
      </c>
      <c r="BI14" s="9">
        <v>13.1</v>
      </c>
      <c r="BJ14" s="9">
        <v>7.4</v>
      </c>
      <c r="BK14" s="9">
        <v>7.8</v>
      </c>
      <c r="BL14" s="9">
        <v>20.2</v>
      </c>
      <c r="BM14" s="9">
        <v>16.2</v>
      </c>
      <c r="BN14" s="9">
        <v>10.4</v>
      </c>
      <c r="BO14" s="9">
        <v>14.299999999999999</v>
      </c>
      <c r="BP14" s="9">
        <v>24.2</v>
      </c>
      <c r="BQ14" s="9">
        <v>20.2</v>
      </c>
      <c r="BR14" s="9">
        <v>12.9</v>
      </c>
      <c r="BS14" s="9">
        <v>22.1</v>
      </c>
      <c r="BT14" s="9">
        <v>26.2</v>
      </c>
      <c r="BU14" s="9">
        <v>18.399999999999999</v>
      </c>
    </row>
    <row r="15" spans="1:78" ht="14.45" customHeight="1" x14ac:dyDescent="0.25">
      <c r="A15" s="31" t="s">
        <v>229</v>
      </c>
      <c r="B15" s="9">
        <v>12.5</v>
      </c>
      <c r="C15" s="9">
        <v>7.5</v>
      </c>
      <c r="D15" s="9">
        <v>7.1000000000000005</v>
      </c>
      <c r="E15" s="9">
        <v>13.299999999999999</v>
      </c>
      <c r="F15" s="9">
        <v>8.8000000000000007</v>
      </c>
      <c r="G15" s="9">
        <v>11</v>
      </c>
      <c r="H15" s="9">
        <v>16.200000000000003</v>
      </c>
      <c r="I15" s="9">
        <v>10.4</v>
      </c>
      <c r="J15" s="9">
        <v>44.4</v>
      </c>
      <c r="K15" s="9">
        <v>63.3</v>
      </c>
      <c r="L15" s="9">
        <v>17.8</v>
      </c>
      <c r="M15" s="9">
        <v>28.4</v>
      </c>
      <c r="N15" s="9">
        <v>29.6</v>
      </c>
      <c r="O15" s="9">
        <v>21.200000000000003</v>
      </c>
      <c r="P15" s="9">
        <v>27.2</v>
      </c>
      <c r="Q15" s="9">
        <v>26.8</v>
      </c>
      <c r="R15" s="9">
        <v>14.9</v>
      </c>
      <c r="S15" s="9">
        <v>44.7</v>
      </c>
      <c r="T15" s="9">
        <v>28.700000000000003</v>
      </c>
      <c r="U15" s="9">
        <v>22.5</v>
      </c>
      <c r="V15" s="9">
        <v>13.1</v>
      </c>
      <c r="W15" s="9">
        <v>11.5</v>
      </c>
      <c r="X15" s="9">
        <v>12.7</v>
      </c>
      <c r="Y15" s="9">
        <v>23.599999999999998</v>
      </c>
      <c r="Z15" s="9">
        <v>19.7</v>
      </c>
      <c r="AA15" s="9">
        <v>31.1</v>
      </c>
      <c r="AB15" s="9">
        <v>31.9</v>
      </c>
      <c r="AC15" s="9">
        <v>26.8</v>
      </c>
      <c r="AD15" s="9">
        <v>18.399999999999999</v>
      </c>
      <c r="AE15" s="9">
        <v>30.3</v>
      </c>
      <c r="AF15" s="9">
        <v>21.1</v>
      </c>
      <c r="AG15" s="9">
        <v>13.4</v>
      </c>
      <c r="AH15" s="9">
        <v>22.6</v>
      </c>
      <c r="AI15" s="9">
        <v>35.1</v>
      </c>
      <c r="AJ15" s="9">
        <v>19.099999999999998</v>
      </c>
      <c r="AK15" s="9">
        <v>28.599999999999998</v>
      </c>
      <c r="AL15" s="9">
        <v>56.4</v>
      </c>
      <c r="AM15" s="9">
        <v>39.1</v>
      </c>
      <c r="AN15" s="9">
        <v>15.4</v>
      </c>
      <c r="AO15" s="9">
        <v>11</v>
      </c>
      <c r="AP15" s="9">
        <v>14.5</v>
      </c>
      <c r="AQ15" s="9">
        <v>17.7</v>
      </c>
      <c r="AR15" s="9">
        <v>22</v>
      </c>
      <c r="AS15" s="9">
        <v>12</v>
      </c>
      <c r="AT15" s="9">
        <v>21.4</v>
      </c>
      <c r="AU15" s="9">
        <v>23.5</v>
      </c>
      <c r="AV15" s="9">
        <v>24.5</v>
      </c>
      <c r="AW15" s="9">
        <v>16.399999999999999</v>
      </c>
      <c r="AX15" s="9">
        <v>22.1</v>
      </c>
      <c r="AY15" s="9">
        <v>25.7</v>
      </c>
      <c r="AZ15" s="9">
        <v>26.5</v>
      </c>
      <c r="BA15" s="9">
        <v>21.2</v>
      </c>
      <c r="BB15" s="9">
        <v>23.6</v>
      </c>
      <c r="BC15" s="9">
        <v>22.1</v>
      </c>
      <c r="BD15" s="9">
        <v>22.1</v>
      </c>
      <c r="BE15" s="9">
        <v>17.8</v>
      </c>
      <c r="BF15" s="9">
        <v>22.6</v>
      </c>
      <c r="BG15" s="9">
        <v>32</v>
      </c>
      <c r="BH15" s="9">
        <v>26.1</v>
      </c>
      <c r="BI15" s="9">
        <v>13.8</v>
      </c>
      <c r="BJ15" s="9">
        <v>19.3</v>
      </c>
      <c r="BK15" s="9">
        <v>19.399999999999999</v>
      </c>
      <c r="BL15" s="9">
        <v>27.1</v>
      </c>
      <c r="BM15" s="9">
        <v>29.2</v>
      </c>
      <c r="BN15" s="9">
        <v>41.1</v>
      </c>
      <c r="BO15" s="9">
        <v>47.4</v>
      </c>
      <c r="BP15" s="9">
        <v>58.5</v>
      </c>
      <c r="BQ15" s="9">
        <v>58.4</v>
      </c>
      <c r="BR15" s="9">
        <v>57.5</v>
      </c>
      <c r="BS15" s="9">
        <v>46.8</v>
      </c>
      <c r="BT15" s="9">
        <v>60.6</v>
      </c>
      <c r="BU15" s="9">
        <v>44.800000000000004</v>
      </c>
    </row>
    <row r="16" spans="1:78" ht="14.45" customHeight="1" x14ac:dyDescent="0.25">
      <c r="A16" s="19" t="s">
        <v>104</v>
      </c>
      <c r="B16" s="28">
        <v>940.99999999999989</v>
      </c>
      <c r="C16" s="28">
        <v>971.5</v>
      </c>
      <c r="D16" s="28">
        <v>967.2</v>
      </c>
      <c r="E16" s="28">
        <v>932.6</v>
      </c>
      <c r="F16" s="28">
        <v>949.59999999999991</v>
      </c>
      <c r="G16" s="28">
        <v>929.6</v>
      </c>
      <c r="H16" s="28">
        <v>895.9</v>
      </c>
      <c r="I16" s="28">
        <v>1588.3</v>
      </c>
      <c r="J16" s="28">
        <v>1598.1</v>
      </c>
      <c r="K16" s="28">
        <v>1612.6000000000001</v>
      </c>
      <c r="L16" s="28">
        <v>1621</v>
      </c>
      <c r="M16" s="28">
        <v>1586.8999999999999</v>
      </c>
      <c r="N16" s="28">
        <v>1592.3999999999999</v>
      </c>
      <c r="O16" s="28">
        <v>1607.7</v>
      </c>
      <c r="P16" s="28">
        <v>1592</v>
      </c>
      <c r="Q16" s="28">
        <v>1617.8000000000002</v>
      </c>
      <c r="R16" s="28">
        <v>1627.5</v>
      </c>
      <c r="S16" s="28">
        <v>1681.1999999999998</v>
      </c>
      <c r="T16" s="28">
        <v>1694.1</v>
      </c>
      <c r="U16" s="28">
        <v>1809.1</v>
      </c>
      <c r="V16" s="28">
        <v>1829.6</v>
      </c>
      <c r="W16" s="28">
        <v>2217.4</v>
      </c>
      <c r="X16" s="28">
        <v>2203.1</v>
      </c>
      <c r="Y16" s="28">
        <v>2362</v>
      </c>
      <c r="Z16" s="28">
        <v>2356.6000000000004</v>
      </c>
      <c r="AA16" s="28">
        <v>2313.1999999999998</v>
      </c>
      <c r="AB16" s="28">
        <v>2349.4</v>
      </c>
      <c r="AC16" s="28">
        <v>2405</v>
      </c>
      <c r="AD16" s="28">
        <v>2449.6999999999998</v>
      </c>
      <c r="AE16" s="28">
        <v>2513.4</v>
      </c>
      <c r="AF16" s="28">
        <v>2614.3000000000002</v>
      </c>
      <c r="AG16" s="28">
        <v>2674.9</v>
      </c>
      <c r="AH16" s="28">
        <v>2734.5</v>
      </c>
      <c r="AI16" s="28">
        <v>2842.5</v>
      </c>
      <c r="AJ16" s="28">
        <v>2886.5</v>
      </c>
      <c r="AK16" s="28">
        <v>3041.6000000000004</v>
      </c>
      <c r="AL16" s="28">
        <v>3113</v>
      </c>
      <c r="AM16" s="28">
        <v>3191.8</v>
      </c>
      <c r="AN16" s="28">
        <v>3249.7</v>
      </c>
      <c r="AO16" s="28">
        <v>3273.3999999999996</v>
      </c>
      <c r="AP16" s="28">
        <v>3283.4</v>
      </c>
      <c r="AQ16" s="28">
        <v>3329.1</v>
      </c>
      <c r="AR16" s="28">
        <v>3382.2</v>
      </c>
      <c r="AS16" s="28">
        <v>3413</v>
      </c>
      <c r="AT16" s="28">
        <v>3470.8</v>
      </c>
      <c r="AU16" s="28">
        <v>3538.1000000000004</v>
      </c>
      <c r="AV16" s="28">
        <v>3575</v>
      </c>
      <c r="AW16" s="28">
        <v>5239.8</v>
      </c>
      <c r="AX16" s="28">
        <v>5271.6</v>
      </c>
      <c r="AY16" s="28">
        <v>5358.2</v>
      </c>
      <c r="AZ16" s="28">
        <v>5452</v>
      </c>
      <c r="BA16" s="28">
        <v>5504.6</v>
      </c>
      <c r="BB16" s="28">
        <v>5637.5</v>
      </c>
      <c r="BC16" s="28">
        <v>5779.2999999999993</v>
      </c>
      <c r="BD16" s="28">
        <v>5796.7</v>
      </c>
      <c r="BE16" s="28">
        <v>5714.3</v>
      </c>
      <c r="BF16" s="28">
        <v>5690.1</v>
      </c>
      <c r="BG16" s="28">
        <v>5859.2999999999993</v>
      </c>
      <c r="BH16" s="28">
        <v>5946.7</v>
      </c>
      <c r="BI16" s="28">
        <v>6016.2999999999993</v>
      </c>
      <c r="BJ16" s="28">
        <v>5910.4</v>
      </c>
      <c r="BK16" s="28">
        <v>6214</v>
      </c>
      <c r="BL16" s="28">
        <v>5987.5</v>
      </c>
      <c r="BM16" s="28">
        <v>5972.3</v>
      </c>
      <c r="BN16" s="28">
        <v>6416.6</v>
      </c>
      <c r="BO16" s="28">
        <v>6562.5</v>
      </c>
      <c r="BP16" s="28">
        <v>6592.2999999999993</v>
      </c>
      <c r="BQ16" s="28">
        <v>6517.2000000000007</v>
      </c>
      <c r="BR16" s="28">
        <v>6564.1</v>
      </c>
      <c r="BS16" s="28">
        <v>6640.9</v>
      </c>
      <c r="BT16" s="28">
        <v>6626.1</v>
      </c>
      <c r="BU16" s="28">
        <f>SUM(BU17,BU28:BU32)</f>
        <v>6612.7000000000007</v>
      </c>
    </row>
    <row r="17" spans="1:73" s="19" customFormat="1" ht="14.45" customHeight="1" x14ac:dyDescent="0.25">
      <c r="A17" s="44" t="s">
        <v>105</v>
      </c>
      <c r="B17" s="28">
        <v>128.6</v>
      </c>
      <c r="C17" s="28">
        <v>163.10000000000002</v>
      </c>
      <c r="D17" s="28">
        <v>169.6</v>
      </c>
      <c r="E17" s="28">
        <v>150.1</v>
      </c>
      <c r="F17" s="28">
        <v>181.8</v>
      </c>
      <c r="G17" s="28">
        <v>175.7</v>
      </c>
      <c r="H17" s="28">
        <v>153.9</v>
      </c>
      <c r="I17" s="28">
        <v>146.9</v>
      </c>
      <c r="J17" s="28">
        <v>164.70000000000002</v>
      </c>
      <c r="K17" s="28">
        <v>186.9</v>
      </c>
      <c r="L17" s="28">
        <v>183.8</v>
      </c>
      <c r="M17" s="28">
        <v>150.70000000000002</v>
      </c>
      <c r="N17" s="28">
        <v>138.29999999999998</v>
      </c>
      <c r="O17" s="28">
        <v>151</v>
      </c>
      <c r="P17" s="28">
        <v>105.79999999999998</v>
      </c>
      <c r="Q17" s="28">
        <v>110.3</v>
      </c>
      <c r="R17" s="28">
        <v>112.2</v>
      </c>
      <c r="S17" s="28">
        <v>146</v>
      </c>
      <c r="T17" s="28">
        <v>141.80000000000001</v>
      </c>
      <c r="U17" s="28">
        <v>151.20000000000002</v>
      </c>
      <c r="V17" s="28">
        <v>157</v>
      </c>
      <c r="W17" s="28">
        <v>174.8</v>
      </c>
      <c r="X17" s="28">
        <v>151.80000000000001</v>
      </c>
      <c r="Y17" s="28">
        <v>157.29999999999998</v>
      </c>
      <c r="Z17" s="28">
        <v>158.80000000000001</v>
      </c>
      <c r="AA17" s="28">
        <v>155.10000000000002</v>
      </c>
      <c r="AB17" s="28">
        <v>150.1</v>
      </c>
      <c r="AC17" s="28">
        <v>161.79999999999998</v>
      </c>
      <c r="AD17" s="28">
        <v>165.1</v>
      </c>
      <c r="AE17" s="28">
        <v>159.1</v>
      </c>
      <c r="AF17" s="28">
        <v>162.10000000000002</v>
      </c>
      <c r="AG17" s="28">
        <v>164.5</v>
      </c>
      <c r="AH17" s="28">
        <v>168.6</v>
      </c>
      <c r="AI17" s="28">
        <v>174.4</v>
      </c>
      <c r="AJ17" s="28">
        <v>175.2</v>
      </c>
      <c r="AK17" s="28">
        <v>174.9</v>
      </c>
      <c r="AL17" s="28">
        <v>175.9</v>
      </c>
      <c r="AM17" s="28">
        <v>173.59999999999997</v>
      </c>
      <c r="AN17" s="28">
        <v>196.90000000000003</v>
      </c>
      <c r="AO17" s="28">
        <v>203.7</v>
      </c>
      <c r="AP17" s="28">
        <v>171.6</v>
      </c>
      <c r="AQ17" s="28">
        <v>176.4</v>
      </c>
      <c r="AR17" s="28">
        <v>189.7</v>
      </c>
      <c r="AS17" s="28">
        <v>158.29999999999998</v>
      </c>
      <c r="AT17" s="28">
        <v>159.1</v>
      </c>
      <c r="AU17" s="28">
        <v>181.9</v>
      </c>
      <c r="AV17" s="28">
        <v>184.29999999999998</v>
      </c>
      <c r="AW17" s="28">
        <v>338.7</v>
      </c>
      <c r="AX17" s="28">
        <v>346.7</v>
      </c>
      <c r="AY17" s="28">
        <v>399.50000000000006</v>
      </c>
      <c r="AZ17" s="28">
        <v>397</v>
      </c>
      <c r="BA17" s="28">
        <v>431.9</v>
      </c>
      <c r="BB17" s="28">
        <v>521.79999999999995</v>
      </c>
      <c r="BC17" s="28">
        <v>597.19999999999982</v>
      </c>
      <c r="BD17" s="28">
        <v>624.80000000000007</v>
      </c>
      <c r="BE17" s="28">
        <v>553.90000000000009</v>
      </c>
      <c r="BF17" s="28">
        <v>465.3</v>
      </c>
      <c r="BG17" s="28">
        <v>618.6</v>
      </c>
      <c r="BH17" s="28">
        <v>715</v>
      </c>
      <c r="BI17" s="28">
        <v>783.89999999999986</v>
      </c>
      <c r="BJ17" s="28">
        <v>677.6</v>
      </c>
      <c r="BK17" s="28">
        <v>750.6</v>
      </c>
      <c r="BL17" s="28">
        <v>507.89999999999992</v>
      </c>
      <c r="BM17" s="28">
        <v>504.40000000000003</v>
      </c>
      <c r="BN17" s="28">
        <v>531.79999999999995</v>
      </c>
      <c r="BO17" s="28">
        <v>539.89999999999986</v>
      </c>
      <c r="BP17" s="28">
        <v>589.5</v>
      </c>
      <c r="BQ17" s="28">
        <v>530.50000000000011</v>
      </c>
      <c r="BR17" s="28">
        <v>545.5</v>
      </c>
      <c r="BS17" s="28">
        <v>550.79999999999995</v>
      </c>
      <c r="BT17" s="28">
        <v>567.90000000000009</v>
      </c>
      <c r="BU17" s="28">
        <v>570.70000000000005</v>
      </c>
    </row>
    <row r="18" spans="1:73" ht="14.45" customHeight="1" x14ac:dyDescent="0.25">
      <c r="A18" s="31" t="s">
        <v>230</v>
      </c>
      <c r="B18" s="9">
        <v>83.6</v>
      </c>
      <c r="C18" s="9">
        <v>115.7</v>
      </c>
      <c r="D18" s="9">
        <v>122.7</v>
      </c>
      <c r="E18" s="9">
        <v>103.8</v>
      </c>
      <c r="F18" s="9">
        <v>136.5</v>
      </c>
      <c r="G18" s="9">
        <v>130</v>
      </c>
      <c r="H18" s="9">
        <v>108.3</v>
      </c>
      <c r="I18" s="9">
        <v>90.8</v>
      </c>
      <c r="J18" s="9">
        <v>106.6</v>
      </c>
      <c r="K18" s="9">
        <v>127.4</v>
      </c>
      <c r="L18" s="9">
        <v>121.9</v>
      </c>
      <c r="M18" s="9">
        <v>93.4</v>
      </c>
      <c r="N18" s="9">
        <v>81.2</v>
      </c>
      <c r="O18" s="9">
        <v>50.1</v>
      </c>
      <c r="P18" s="9" t="s">
        <v>206</v>
      </c>
      <c r="Q18" s="9" t="s">
        <v>206</v>
      </c>
      <c r="R18" s="9" t="s">
        <v>206</v>
      </c>
      <c r="S18" s="9" t="s">
        <v>206</v>
      </c>
      <c r="T18" s="9" t="s">
        <v>206</v>
      </c>
      <c r="U18" s="9" t="s">
        <v>206</v>
      </c>
      <c r="V18" s="9" t="s">
        <v>206</v>
      </c>
      <c r="W18" s="9" t="s">
        <v>206</v>
      </c>
      <c r="X18" s="9" t="s">
        <v>206</v>
      </c>
      <c r="Y18" s="9" t="s">
        <v>206</v>
      </c>
      <c r="Z18" s="9" t="s">
        <v>206</v>
      </c>
      <c r="AA18" s="9" t="s">
        <v>206</v>
      </c>
      <c r="AB18" s="9" t="s">
        <v>206</v>
      </c>
      <c r="AC18" s="9" t="s">
        <v>206</v>
      </c>
      <c r="AD18" s="9" t="s">
        <v>206</v>
      </c>
      <c r="AE18" s="9" t="s">
        <v>206</v>
      </c>
      <c r="AF18" s="9" t="s">
        <v>206</v>
      </c>
      <c r="AG18" s="9" t="s">
        <v>206</v>
      </c>
      <c r="AH18" s="9" t="s">
        <v>206</v>
      </c>
      <c r="AI18" s="9" t="s">
        <v>206</v>
      </c>
      <c r="AJ18" s="9" t="s">
        <v>206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</row>
    <row r="19" spans="1:73" ht="14.45" customHeight="1" x14ac:dyDescent="0.25">
      <c r="A19" s="31" t="s">
        <v>234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5.2</v>
      </c>
      <c r="J19" s="9">
        <v>5.4</v>
      </c>
      <c r="K19" s="9">
        <v>5.6</v>
      </c>
      <c r="L19" s="9">
        <v>5.7</v>
      </c>
      <c r="M19" s="9">
        <v>5.9</v>
      </c>
      <c r="N19" s="9">
        <v>6</v>
      </c>
      <c r="O19" s="9">
        <v>6.1</v>
      </c>
      <c r="P19" s="9">
        <v>6.2</v>
      </c>
      <c r="Q19" s="9">
        <v>6.4</v>
      </c>
      <c r="R19" s="9">
        <v>10.3</v>
      </c>
      <c r="S19" s="9">
        <v>10.6</v>
      </c>
      <c r="T19" s="9">
        <v>10.9</v>
      </c>
      <c r="U19" s="9">
        <v>11.2</v>
      </c>
      <c r="V19" s="9">
        <v>11.5</v>
      </c>
      <c r="W19" s="9">
        <v>11.8</v>
      </c>
      <c r="X19" s="9">
        <v>12.1</v>
      </c>
      <c r="Y19" s="9">
        <v>12.3</v>
      </c>
      <c r="Z19" s="9">
        <v>12.6</v>
      </c>
      <c r="AA19" s="9">
        <v>4.7</v>
      </c>
      <c r="AB19" s="9">
        <v>4.7</v>
      </c>
      <c r="AC19" s="9">
        <v>4.8</v>
      </c>
      <c r="AD19" s="9">
        <v>4.9000000000000004</v>
      </c>
      <c r="AE19" s="9">
        <v>5.0999999999999996</v>
      </c>
      <c r="AF19" s="9">
        <v>5</v>
      </c>
      <c r="AG19" s="9">
        <v>5.0999999999999996</v>
      </c>
      <c r="AH19" s="9">
        <v>5.2</v>
      </c>
      <c r="AI19" s="9">
        <v>9</v>
      </c>
      <c r="AJ19" s="9">
        <v>3.8</v>
      </c>
      <c r="AK19" s="9">
        <v>3.9</v>
      </c>
      <c r="AL19" s="9">
        <v>3.9</v>
      </c>
      <c r="AM19" s="9">
        <v>4.0999999999999996</v>
      </c>
      <c r="AN19" s="9">
        <v>4.2</v>
      </c>
      <c r="AO19" s="9">
        <v>4.3</v>
      </c>
      <c r="AP19" s="9">
        <v>8.3000000000000007</v>
      </c>
      <c r="AQ19" s="9">
        <v>10.3</v>
      </c>
      <c r="AR19" s="9">
        <v>10.6</v>
      </c>
      <c r="AS19" s="9">
        <v>11.9</v>
      </c>
      <c r="AT19" s="9">
        <v>12.1</v>
      </c>
      <c r="AU19" s="9">
        <v>12.3</v>
      </c>
      <c r="AV19" s="9">
        <v>12.5</v>
      </c>
      <c r="AW19" s="9">
        <v>12.7</v>
      </c>
      <c r="AX19" s="9">
        <v>12.9</v>
      </c>
      <c r="AY19" s="9">
        <v>13.1</v>
      </c>
      <c r="AZ19" s="9">
        <v>13.2</v>
      </c>
      <c r="BA19" s="9">
        <v>15.9</v>
      </c>
      <c r="BB19" s="9">
        <v>9.1999999999999993</v>
      </c>
      <c r="BC19" s="9">
        <v>3.8</v>
      </c>
      <c r="BD19" s="9">
        <v>3.7</v>
      </c>
      <c r="BE19" s="9">
        <v>3.3</v>
      </c>
      <c r="BF19" s="9">
        <v>3.3</v>
      </c>
      <c r="BG19" s="9">
        <v>3.3</v>
      </c>
      <c r="BH19" s="9">
        <v>2.5</v>
      </c>
      <c r="BI19" s="9">
        <v>0</v>
      </c>
      <c r="BJ19" s="9">
        <v>0</v>
      </c>
      <c r="BK19" s="9">
        <v>2.1</v>
      </c>
      <c r="BL19" s="9">
        <v>2.1</v>
      </c>
      <c r="BM19" s="9">
        <v>2.1</v>
      </c>
      <c r="BN19" s="9">
        <v>2.2000000000000002</v>
      </c>
      <c r="BO19" s="9">
        <v>1.5</v>
      </c>
      <c r="BP19" s="9">
        <v>1.6</v>
      </c>
      <c r="BQ19" s="9">
        <v>1.6</v>
      </c>
      <c r="BR19" s="9">
        <v>1.6</v>
      </c>
      <c r="BS19" s="9">
        <v>2.1</v>
      </c>
      <c r="BT19" s="9">
        <v>1.1000000000000001</v>
      </c>
      <c r="BU19" s="9">
        <v>1.2</v>
      </c>
    </row>
    <row r="20" spans="1:73" ht="14.45" customHeight="1" x14ac:dyDescent="0.25">
      <c r="A20" s="31" t="s">
        <v>237</v>
      </c>
      <c r="B20" s="9">
        <v>15.3</v>
      </c>
      <c r="C20" s="9">
        <v>17.100000000000001</v>
      </c>
      <c r="D20" s="9">
        <v>15.2</v>
      </c>
      <c r="E20" s="9">
        <v>17.399999999999999</v>
      </c>
      <c r="F20" s="9">
        <v>16.899999999999999</v>
      </c>
      <c r="G20" s="9">
        <v>17.100000000000001</v>
      </c>
      <c r="H20" s="9">
        <v>17.600000000000001</v>
      </c>
      <c r="I20" s="9">
        <v>18.899999999999999</v>
      </c>
      <c r="J20" s="9">
        <v>19.899999999999999</v>
      </c>
      <c r="K20" s="9">
        <v>21.3</v>
      </c>
      <c r="L20" s="9">
        <v>22.2</v>
      </c>
      <c r="M20" s="9">
        <v>23.1</v>
      </c>
      <c r="N20" s="9">
        <v>24.2</v>
      </c>
      <c r="O20" s="9">
        <v>25.1</v>
      </c>
      <c r="P20" s="9">
        <v>28.3</v>
      </c>
      <c r="Q20" s="9">
        <v>27.9</v>
      </c>
      <c r="R20" s="9">
        <v>29.8</v>
      </c>
      <c r="S20" s="9">
        <v>30.8</v>
      </c>
      <c r="T20" s="9">
        <v>31.4</v>
      </c>
      <c r="U20" s="9">
        <v>33.700000000000003</v>
      </c>
      <c r="V20" s="9">
        <v>35.299999999999997</v>
      </c>
      <c r="W20" s="9">
        <v>41.8</v>
      </c>
      <c r="X20" s="9">
        <v>43.7</v>
      </c>
      <c r="Y20" s="9">
        <v>48.3</v>
      </c>
      <c r="Z20" s="9">
        <v>50.1</v>
      </c>
      <c r="AA20" s="9">
        <v>53.7</v>
      </c>
      <c r="AB20" s="9">
        <v>49.9</v>
      </c>
      <c r="AC20" s="9">
        <v>55</v>
      </c>
      <c r="AD20" s="9">
        <v>54.3</v>
      </c>
      <c r="AE20" s="9">
        <v>55.7</v>
      </c>
      <c r="AF20" s="9">
        <v>60.8</v>
      </c>
      <c r="AG20" s="9">
        <v>61.3</v>
      </c>
      <c r="AH20" s="9">
        <v>61.7</v>
      </c>
      <c r="AI20" s="9">
        <v>63.8</v>
      </c>
      <c r="AJ20" s="9">
        <v>66.8</v>
      </c>
      <c r="AK20" s="9">
        <v>70</v>
      </c>
      <c r="AL20" s="9">
        <v>71.7</v>
      </c>
      <c r="AM20" s="9">
        <v>71.8</v>
      </c>
      <c r="AN20" s="9">
        <v>82.7</v>
      </c>
      <c r="AO20" s="9">
        <v>75.5</v>
      </c>
      <c r="AP20" s="9">
        <v>71.3</v>
      </c>
      <c r="AQ20" s="9">
        <v>75.5</v>
      </c>
      <c r="AR20" s="9">
        <v>83.1</v>
      </c>
      <c r="AS20" s="9">
        <v>81.3</v>
      </c>
      <c r="AT20" s="9">
        <v>84.6</v>
      </c>
      <c r="AU20" s="9">
        <v>125.7</v>
      </c>
      <c r="AV20" s="9">
        <v>128</v>
      </c>
      <c r="AW20" s="9">
        <v>240.9</v>
      </c>
      <c r="AX20" s="9">
        <v>244.4</v>
      </c>
      <c r="AY20" s="9">
        <v>243</v>
      </c>
      <c r="AZ20" s="9">
        <v>245.7</v>
      </c>
      <c r="BA20" s="9">
        <v>246</v>
      </c>
      <c r="BB20" s="9">
        <v>251.3</v>
      </c>
      <c r="BC20" s="9">
        <v>257.39999999999998</v>
      </c>
      <c r="BD20" s="9">
        <v>281.89999999999998</v>
      </c>
      <c r="BE20" s="9">
        <v>261.10000000000002</v>
      </c>
      <c r="BF20" s="9">
        <v>262.8</v>
      </c>
      <c r="BG20" s="9">
        <v>263.8</v>
      </c>
      <c r="BH20" s="9">
        <v>268.5</v>
      </c>
      <c r="BI20" s="9">
        <v>273.7</v>
      </c>
      <c r="BJ20" s="9">
        <v>222.6</v>
      </c>
      <c r="BK20" s="9">
        <v>233.8</v>
      </c>
      <c r="BL20" s="9">
        <v>239.5</v>
      </c>
      <c r="BM20" s="9">
        <v>238.3</v>
      </c>
      <c r="BN20" s="9">
        <v>257.60000000000002</v>
      </c>
      <c r="BO20" s="9">
        <v>263.7</v>
      </c>
      <c r="BP20" s="9">
        <v>270</v>
      </c>
      <c r="BQ20" s="9">
        <v>274.8</v>
      </c>
      <c r="BR20" s="9">
        <v>256.60000000000002</v>
      </c>
      <c r="BS20" s="9">
        <v>258.5</v>
      </c>
      <c r="BT20" s="9">
        <v>258.10000000000002</v>
      </c>
      <c r="BU20" s="9">
        <v>242.8</v>
      </c>
    </row>
    <row r="21" spans="1:73" ht="14.45" customHeight="1" x14ac:dyDescent="0.25">
      <c r="A21" s="31" t="s">
        <v>231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7.5</v>
      </c>
      <c r="AS21" s="9">
        <v>7.7</v>
      </c>
      <c r="AT21" s="9">
        <v>5.8</v>
      </c>
      <c r="AU21" s="9">
        <v>5</v>
      </c>
      <c r="AV21" s="9">
        <v>4.0999999999999996</v>
      </c>
      <c r="AW21" s="9">
        <v>3.3</v>
      </c>
      <c r="AX21" s="9">
        <v>3.3</v>
      </c>
      <c r="AY21" s="9">
        <v>2.7</v>
      </c>
      <c r="AZ21" s="9">
        <v>1.8</v>
      </c>
      <c r="BA21" s="9">
        <v>0.8</v>
      </c>
      <c r="BB21" s="9">
        <v>0.5</v>
      </c>
      <c r="BC21" s="9">
        <v>0.3</v>
      </c>
      <c r="BD21" s="9">
        <v>0.2</v>
      </c>
      <c r="BE21" s="9">
        <v>0.1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2.9</v>
      </c>
      <c r="BP21" s="9">
        <v>2.4</v>
      </c>
      <c r="BQ21" s="9">
        <v>2.4</v>
      </c>
      <c r="BR21" s="9">
        <v>2.4</v>
      </c>
      <c r="BS21" s="9">
        <v>5.0999999999999996</v>
      </c>
      <c r="BT21" s="9">
        <v>2.9</v>
      </c>
      <c r="BU21" s="9">
        <v>2.4</v>
      </c>
    </row>
    <row r="22" spans="1:73" ht="14.45" customHeight="1" x14ac:dyDescent="0.25">
      <c r="A22" s="31" t="s">
        <v>232</v>
      </c>
      <c r="B22" s="9">
        <v>16</v>
      </c>
      <c r="C22" s="9">
        <v>15.8</v>
      </c>
      <c r="D22" s="9">
        <v>15.2</v>
      </c>
      <c r="E22" s="9">
        <v>14.1</v>
      </c>
      <c r="F22" s="9">
        <v>13.4</v>
      </c>
      <c r="G22" s="9">
        <v>12.7</v>
      </c>
      <c r="H22" s="9">
        <v>12.5</v>
      </c>
      <c r="I22" s="9">
        <v>15.5</v>
      </c>
      <c r="J22" s="9">
        <v>15.4</v>
      </c>
      <c r="K22" s="9">
        <v>15.3</v>
      </c>
      <c r="L22" s="9">
        <v>15.4</v>
      </c>
      <c r="M22" s="9">
        <v>8.8000000000000007</v>
      </c>
      <c r="N22" s="9">
        <v>8.8000000000000007</v>
      </c>
      <c r="O22" s="9">
        <v>36.299999999999997</v>
      </c>
      <c r="P22" s="9">
        <v>39.299999999999997</v>
      </c>
      <c r="Q22" s="9">
        <v>46</v>
      </c>
      <c r="R22" s="9">
        <v>40.5</v>
      </c>
      <c r="S22" s="9">
        <v>71.900000000000006</v>
      </c>
      <c r="T22" s="9">
        <v>70.5</v>
      </c>
      <c r="U22" s="9">
        <v>75.099999999999994</v>
      </c>
      <c r="V22" s="9">
        <v>73.2</v>
      </c>
      <c r="W22" s="9">
        <v>80.400000000000006</v>
      </c>
      <c r="X22" s="9">
        <v>82.4</v>
      </c>
      <c r="Y22" s="9">
        <v>83.5</v>
      </c>
      <c r="Z22" s="9">
        <v>82.4</v>
      </c>
      <c r="AA22" s="9">
        <v>82.9</v>
      </c>
      <c r="AB22" s="9">
        <v>86</v>
      </c>
      <c r="AC22" s="9">
        <v>89.1</v>
      </c>
      <c r="AD22" s="9">
        <v>93.4</v>
      </c>
      <c r="AE22" s="9">
        <v>88.8</v>
      </c>
      <c r="AF22" s="9">
        <v>86.5</v>
      </c>
      <c r="AG22" s="9">
        <v>87.4</v>
      </c>
      <c r="AH22" s="9">
        <v>92.8</v>
      </c>
      <c r="AI22" s="9">
        <v>92.5</v>
      </c>
      <c r="AJ22" s="9">
        <v>93.8</v>
      </c>
      <c r="AK22" s="9">
        <v>89.6</v>
      </c>
      <c r="AL22" s="9">
        <v>87.8</v>
      </c>
      <c r="AM22" s="9">
        <v>85</v>
      </c>
      <c r="AN22" s="9">
        <v>97.2</v>
      </c>
      <c r="AO22" s="9">
        <v>115.4</v>
      </c>
      <c r="AP22" s="9">
        <v>83.5</v>
      </c>
      <c r="AQ22" s="9">
        <v>81.5</v>
      </c>
      <c r="AR22" s="9">
        <v>79.400000000000006</v>
      </c>
      <c r="AS22" s="9">
        <v>48.3</v>
      </c>
      <c r="AT22" s="9">
        <v>47.4</v>
      </c>
      <c r="AU22" s="9">
        <v>30.3</v>
      </c>
      <c r="AV22" s="9">
        <v>31</v>
      </c>
      <c r="AW22" s="9">
        <v>30.1</v>
      </c>
      <c r="AX22" s="9">
        <v>30.4</v>
      </c>
      <c r="AY22" s="9">
        <v>77.099999999999994</v>
      </c>
      <c r="AZ22" s="9">
        <v>75.3</v>
      </c>
      <c r="BA22" s="9">
        <v>107.5</v>
      </c>
      <c r="BB22" s="9">
        <v>199.1</v>
      </c>
      <c r="BC22" s="9">
        <v>273.89999999999998</v>
      </c>
      <c r="BD22" s="9">
        <v>273.3</v>
      </c>
      <c r="BE22" s="9">
        <v>228.8</v>
      </c>
      <c r="BF22" s="9">
        <v>138.4</v>
      </c>
      <c r="BG22" s="9">
        <v>293</v>
      </c>
      <c r="BH22" s="9">
        <v>373.5</v>
      </c>
      <c r="BI22" s="9">
        <v>455.9</v>
      </c>
      <c r="BJ22" s="9">
        <v>396.8</v>
      </c>
      <c r="BK22" s="9">
        <v>440.1</v>
      </c>
      <c r="BL22" s="9">
        <v>155.19999999999999</v>
      </c>
      <c r="BM22" s="9">
        <v>156.6</v>
      </c>
      <c r="BN22" s="9">
        <v>159.6</v>
      </c>
      <c r="BO22" s="9">
        <v>149.6</v>
      </c>
      <c r="BP22" s="9">
        <v>151.1</v>
      </c>
      <c r="BQ22" s="9">
        <v>82.8</v>
      </c>
      <c r="BR22" s="9">
        <v>84.7</v>
      </c>
      <c r="BS22" s="9">
        <v>90</v>
      </c>
      <c r="BT22" s="9">
        <v>82.3</v>
      </c>
      <c r="BU22" s="9">
        <v>99.6</v>
      </c>
    </row>
    <row r="23" spans="1:73" ht="14.45" customHeight="1" x14ac:dyDescent="0.25">
      <c r="A23" s="31" t="s">
        <v>233</v>
      </c>
      <c r="B23" s="9">
        <v>10.7</v>
      </c>
      <c r="C23" s="9">
        <v>9.4</v>
      </c>
      <c r="D23" s="9">
        <v>9.6999999999999993</v>
      </c>
      <c r="E23" s="9">
        <v>9</v>
      </c>
      <c r="F23" s="9">
        <v>9.1</v>
      </c>
      <c r="G23" s="9">
        <v>9.9</v>
      </c>
      <c r="H23" s="9">
        <v>10.4</v>
      </c>
      <c r="I23" s="9">
        <v>11.3</v>
      </c>
      <c r="J23" s="9">
        <v>12.1</v>
      </c>
      <c r="K23" s="9">
        <v>11.7</v>
      </c>
      <c r="L23" s="9">
        <v>12.1</v>
      </c>
      <c r="M23" s="9">
        <v>13.1</v>
      </c>
      <c r="N23" s="9">
        <v>14.4</v>
      </c>
      <c r="O23" s="9">
        <v>29.8</v>
      </c>
      <c r="P23" s="9">
        <v>25.9</v>
      </c>
      <c r="Q23" s="9">
        <v>24.8</v>
      </c>
      <c r="R23" s="9">
        <v>26.4</v>
      </c>
      <c r="S23" s="9">
        <v>27</v>
      </c>
      <c r="T23" s="9">
        <v>23</v>
      </c>
      <c r="U23" s="9">
        <v>24.9</v>
      </c>
      <c r="V23" s="9">
        <v>25.7</v>
      </c>
      <c r="W23" s="9">
        <v>26</v>
      </c>
      <c r="X23" s="9" t="s">
        <v>206</v>
      </c>
      <c r="Y23" s="9" t="s">
        <v>206</v>
      </c>
      <c r="Z23" s="9" t="s">
        <v>206</v>
      </c>
      <c r="AA23" s="9" t="s">
        <v>206</v>
      </c>
      <c r="AB23" s="9" t="s">
        <v>206</v>
      </c>
      <c r="AC23" s="9" t="s">
        <v>206</v>
      </c>
      <c r="AD23" s="9" t="s">
        <v>206</v>
      </c>
      <c r="AE23" s="9" t="s">
        <v>206</v>
      </c>
      <c r="AF23" s="9" t="s">
        <v>206</v>
      </c>
      <c r="AG23" s="9" t="s">
        <v>206</v>
      </c>
      <c r="AH23" s="9" t="s">
        <v>206</v>
      </c>
      <c r="AI23" s="9" t="s">
        <v>206</v>
      </c>
      <c r="AJ23" s="9" t="s">
        <v>206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</row>
    <row r="24" spans="1:73" ht="14.45" customHeight="1" x14ac:dyDescent="0.25">
      <c r="A24" s="31" t="s">
        <v>103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38.9</v>
      </c>
      <c r="BM24" s="9">
        <v>39.799999999999997</v>
      </c>
      <c r="BN24" s="9">
        <v>40.9</v>
      </c>
      <c r="BO24" s="9">
        <v>41.9</v>
      </c>
      <c r="BP24" s="9">
        <v>42.9</v>
      </c>
      <c r="BQ24" s="9">
        <v>44</v>
      </c>
      <c r="BR24" s="9">
        <v>45</v>
      </c>
      <c r="BS24" s="9">
        <v>45.9</v>
      </c>
      <c r="BT24" s="9">
        <v>46.7</v>
      </c>
      <c r="BU24" s="9">
        <v>47.5</v>
      </c>
    </row>
    <row r="25" spans="1:73" ht="14.45" customHeight="1" x14ac:dyDescent="0.25">
      <c r="A25" s="31" t="s">
        <v>106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16.899999999999999</v>
      </c>
      <c r="BI25" s="9">
        <v>0</v>
      </c>
      <c r="BJ25" s="9">
        <v>1.5</v>
      </c>
      <c r="BK25" s="9">
        <v>10.199999999999999</v>
      </c>
      <c r="BL25" s="9">
        <v>8.1</v>
      </c>
      <c r="BM25" s="9">
        <v>0</v>
      </c>
      <c r="BN25" s="9">
        <v>0</v>
      </c>
      <c r="BO25" s="9">
        <v>0</v>
      </c>
      <c r="BP25" s="9">
        <v>34.299999999999997</v>
      </c>
      <c r="BQ25" s="9">
        <v>32.6</v>
      </c>
      <c r="BR25" s="9">
        <v>56.7</v>
      </c>
      <c r="BS25" s="9">
        <v>48</v>
      </c>
      <c r="BT25" s="9">
        <v>74.900000000000006</v>
      </c>
      <c r="BU25" s="9">
        <v>70.400000000000006</v>
      </c>
    </row>
    <row r="26" spans="1:73" ht="14.45" customHeight="1" x14ac:dyDescent="0.25">
      <c r="A26" s="31" t="s">
        <v>107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 t="s">
        <v>206</v>
      </c>
      <c r="AI26" s="9" t="s">
        <v>206</v>
      </c>
      <c r="AJ26" s="9" t="s">
        <v>206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43.2</v>
      </c>
      <c r="AX26" s="9">
        <v>47.8</v>
      </c>
      <c r="AY26" s="9">
        <v>57.8</v>
      </c>
      <c r="AZ26" s="9">
        <v>57.8</v>
      </c>
      <c r="BA26" s="9">
        <v>55.8</v>
      </c>
      <c r="BB26" s="9">
        <v>55.8</v>
      </c>
      <c r="BC26" s="9">
        <v>57.8</v>
      </c>
      <c r="BD26" s="9">
        <v>61.6</v>
      </c>
      <c r="BE26" s="9">
        <v>56.6</v>
      </c>
      <c r="BF26" s="9">
        <v>56.6</v>
      </c>
      <c r="BG26" s="9">
        <v>53.6</v>
      </c>
      <c r="BH26" s="9">
        <v>48.199999999999996</v>
      </c>
      <c r="BI26" s="9">
        <v>49.5</v>
      </c>
      <c r="BJ26" s="9">
        <v>52.1</v>
      </c>
      <c r="BK26" s="9">
        <v>59.8</v>
      </c>
      <c r="BL26" s="9">
        <v>59.4</v>
      </c>
      <c r="BM26" s="9">
        <v>62.8</v>
      </c>
      <c r="BN26" s="9">
        <v>66.7</v>
      </c>
      <c r="BO26" s="9">
        <v>75.3</v>
      </c>
      <c r="BP26" s="9">
        <v>79.2</v>
      </c>
      <c r="BQ26" s="9">
        <v>84.2</v>
      </c>
      <c r="BR26" s="9">
        <v>90.1</v>
      </c>
      <c r="BS26" s="9">
        <v>92.2</v>
      </c>
      <c r="BT26" s="9">
        <v>92.600000000000009</v>
      </c>
      <c r="BU26" s="9">
        <v>95.5</v>
      </c>
    </row>
    <row r="27" spans="1:73" ht="14.45" customHeight="1" x14ac:dyDescent="0.25">
      <c r="A27" s="31" t="s">
        <v>239</v>
      </c>
      <c r="B27" s="9">
        <v>3</v>
      </c>
      <c r="C27" s="9">
        <v>5.0999999999999996</v>
      </c>
      <c r="D27" s="9">
        <v>6.8</v>
      </c>
      <c r="E27" s="9">
        <v>5.8</v>
      </c>
      <c r="F27" s="9">
        <v>5.9</v>
      </c>
      <c r="G27" s="9">
        <v>6</v>
      </c>
      <c r="H27" s="9">
        <v>5.0999999999999996</v>
      </c>
      <c r="I27" s="9">
        <v>5.2</v>
      </c>
      <c r="J27" s="9">
        <v>5.3</v>
      </c>
      <c r="K27" s="9">
        <v>5.6</v>
      </c>
      <c r="L27" s="9">
        <v>6.5</v>
      </c>
      <c r="M27" s="9">
        <v>6.4</v>
      </c>
      <c r="N27" s="9">
        <v>3.7</v>
      </c>
      <c r="O27" s="9">
        <v>3.6</v>
      </c>
      <c r="P27" s="9">
        <v>6.1</v>
      </c>
      <c r="Q27" s="9">
        <v>5.2</v>
      </c>
      <c r="R27" s="9">
        <v>5.2</v>
      </c>
      <c r="S27" s="9">
        <v>5.7</v>
      </c>
      <c r="T27" s="9">
        <v>6</v>
      </c>
      <c r="U27" s="9">
        <v>6.3</v>
      </c>
      <c r="V27" s="9">
        <v>11.3</v>
      </c>
      <c r="W27" s="9">
        <v>14.8</v>
      </c>
      <c r="X27" s="9">
        <v>13.6</v>
      </c>
      <c r="Y27" s="9">
        <v>13.2</v>
      </c>
      <c r="Z27" s="9">
        <v>13.7</v>
      </c>
      <c r="AA27" s="9">
        <v>13.8</v>
      </c>
      <c r="AB27" s="9">
        <v>9.5</v>
      </c>
      <c r="AC27" s="9">
        <v>12.9</v>
      </c>
      <c r="AD27" s="9">
        <v>12.5</v>
      </c>
      <c r="AE27" s="9">
        <v>9.5</v>
      </c>
      <c r="AF27" s="9">
        <v>9.8000000000000007</v>
      </c>
      <c r="AG27" s="9">
        <v>10.7</v>
      </c>
      <c r="AH27" s="9">
        <v>8.9</v>
      </c>
      <c r="AI27" s="9">
        <v>9.1</v>
      </c>
      <c r="AJ27" s="9">
        <v>10.8</v>
      </c>
      <c r="AK27" s="9">
        <v>11.4</v>
      </c>
      <c r="AL27" s="9">
        <v>12.5</v>
      </c>
      <c r="AM27" s="9">
        <v>12.7</v>
      </c>
      <c r="AN27" s="9">
        <v>12.8</v>
      </c>
      <c r="AO27" s="9">
        <v>8.5</v>
      </c>
      <c r="AP27" s="9">
        <v>8.5</v>
      </c>
      <c r="AQ27" s="9">
        <v>9.1</v>
      </c>
      <c r="AR27" s="9">
        <v>9.1</v>
      </c>
      <c r="AS27" s="9">
        <v>9.1</v>
      </c>
      <c r="AT27" s="9">
        <v>9.1999999999999993</v>
      </c>
      <c r="AU27" s="9">
        <v>8.6</v>
      </c>
      <c r="AV27" s="9">
        <v>8.6999999999999993</v>
      </c>
      <c r="AW27" s="9">
        <v>8.5</v>
      </c>
      <c r="AX27" s="9">
        <v>7.9</v>
      </c>
      <c r="AY27" s="9">
        <v>5.8</v>
      </c>
      <c r="AZ27" s="9">
        <v>3.2</v>
      </c>
      <c r="BA27" s="9">
        <v>5.9</v>
      </c>
      <c r="BB27" s="9">
        <v>5.9</v>
      </c>
      <c r="BC27" s="9">
        <v>4</v>
      </c>
      <c r="BD27" s="9">
        <v>4.0999999999999996</v>
      </c>
      <c r="BE27" s="9">
        <v>4</v>
      </c>
      <c r="BF27" s="9">
        <v>4.1999999999999993</v>
      </c>
      <c r="BG27" s="9">
        <v>4.9000000000000004</v>
      </c>
      <c r="BH27" s="9">
        <v>5.4</v>
      </c>
      <c r="BI27" s="9">
        <v>4.8</v>
      </c>
      <c r="BJ27" s="9">
        <v>4.5999999999999996</v>
      </c>
      <c r="BK27" s="9">
        <v>4.5999999999999996</v>
      </c>
      <c r="BL27" s="9">
        <v>4.7</v>
      </c>
      <c r="BM27" s="9">
        <v>4.8</v>
      </c>
      <c r="BN27" s="9">
        <v>4.8</v>
      </c>
      <c r="BO27" s="9">
        <v>5</v>
      </c>
      <c r="BP27" s="9">
        <v>8</v>
      </c>
      <c r="BQ27" s="9">
        <v>8.1</v>
      </c>
      <c r="BR27" s="9">
        <v>8.4</v>
      </c>
      <c r="BS27" s="9">
        <v>9</v>
      </c>
      <c r="BT27" s="9">
        <v>9.3000000000000007</v>
      </c>
      <c r="BU27" s="9">
        <v>11.3</v>
      </c>
    </row>
    <row r="28" spans="1:73" s="19" customFormat="1" ht="14.45" customHeight="1" x14ac:dyDescent="0.25">
      <c r="A28" s="44" t="s">
        <v>108</v>
      </c>
      <c r="B28" s="28">
        <v>0.1</v>
      </c>
      <c r="C28" s="28">
        <v>0.1</v>
      </c>
      <c r="D28" s="28">
        <v>0.1</v>
      </c>
      <c r="E28" s="28">
        <v>0.1</v>
      </c>
      <c r="F28" s="28">
        <v>0.1</v>
      </c>
      <c r="G28" s="28">
        <v>0.1</v>
      </c>
      <c r="H28" s="28">
        <v>0.1</v>
      </c>
      <c r="I28" s="28">
        <v>0.1</v>
      </c>
      <c r="J28" s="28">
        <v>0.1</v>
      </c>
      <c r="K28" s="28">
        <v>0.1</v>
      </c>
      <c r="L28" s="28">
        <v>0.1</v>
      </c>
      <c r="M28" s="28">
        <v>0.1</v>
      </c>
      <c r="N28" s="28">
        <v>0.1</v>
      </c>
      <c r="O28" s="28">
        <v>0.1</v>
      </c>
      <c r="P28" s="28">
        <v>0.1</v>
      </c>
      <c r="Q28" s="28">
        <v>0.1</v>
      </c>
      <c r="R28" s="28">
        <v>0.1</v>
      </c>
      <c r="S28" s="28">
        <v>0.1</v>
      </c>
      <c r="T28" s="28">
        <v>0.1</v>
      </c>
      <c r="U28" s="28">
        <v>0.1</v>
      </c>
      <c r="V28" s="28">
        <v>0.1</v>
      </c>
      <c r="W28" s="28">
        <v>0.1</v>
      </c>
      <c r="X28" s="28">
        <v>3.4</v>
      </c>
      <c r="Y28" s="28">
        <v>3.4</v>
      </c>
      <c r="Z28" s="28">
        <v>0.1</v>
      </c>
      <c r="AA28" s="28">
        <v>0.1</v>
      </c>
      <c r="AB28" s="28">
        <v>2.9</v>
      </c>
      <c r="AC28" s="28">
        <v>3.1</v>
      </c>
      <c r="AD28" s="28">
        <v>3.1</v>
      </c>
      <c r="AE28" s="28">
        <v>0.1</v>
      </c>
      <c r="AF28" s="28">
        <v>24.5</v>
      </c>
      <c r="AG28" s="28">
        <v>24.5</v>
      </c>
      <c r="AH28" s="28">
        <v>24.4</v>
      </c>
      <c r="AI28" s="28">
        <v>24.4</v>
      </c>
      <c r="AJ28" s="28">
        <v>0.2</v>
      </c>
      <c r="AK28" s="28">
        <v>24.4</v>
      </c>
      <c r="AL28" s="28">
        <v>23</v>
      </c>
      <c r="AM28" s="28">
        <v>23</v>
      </c>
      <c r="AN28" s="28">
        <v>0.1</v>
      </c>
      <c r="AO28" s="28">
        <v>0.1</v>
      </c>
      <c r="AP28" s="28">
        <v>0.1</v>
      </c>
      <c r="AQ28" s="28">
        <v>0.1</v>
      </c>
      <c r="AR28" s="28">
        <v>0.1</v>
      </c>
      <c r="AS28" s="28">
        <v>0.1</v>
      </c>
      <c r="AT28" s="28">
        <v>9.3000000000000007</v>
      </c>
      <c r="AU28" s="28">
        <v>8.6999999999999993</v>
      </c>
      <c r="AV28" s="28">
        <v>8.6999999999999993</v>
      </c>
      <c r="AW28" s="28">
        <v>9.3000000000000007</v>
      </c>
      <c r="AX28" s="28">
        <v>15.3</v>
      </c>
      <c r="AY28" s="28">
        <v>15.8</v>
      </c>
      <c r="AZ28" s="28">
        <v>29.5</v>
      </c>
      <c r="BA28" s="28">
        <v>37.4</v>
      </c>
      <c r="BB28" s="28">
        <v>48.2</v>
      </c>
      <c r="BC28" s="28">
        <v>52.9</v>
      </c>
      <c r="BD28" s="28">
        <v>52.1</v>
      </c>
      <c r="BE28" s="28">
        <v>50.6</v>
      </c>
      <c r="BF28" s="28">
        <v>49</v>
      </c>
      <c r="BG28" s="28">
        <v>47.3</v>
      </c>
      <c r="BH28" s="28">
        <v>46.1</v>
      </c>
      <c r="BI28" s="28">
        <v>44.9</v>
      </c>
      <c r="BJ28" s="28">
        <v>44.3</v>
      </c>
      <c r="BK28" s="28">
        <v>35.9</v>
      </c>
      <c r="BL28" s="28">
        <v>34.700000000000003</v>
      </c>
      <c r="BM28" s="28">
        <v>34.200000000000003</v>
      </c>
      <c r="BN28" s="28">
        <v>59.1</v>
      </c>
      <c r="BO28" s="28">
        <v>62.5</v>
      </c>
      <c r="BP28" s="28">
        <v>61.6</v>
      </c>
      <c r="BQ28" s="28">
        <v>60.7</v>
      </c>
      <c r="BR28" s="28">
        <v>62.9</v>
      </c>
      <c r="BS28" s="28">
        <v>62.199999999999996</v>
      </c>
      <c r="BT28" s="28">
        <v>60.699999999999996</v>
      </c>
      <c r="BU28" s="28">
        <v>59.699999999999996</v>
      </c>
    </row>
    <row r="29" spans="1:73" s="19" customFormat="1" ht="14.45" customHeight="1" x14ac:dyDescent="0.25">
      <c r="A29" s="44" t="s">
        <v>238</v>
      </c>
      <c r="B29" s="28" t="s">
        <v>206</v>
      </c>
      <c r="C29" s="28" t="s">
        <v>206</v>
      </c>
      <c r="D29" s="28" t="s">
        <v>206</v>
      </c>
      <c r="E29" s="28" t="s">
        <v>206</v>
      </c>
      <c r="F29" s="28" t="s">
        <v>206</v>
      </c>
      <c r="G29" s="28" t="s">
        <v>206</v>
      </c>
      <c r="H29" s="28" t="s">
        <v>206</v>
      </c>
      <c r="I29" s="28" t="s">
        <v>206</v>
      </c>
      <c r="J29" s="28" t="s">
        <v>206</v>
      </c>
      <c r="K29" s="28" t="s">
        <v>206</v>
      </c>
      <c r="L29" s="28" t="s">
        <v>206</v>
      </c>
      <c r="M29" s="28" t="s">
        <v>206</v>
      </c>
      <c r="N29" s="28" t="s">
        <v>206</v>
      </c>
      <c r="O29" s="28" t="s">
        <v>206</v>
      </c>
      <c r="P29" s="28" t="s">
        <v>206</v>
      </c>
      <c r="Q29" s="28" t="s">
        <v>206</v>
      </c>
      <c r="R29" s="28" t="s">
        <v>206</v>
      </c>
      <c r="S29" s="28" t="s">
        <v>206</v>
      </c>
      <c r="T29" s="28" t="s">
        <v>206</v>
      </c>
      <c r="U29" s="28" t="s">
        <v>206</v>
      </c>
      <c r="V29" s="28" t="s">
        <v>206</v>
      </c>
      <c r="W29" s="28" t="s">
        <v>206</v>
      </c>
      <c r="X29" s="28" t="s">
        <v>206</v>
      </c>
      <c r="Y29" s="28" t="s">
        <v>206</v>
      </c>
      <c r="Z29" s="28" t="s">
        <v>206</v>
      </c>
      <c r="AA29" s="28" t="s">
        <v>206</v>
      </c>
      <c r="AB29" s="28" t="s">
        <v>206</v>
      </c>
      <c r="AC29" s="28" t="s">
        <v>206</v>
      </c>
      <c r="AD29" s="28" t="s">
        <v>206</v>
      </c>
      <c r="AE29" s="28" t="s">
        <v>206</v>
      </c>
      <c r="AF29" s="28" t="s">
        <v>206</v>
      </c>
      <c r="AG29" s="28" t="s">
        <v>206</v>
      </c>
      <c r="AH29" s="28" t="s">
        <v>206</v>
      </c>
      <c r="AI29" s="28" t="s">
        <v>206</v>
      </c>
      <c r="AJ29" s="28">
        <v>24.2</v>
      </c>
      <c r="AK29" s="28">
        <v>0</v>
      </c>
      <c r="AL29" s="28">
        <v>0</v>
      </c>
      <c r="AM29" s="28">
        <v>0</v>
      </c>
      <c r="AN29" s="28">
        <v>23.2</v>
      </c>
      <c r="AO29" s="28">
        <v>23.2</v>
      </c>
      <c r="AP29" s="28">
        <v>23.1</v>
      </c>
      <c r="AQ29" s="28">
        <v>23.1</v>
      </c>
      <c r="AR29" s="28">
        <v>23</v>
      </c>
      <c r="AS29" s="28">
        <v>22.9</v>
      </c>
      <c r="AT29" s="28">
        <v>22.8</v>
      </c>
      <c r="AU29" s="28">
        <v>22.7</v>
      </c>
      <c r="AV29" s="28">
        <v>22.6</v>
      </c>
      <c r="AW29" s="28">
        <v>22.5</v>
      </c>
      <c r="AX29" s="28">
        <v>22.4</v>
      </c>
      <c r="AY29" s="28">
        <v>22.3</v>
      </c>
      <c r="AZ29" s="28">
        <v>21.7</v>
      </c>
      <c r="BA29" s="28">
        <v>21.6</v>
      </c>
      <c r="BB29" s="28">
        <v>21.5</v>
      </c>
      <c r="BC29" s="28">
        <v>55.2</v>
      </c>
      <c r="BD29" s="28">
        <v>55</v>
      </c>
      <c r="BE29" s="28">
        <v>54.9</v>
      </c>
      <c r="BF29" s="28">
        <v>54.7</v>
      </c>
      <c r="BG29" s="28">
        <v>54.6</v>
      </c>
      <c r="BH29" s="28">
        <v>54.5</v>
      </c>
      <c r="BI29" s="28">
        <v>54.4</v>
      </c>
      <c r="BJ29" s="28">
        <v>54.3</v>
      </c>
      <c r="BK29" s="28">
        <v>56.1</v>
      </c>
      <c r="BL29" s="28">
        <v>56</v>
      </c>
      <c r="BM29" s="28">
        <v>55.9</v>
      </c>
      <c r="BN29" s="28">
        <v>55.8</v>
      </c>
      <c r="BO29" s="28">
        <v>55.6</v>
      </c>
      <c r="BP29" s="28">
        <v>55.8</v>
      </c>
      <c r="BQ29" s="28">
        <v>55.7</v>
      </c>
      <c r="BR29" s="28">
        <v>55.6</v>
      </c>
      <c r="BS29" s="28">
        <v>56.4</v>
      </c>
      <c r="BT29" s="28">
        <v>56.3</v>
      </c>
      <c r="BU29" s="28">
        <v>56.1</v>
      </c>
    </row>
    <row r="30" spans="1:73" s="19" customFormat="1" ht="14.45" customHeight="1" x14ac:dyDescent="0.25">
      <c r="A30" s="44" t="s">
        <v>109</v>
      </c>
      <c r="B30" s="28">
        <v>726.4</v>
      </c>
      <c r="C30" s="28">
        <v>720.8</v>
      </c>
      <c r="D30" s="28">
        <v>708.3</v>
      </c>
      <c r="E30" s="28">
        <v>696.5</v>
      </c>
      <c r="F30" s="28">
        <v>680.8</v>
      </c>
      <c r="G30" s="28">
        <v>666.6</v>
      </c>
      <c r="H30" s="28">
        <v>658.5</v>
      </c>
      <c r="I30" s="28">
        <v>798.9</v>
      </c>
      <c r="J30" s="28">
        <v>794.2</v>
      </c>
      <c r="K30" s="28">
        <v>843.2</v>
      </c>
      <c r="L30" s="28">
        <v>856.9</v>
      </c>
      <c r="M30" s="28">
        <v>857.5</v>
      </c>
      <c r="N30" s="28">
        <v>877.5</v>
      </c>
      <c r="O30" s="28">
        <v>899.1</v>
      </c>
      <c r="P30" s="28">
        <v>928.6</v>
      </c>
      <c r="Q30" s="28">
        <v>950</v>
      </c>
      <c r="R30" s="28">
        <v>957.9</v>
      </c>
      <c r="S30" s="28">
        <v>977.7</v>
      </c>
      <c r="T30" s="28">
        <v>994.9</v>
      </c>
      <c r="U30" s="28">
        <v>1043.7</v>
      </c>
      <c r="V30" s="28">
        <v>1058.0999999999999</v>
      </c>
      <c r="W30" s="28">
        <v>1181.3</v>
      </c>
      <c r="X30" s="28">
        <v>1186.8</v>
      </c>
      <c r="Y30" s="28">
        <v>1285.8</v>
      </c>
      <c r="Z30" s="28">
        <v>1299.4000000000001</v>
      </c>
      <c r="AA30" s="28">
        <v>1334.5</v>
      </c>
      <c r="AB30" s="28">
        <v>1372.8</v>
      </c>
      <c r="AC30" s="28">
        <v>1416.4</v>
      </c>
      <c r="AD30" s="28">
        <v>1450.5</v>
      </c>
      <c r="AE30" s="28">
        <v>1518.7</v>
      </c>
      <c r="AF30" s="28">
        <v>1592</v>
      </c>
      <c r="AG30" s="28">
        <v>1649.8</v>
      </c>
      <c r="AH30" s="28">
        <v>1705</v>
      </c>
      <c r="AI30" s="28">
        <v>1806</v>
      </c>
      <c r="AJ30" s="28">
        <v>1848.5</v>
      </c>
      <c r="AK30" s="28">
        <v>2003.9</v>
      </c>
      <c r="AL30" s="28">
        <v>2075.9</v>
      </c>
      <c r="AM30" s="28">
        <v>2156.4</v>
      </c>
      <c r="AN30" s="28">
        <v>2190.1999999999998</v>
      </c>
      <c r="AO30" s="28">
        <v>2207.1</v>
      </c>
      <c r="AP30" s="28">
        <v>2248.5</v>
      </c>
      <c r="AQ30" s="28">
        <v>2297.1</v>
      </c>
      <c r="AR30" s="28">
        <v>2337.1</v>
      </c>
      <c r="AS30" s="28">
        <v>2380.1999999999998</v>
      </c>
      <c r="AT30" s="28">
        <v>2426.3000000000002</v>
      </c>
      <c r="AU30" s="28">
        <v>2468</v>
      </c>
      <c r="AV30" s="28">
        <v>2500.6</v>
      </c>
      <c r="AW30" s="28">
        <v>3147</v>
      </c>
      <c r="AX30" s="28">
        <v>3164.7</v>
      </c>
      <c r="AY30" s="28">
        <v>3190.5</v>
      </c>
      <c r="AZ30" s="28">
        <v>3273.2</v>
      </c>
      <c r="BA30" s="28">
        <v>3284.8</v>
      </c>
      <c r="BB30" s="28">
        <v>3319.8</v>
      </c>
      <c r="BC30" s="28">
        <v>3351.6</v>
      </c>
      <c r="BD30" s="28">
        <v>3346.6</v>
      </c>
      <c r="BE30" s="28">
        <v>3332.3</v>
      </c>
      <c r="BF30" s="28">
        <v>3402.8</v>
      </c>
      <c r="BG30" s="28">
        <v>3419.4</v>
      </c>
      <c r="BH30" s="28">
        <v>3413.6</v>
      </c>
      <c r="BI30" s="28">
        <v>3414.7</v>
      </c>
      <c r="BJ30" s="28">
        <v>3415.7</v>
      </c>
      <c r="BK30" s="28">
        <v>3418</v>
      </c>
      <c r="BL30" s="28">
        <v>3427.5</v>
      </c>
      <c r="BM30" s="28">
        <v>3406.5</v>
      </c>
      <c r="BN30" s="28">
        <v>3537.1</v>
      </c>
      <c r="BO30" s="28">
        <v>3547.8</v>
      </c>
      <c r="BP30" s="28">
        <v>3540.2</v>
      </c>
      <c r="BQ30" s="28">
        <v>3517.2</v>
      </c>
      <c r="BR30" s="28">
        <v>3531.6</v>
      </c>
      <c r="BS30" s="28">
        <v>3578.8</v>
      </c>
      <c r="BT30" s="28">
        <v>3535.9</v>
      </c>
      <c r="BU30" s="28">
        <v>3524.3</v>
      </c>
    </row>
    <row r="31" spans="1:73" s="19" customFormat="1" ht="14.45" customHeight="1" x14ac:dyDescent="0.25">
      <c r="A31" s="44" t="s">
        <v>110</v>
      </c>
      <c r="B31" s="28">
        <v>85.9</v>
      </c>
      <c r="C31" s="28">
        <v>87.5</v>
      </c>
      <c r="D31" s="28">
        <v>89.2</v>
      </c>
      <c r="E31" s="28">
        <v>85.9</v>
      </c>
      <c r="F31" s="28">
        <v>86.9</v>
      </c>
      <c r="G31" s="28">
        <v>31.6</v>
      </c>
      <c r="H31" s="28">
        <v>53.8</v>
      </c>
      <c r="I31" s="28">
        <v>610.4</v>
      </c>
      <c r="J31" s="28">
        <v>608.5</v>
      </c>
      <c r="K31" s="28">
        <v>557.6</v>
      </c>
      <c r="L31" s="28">
        <v>557.5</v>
      </c>
      <c r="M31" s="28">
        <v>557.79999999999995</v>
      </c>
      <c r="N31" s="28">
        <v>557.70000000000005</v>
      </c>
      <c r="O31" s="28">
        <v>557.5</v>
      </c>
      <c r="P31" s="28">
        <v>557.5</v>
      </c>
      <c r="Q31" s="28">
        <v>557.4</v>
      </c>
      <c r="R31" s="28">
        <v>557.29999999999995</v>
      </c>
      <c r="S31" s="28">
        <v>557.4</v>
      </c>
      <c r="T31" s="28">
        <v>557.29999999999995</v>
      </c>
      <c r="U31" s="28">
        <v>614.1</v>
      </c>
      <c r="V31" s="28">
        <v>614.4</v>
      </c>
      <c r="W31" s="28">
        <v>861.2</v>
      </c>
      <c r="X31" s="28">
        <v>861.1</v>
      </c>
      <c r="Y31" s="28">
        <v>915.5</v>
      </c>
      <c r="Z31" s="28">
        <v>898.3</v>
      </c>
      <c r="AA31" s="28">
        <v>823.5</v>
      </c>
      <c r="AB31" s="28">
        <v>823.6</v>
      </c>
      <c r="AC31" s="28">
        <v>823.7</v>
      </c>
      <c r="AD31" s="28">
        <v>831</v>
      </c>
      <c r="AE31" s="28">
        <v>835.5</v>
      </c>
      <c r="AF31" s="28">
        <v>835.7</v>
      </c>
      <c r="AG31" s="28">
        <v>836.1</v>
      </c>
      <c r="AH31" s="28">
        <v>836.5</v>
      </c>
      <c r="AI31" s="28">
        <v>837.7</v>
      </c>
      <c r="AJ31" s="28">
        <v>838.4</v>
      </c>
      <c r="AK31" s="28">
        <v>838.4</v>
      </c>
      <c r="AL31" s="28">
        <v>838.2</v>
      </c>
      <c r="AM31" s="28">
        <v>838.8</v>
      </c>
      <c r="AN31" s="28">
        <v>839.3</v>
      </c>
      <c r="AO31" s="28">
        <v>839.3</v>
      </c>
      <c r="AP31" s="28">
        <v>840.1</v>
      </c>
      <c r="AQ31" s="28">
        <v>832.4</v>
      </c>
      <c r="AR31" s="28">
        <v>832.3</v>
      </c>
      <c r="AS31" s="28">
        <v>851.5</v>
      </c>
      <c r="AT31" s="28">
        <v>853.3</v>
      </c>
      <c r="AU31" s="28">
        <v>856.8</v>
      </c>
      <c r="AV31" s="28">
        <v>858.8</v>
      </c>
      <c r="AW31" s="28">
        <v>1722.3</v>
      </c>
      <c r="AX31" s="28">
        <v>1722.5</v>
      </c>
      <c r="AY31" s="28">
        <v>1730.1</v>
      </c>
      <c r="AZ31" s="28">
        <v>1730.6</v>
      </c>
      <c r="BA31" s="28">
        <v>1728.9</v>
      </c>
      <c r="BB31" s="28">
        <v>1726.2</v>
      </c>
      <c r="BC31" s="28">
        <v>1722.4</v>
      </c>
      <c r="BD31" s="28">
        <v>1718.2</v>
      </c>
      <c r="BE31" s="28">
        <v>1722.6</v>
      </c>
      <c r="BF31" s="28">
        <v>1718.3</v>
      </c>
      <c r="BG31" s="28">
        <v>1719.4</v>
      </c>
      <c r="BH31" s="28">
        <v>1717.5</v>
      </c>
      <c r="BI31" s="28">
        <v>1718.4</v>
      </c>
      <c r="BJ31" s="28">
        <v>1718.5</v>
      </c>
      <c r="BK31" s="28">
        <v>1953.4</v>
      </c>
      <c r="BL31" s="28">
        <v>1961.4</v>
      </c>
      <c r="BM31" s="28">
        <v>1971.3</v>
      </c>
      <c r="BN31" s="28">
        <v>2232.8000000000002</v>
      </c>
      <c r="BO31" s="28">
        <v>2356.6999999999998</v>
      </c>
      <c r="BP31" s="28">
        <v>2345.1999999999998</v>
      </c>
      <c r="BQ31" s="28">
        <v>2353.1</v>
      </c>
      <c r="BR31" s="28">
        <v>2368.5</v>
      </c>
      <c r="BS31" s="28">
        <v>2392.6999999999998</v>
      </c>
      <c r="BT31" s="28">
        <v>2405.3000000000002</v>
      </c>
      <c r="BU31" s="28">
        <v>2401.9</v>
      </c>
    </row>
    <row r="32" spans="1:73" s="19" customFormat="1" ht="14.45" customHeight="1" x14ac:dyDescent="0.25">
      <c r="A32" s="44" t="s">
        <v>111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55.6</v>
      </c>
      <c r="H32" s="28">
        <v>29.6</v>
      </c>
      <c r="I32" s="28">
        <v>32</v>
      </c>
      <c r="J32" s="28">
        <v>30.6</v>
      </c>
      <c r="K32" s="28">
        <v>24.8</v>
      </c>
      <c r="L32" s="28">
        <v>22.7</v>
      </c>
      <c r="M32" s="28">
        <v>20.8</v>
      </c>
      <c r="N32" s="28">
        <v>18.8</v>
      </c>
      <c r="O32" s="28" t="s">
        <v>206</v>
      </c>
      <c r="P32" s="28" t="s">
        <v>206</v>
      </c>
      <c r="Q32" s="28" t="s">
        <v>206</v>
      </c>
      <c r="R32" s="28" t="s">
        <v>206</v>
      </c>
      <c r="S32" s="28" t="s">
        <v>206</v>
      </c>
      <c r="T32" s="28" t="s">
        <v>206</v>
      </c>
      <c r="U32" s="28" t="s">
        <v>206</v>
      </c>
      <c r="V32" s="28" t="s">
        <v>206</v>
      </c>
      <c r="W32" s="28" t="s">
        <v>206</v>
      </c>
      <c r="X32" s="28" t="s">
        <v>206</v>
      </c>
      <c r="Y32" s="28" t="s">
        <v>206</v>
      </c>
      <c r="Z32" s="28" t="s">
        <v>206</v>
      </c>
      <c r="AA32" s="28" t="s">
        <v>206</v>
      </c>
      <c r="AB32" s="28" t="s">
        <v>206</v>
      </c>
      <c r="AC32" s="28" t="s">
        <v>206</v>
      </c>
      <c r="AD32" s="28" t="s">
        <v>206</v>
      </c>
      <c r="AE32" s="28" t="s">
        <v>206</v>
      </c>
      <c r="AF32" s="28" t="s">
        <v>206</v>
      </c>
      <c r="AG32" s="28" t="s">
        <v>206</v>
      </c>
      <c r="AH32" s="28" t="s">
        <v>206</v>
      </c>
      <c r="AI32" s="28" t="s">
        <v>206</v>
      </c>
      <c r="AJ32" s="28" t="s">
        <v>206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</v>
      </c>
      <c r="BR32" s="28">
        <v>0</v>
      </c>
      <c r="BS32" s="28">
        <v>0</v>
      </c>
      <c r="BT32" s="28">
        <v>0</v>
      </c>
      <c r="BU32" s="28">
        <v>0</v>
      </c>
    </row>
    <row r="33" spans="1:73" s="19" customFormat="1" ht="14.45" customHeight="1" x14ac:dyDescent="0.25">
      <c r="A33" s="15" t="s">
        <v>112</v>
      </c>
      <c r="B33" s="10">
        <v>1683.8</v>
      </c>
      <c r="C33" s="10">
        <v>1606.3000000000002</v>
      </c>
      <c r="D33" s="10">
        <v>1642.4</v>
      </c>
      <c r="E33" s="10">
        <v>1647.5</v>
      </c>
      <c r="F33" s="10">
        <v>1680.8</v>
      </c>
      <c r="G33" s="10">
        <v>1670.8000000000002</v>
      </c>
      <c r="H33" s="10">
        <v>1837.3999999999999</v>
      </c>
      <c r="I33" s="10">
        <v>2429.9</v>
      </c>
      <c r="J33" s="10">
        <v>2450.1</v>
      </c>
      <c r="K33" s="10">
        <v>2364.1000000000004</v>
      </c>
      <c r="L33" s="10">
        <v>2385.9</v>
      </c>
      <c r="M33" s="10">
        <v>2332.6</v>
      </c>
      <c r="N33" s="10">
        <v>2361.3999999999996</v>
      </c>
      <c r="O33" s="10">
        <v>2258</v>
      </c>
      <c r="P33" s="10">
        <v>2325.1999999999998</v>
      </c>
      <c r="Q33" s="10">
        <v>2325.6000000000004</v>
      </c>
      <c r="R33" s="10">
        <v>2378.6999999999998</v>
      </c>
      <c r="S33" s="10">
        <v>2361.6</v>
      </c>
      <c r="T33" s="10">
        <v>2565.8999999999996</v>
      </c>
      <c r="U33" s="10">
        <v>2617.1</v>
      </c>
      <c r="V33" s="10">
        <v>2700.8</v>
      </c>
      <c r="W33" s="10">
        <v>3058.2</v>
      </c>
      <c r="X33" s="10">
        <v>3117.3</v>
      </c>
      <c r="Y33" s="10">
        <v>3418.2000000000003</v>
      </c>
      <c r="Z33" s="10">
        <v>3418.6000000000004</v>
      </c>
      <c r="AA33" s="10">
        <v>3426.9</v>
      </c>
      <c r="AB33" s="10">
        <v>3640.3999999999996</v>
      </c>
      <c r="AC33" s="10">
        <v>3669.6</v>
      </c>
      <c r="AD33" s="10">
        <v>3854.5</v>
      </c>
      <c r="AE33" s="10">
        <v>3884.9</v>
      </c>
      <c r="AF33" s="10">
        <v>4013.6000000000004</v>
      </c>
      <c r="AG33" s="10">
        <v>4107</v>
      </c>
      <c r="AH33" s="10">
        <v>4345.2</v>
      </c>
      <c r="AI33" s="10">
        <v>4478.2000000000007</v>
      </c>
      <c r="AJ33" s="10">
        <v>4697.2</v>
      </c>
      <c r="AK33" s="10">
        <v>4796.5</v>
      </c>
      <c r="AL33" s="10">
        <v>5002.8</v>
      </c>
      <c r="AM33" s="10">
        <v>5099.6000000000004</v>
      </c>
      <c r="AN33" s="10">
        <v>5107.8999999999996</v>
      </c>
      <c r="AO33" s="10">
        <v>5234.5</v>
      </c>
      <c r="AP33" s="10">
        <v>5489.7999999999993</v>
      </c>
      <c r="AQ33" s="10">
        <v>5681</v>
      </c>
      <c r="AR33" s="10">
        <v>5752.4</v>
      </c>
      <c r="AS33" s="10">
        <v>5791.5999999999995</v>
      </c>
      <c r="AT33" s="10">
        <v>5960.7</v>
      </c>
      <c r="AU33" s="10">
        <v>6089.8</v>
      </c>
      <c r="AV33" s="10">
        <v>6274</v>
      </c>
      <c r="AW33" s="10">
        <v>7704.4000000000005</v>
      </c>
      <c r="AX33" s="10">
        <v>8128.4</v>
      </c>
      <c r="AY33" s="10">
        <v>7807.4</v>
      </c>
      <c r="AZ33" s="10">
        <v>7982.2</v>
      </c>
      <c r="BA33" s="10">
        <v>7866.6</v>
      </c>
      <c r="BB33" s="10">
        <v>8008.6</v>
      </c>
      <c r="BC33" s="10">
        <v>8101</v>
      </c>
      <c r="BD33" s="10">
        <v>8858.6999999999989</v>
      </c>
      <c r="BE33" s="10">
        <v>9444.7999999999993</v>
      </c>
      <c r="BF33" s="10">
        <v>9677.3000000000011</v>
      </c>
      <c r="BG33" s="10">
        <v>9729.9</v>
      </c>
      <c r="BH33" s="10">
        <v>10423.5</v>
      </c>
      <c r="BI33" s="10">
        <v>10299.700000000001</v>
      </c>
      <c r="BJ33" s="10">
        <v>10588.099999999999</v>
      </c>
      <c r="BK33" s="10">
        <v>10657.1</v>
      </c>
      <c r="BL33" s="10">
        <v>9971.5</v>
      </c>
      <c r="BM33" s="10">
        <v>10568.3</v>
      </c>
      <c r="BN33" s="10">
        <v>11178.3</v>
      </c>
      <c r="BO33" s="10">
        <v>11439.5</v>
      </c>
      <c r="BP33" s="10">
        <v>11203.9</v>
      </c>
      <c r="BQ33" s="10">
        <v>11702</v>
      </c>
      <c r="BR33" s="10">
        <v>11923.5</v>
      </c>
      <c r="BS33" s="10">
        <v>12341</v>
      </c>
      <c r="BT33" s="10">
        <v>12409.7</v>
      </c>
      <c r="BU33" s="10">
        <f>SUM(BU3,BU16)</f>
        <v>12947.400000000001</v>
      </c>
    </row>
    <row r="34" spans="1:73" s="19" customFormat="1" ht="14.45" customHeight="1" x14ac:dyDescent="0.25">
      <c r="A34" s="19" t="s">
        <v>113</v>
      </c>
      <c r="B34" s="28">
        <v>522.9</v>
      </c>
      <c r="C34" s="28">
        <v>496.10000000000008</v>
      </c>
      <c r="D34" s="28">
        <v>511.39999999999992</v>
      </c>
      <c r="E34" s="28">
        <v>493.1</v>
      </c>
      <c r="F34" s="28">
        <v>519.5</v>
      </c>
      <c r="G34" s="28">
        <v>514.39999999999986</v>
      </c>
      <c r="H34" s="28">
        <v>611.90000000000009</v>
      </c>
      <c r="I34" s="28">
        <v>792.19999999999982</v>
      </c>
      <c r="J34" s="28">
        <v>762.4</v>
      </c>
      <c r="K34" s="28">
        <v>723.49999999999989</v>
      </c>
      <c r="L34" s="28">
        <v>665.7</v>
      </c>
      <c r="M34" s="28">
        <v>579.69999999999993</v>
      </c>
      <c r="N34" s="28">
        <v>513.29999999999995</v>
      </c>
      <c r="O34" s="28">
        <v>463.7</v>
      </c>
      <c r="P34" s="28">
        <v>444</v>
      </c>
      <c r="Q34" s="28">
        <v>453</v>
      </c>
      <c r="R34" s="28">
        <v>365.8</v>
      </c>
      <c r="S34" s="28">
        <v>287.2</v>
      </c>
      <c r="T34" s="28">
        <v>396.4</v>
      </c>
      <c r="U34" s="28">
        <v>356.5</v>
      </c>
      <c r="V34" s="28">
        <v>346.7999999999999</v>
      </c>
      <c r="W34" s="28">
        <v>559.90000000000009</v>
      </c>
      <c r="X34" s="28">
        <v>570.29999999999995</v>
      </c>
      <c r="Y34" s="28">
        <v>563.60000000000014</v>
      </c>
      <c r="Z34" s="28">
        <v>475.6</v>
      </c>
      <c r="AA34" s="28">
        <v>496.99999999999994</v>
      </c>
      <c r="AB34" s="28">
        <v>594.70000000000016</v>
      </c>
      <c r="AC34" s="28">
        <v>537.9</v>
      </c>
      <c r="AD34" s="28">
        <v>577.4</v>
      </c>
      <c r="AE34" s="28">
        <v>680.80000000000007</v>
      </c>
      <c r="AF34" s="28">
        <v>638.30000000000007</v>
      </c>
      <c r="AG34" s="28">
        <v>642.5</v>
      </c>
      <c r="AH34" s="28">
        <v>692.7</v>
      </c>
      <c r="AI34" s="28">
        <v>686.8</v>
      </c>
      <c r="AJ34" s="28">
        <v>741.69999999999982</v>
      </c>
      <c r="AK34" s="28">
        <v>724.6</v>
      </c>
      <c r="AL34" s="28">
        <v>779.29999999999984</v>
      </c>
      <c r="AM34" s="28">
        <v>783.69999999999993</v>
      </c>
      <c r="AN34" s="28">
        <v>703.80000000000007</v>
      </c>
      <c r="AO34" s="28">
        <v>748.60000000000014</v>
      </c>
      <c r="AP34" s="28">
        <v>794.6</v>
      </c>
      <c r="AQ34" s="28">
        <v>816.9</v>
      </c>
      <c r="AR34" s="28">
        <v>698.30000000000007</v>
      </c>
      <c r="AS34" s="28">
        <v>659.8</v>
      </c>
      <c r="AT34" s="28">
        <v>613.10000000000014</v>
      </c>
      <c r="AU34" s="28">
        <v>589.20000000000005</v>
      </c>
      <c r="AV34" s="28">
        <v>630.1</v>
      </c>
      <c r="AW34" s="28">
        <v>1465.6999999999998</v>
      </c>
      <c r="AX34" s="28">
        <v>1621.8</v>
      </c>
      <c r="AY34" s="28">
        <v>1280.9000000000001</v>
      </c>
      <c r="AZ34" s="28">
        <v>1343.6999999999998</v>
      </c>
      <c r="BA34" s="28">
        <v>1202.7</v>
      </c>
      <c r="BB34" s="28">
        <v>1188.4000000000001</v>
      </c>
      <c r="BC34" s="28">
        <v>1153.5999999999999</v>
      </c>
      <c r="BD34" s="28">
        <v>1768</v>
      </c>
      <c r="BE34" s="28">
        <v>2311.8999999999996</v>
      </c>
      <c r="BF34" s="28">
        <v>2210.9</v>
      </c>
      <c r="BG34" s="28">
        <v>1633.9999999999995</v>
      </c>
      <c r="BH34" s="28">
        <v>1428.0000000000002</v>
      </c>
      <c r="BI34" s="28">
        <v>1441.6999999999998</v>
      </c>
      <c r="BJ34" s="28">
        <v>1463.1999999999996</v>
      </c>
      <c r="BK34" s="28">
        <v>1329.0999999999997</v>
      </c>
      <c r="BL34" s="28">
        <v>1439.7000000000003</v>
      </c>
      <c r="BM34" s="28">
        <v>1790.1000000000004</v>
      </c>
      <c r="BN34" s="28">
        <v>2311.2000000000003</v>
      </c>
      <c r="BO34" s="28">
        <v>2467.4</v>
      </c>
      <c r="BP34" s="28">
        <v>2259.2999999999997</v>
      </c>
      <c r="BQ34" s="28">
        <v>2504.6999999999998</v>
      </c>
      <c r="BR34" s="28">
        <v>2449.6</v>
      </c>
      <c r="BS34" s="28">
        <v>2425.7999999999997</v>
      </c>
      <c r="BT34" s="28">
        <v>2281.4</v>
      </c>
      <c r="BU34" s="28">
        <f>SUM(BU35:BU44)</f>
        <v>2751</v>
      </c>
    </row>
    <row r="35" spans="1:73" ht="14.45" customHeight="1" x14ac:dyDescent="0.25">
      <c r="A35" s="31" t="s">
        <v>114</v>
      </c>
      <c r="B35" s="9">
        <v>36.700000000000003</v>
      </c>
      <c r="C35" s="9">
        <v>43.8</v>
      </c>
      <c r="D35" s="9">
        <v>29.9</v>
      </c>
      <c r="E35" s="9">
        <v>42.9</v>
      </c>
      <c r="F35" s="9">
        <v>41.3</v>
      </c>
      <c r="G35" s="9">
        <v>39.4</v>
      </c>
      <c r="H35" s="9">
        <v>36.1</v>
      </c>
      <c r="I35" s="9">
        <v>43.8</v>
      </c>
      <c r="J35" s="9">
        <v>45.3</v>
      </c>
      <c r="K35" s="9">
        <v>52</v>
      </c>
      <c r="L35" s="9">
        <v>57.2</v>
      </c>
      <c r="M35" s="9">
        <v>57.7</v>
      </c>
      <c r="N35" s="9">
        <v>48.2</v>
      </c>
      <c r="O35" s="9">
        <v>55.2</v>
      </c>
      <c r="P35" s="9">
        <v>79.3</v>
      </c>
      <c r="Q35" s="9">
        <v>63.6</v>
      </c>
      <c r="R35" s="9">
        <v>60.4</v>
      </c>
      <c r="S35" s="9">
        <v>62.4</v>
      </c>
      <c r="T35" s="9">
        <v>61.4</v>
      </c>
      <c r="U35" s="9">
        <v>74</v>
      </c>
      <c r="V35" s="9">
        <v>64.099999999999994</v>
      </c>
      <c r="W35" s="9">
        <v>93</v>
      </c>
      <c r="X35" s="9">
        <v>68.699999999999989</v>
      </c>
      <c r="Y35" s="9">
        <v>87.199999999999989</v>
      </c>
      <c r="Z35" s="9">
        <v>78.900000000000006</v>
      </c>
      <c r="AA35" s="9">
        <v>77.3</v>
      </c>
      <c r="AB35" s="9">
        <v>112.9</v>
      </c>
      <c r="AC35" s="9">
        <v>116.4</v>
      </c>
      <c r="AD35" s="9">
        <v>127.4</v>
      </c>
      <c r="AE35" s="9">
        <v>85.5</v>
      </c>
      <c r="AF35" s="9">
        <v>131.30000000000001</v>
      </c>
      <c r="AG35" s="9">
        <v>107</v>
      </c>
      <c r="AH35" s="9">
        <v>95.9</v>
      </c>
      <c r="AI35" s="9">
        <v>87.5</v>
      </c>
      <c r="AJ35" s="9">
        <v>97.3</v>
      </c>
      <c r="AK35" s="9">
        <v>86.9</v>
      </c>
      <c r="AL35" s="9">
        <v>111.3</v>
      </c>
      <c r="AM35" s="9">
        <v>135.9</v>
      </c>
      <c r="AN35" s="9">
        <v>95.3</v>
      </c>
      <c r="AO35" s="9">
        <v>136.69999999999999</v>
      </c>
      <c r="AP35" s="9">
        <v>120.6</v>
      </c>
      <c r="AQ35" s="9">
        <v>142.30000000000001</v>
      </c>
      <c r="AR35" s="9">
        <v>116.1</v>
      </c>
      <c r="AS35" s="9">
        <v>124.1</v>
      </c>
      <c r="AT35" s="9">
        <v>176</v>
      </c>
      <c r="AU35" s="9">
        <v>136.30000000000001</v>
      </c>
      <c r="AV35" s="9">
        <v>153.80000000000001</v>
      </c>
      <c r="AW35" s="9">
        <v>196.9</v>
      </c>
      <c r="AX35" s="9">
        <v>289.89999999999998</v>
      </c>
      <c r="AY35" s="9">
        <v>152.4</v>
      </c>
      <c r="AZ35" s="9">
        <v>209.8</v>
      </c>
      <c r="BA35" s="9">
        <v>211.1</v>
      </c>
      <c r="BB35" s="9">
        <v>165.7</v>
      </c>
      <c r="BC35" s="9">
        <v>149</v>
      </c>
      <c r="BD35" s="9">
        <v>123.1</v>
      </c>
      <c r="BE35" s="9">
        <v>300</v>
      </c>
      <c r="BF35" s="9">
        <v>261.39999999999998</v>
      </c>
      <c r="BG35" s="9">
        <v>361.7</v>
      </c>
      <c r="BH35" s="9">
        <v>448</v>
      </c>
      <c r="BI35" s="9">
        <v>586.29999999999995</v>
      </c>
      <c r="BJ35" s="9">
        <v>661.4</v>
      </c>
      <c r="BK35" s="9">
        <v>741.4</v>
      </c>
      <c r="BL35" s="9">
        <v>709.1</v>
      </c>
      <c r="BM35" s="9">
        <v>984.5</v>
      </c>
      <c r="BN35" s="9">
        <v>1080.4000000000001</v>
      </c>
      <c r="BO35" s="9">
        <v>1234.5999999999999</v>
      </c>
      <c r="BP35" s="9">
        <v>799.3</v>
      </c>
      <c r="BQ35" s="9">
        <v>994.6</v>
      </c>
      <c r="BR35" s="9">
        <v>1164.5</v>
      </c>
      <c r="BS35" s="9">
        <v>1237.0999999999999</v>
      </c>
      <c r="BT35" s="9">
        <v>1207.0999999999999</v>
      </c>
      <c r="BU35" s="9">
        <v>1276.7</v>
      </c>
    </row>
    <row r="36" spans="1:73" ht="14.45" customHeight="1" x14ac:dyDescent="0.25">
      <c r="A36" s="31" t="s">
        <v>115</v>
      </c>
      <c r="B36" s="9">
        <v>385.7</v>
      </c>
      <c r="C36" s="9">
        <v>343.8</v>
      </c>
      <c r="D36" s="9">
        <v>360.7</v>
      </c>
      <c r="E36" s="9">
        <v>370.6</v>
      </c>
      <c r="F36" s="9">
        <v>350.4</v>
      </c>
      <c r="G36" s="9">
        <v>368.9</v>
      </c>
      <c r="H36" s="9">
        <v>438.2</v>
      </c>
      <c r="I36" s="9">
        <v>630.9</v>
      </c>
      <c r="J36" s="9">
        <v>600.20000000000005</v>
      </c>
      <c r="K36" s="9">
        <v>543.5</v>
      </c>
      <c r="L36" s="9">
        <v>468.7</v>
      </c>
      <c r="M36" s="9">
        <v>394.1</v>
      </c>
      <c r="N36" s="9">
        <v>301.89999999999998</v>
      </c>
      <c r="O36" s="9">
        <v>245</v>
      </c>
      <c r="P36" s="9">
        <v>196.8</v>
      </c>
      <c r="Q36" s="9">
        <v>260.3</v>
      </c>
      <c r="R36" s="9">
        <v>163.4</v>
      </c>
      <c r="S36" s="9">
        <v>41</v>
      </c>
      <c r="T36" s="9">
        <v>154.1</v>
      </c>
      <c r="U36" s="9">
        <v>149.4</v>
      </c>
      <c r="V36" s="9">
        <v>118.2</v>
      </c>
      <c r="W36" s="9">
        <v>227.3</v>
      </c>
      <c r="X36" s="9">
        <v>271.29999999999995</v>
      </c>
      <c r="Y36" s="9">
        <v>298.89999999999998</v>
      </c>
      <c r="Z36" s="9">
        <v>187</v>
      </c>
      <c r="AA36" s="9">
        <v>163.30000000000001</v>
      </c>
      <c r="AB36" s="9">
        <v>231</v>
      </c>
      <c r="AC36" s="9">
        <v>226</v>
      </c>
      <c r="AD36" s="9">
        <v>242.10000000000002</v>
      </c>
      <c r="AE36" s="9">
        <v>325.60000000000002</v>
      </c>
      <c r="AF36" s="9">
        <v>244.9</v>
      </c>
      <c r="AG36" s="9">
        <v>318.8</v>
      </c>
      <c r="AH36" s="9">
        <v>369.09999999999997</v>
      </c>
      <c r="AI36" s="9">
        <v>299.7</v>
      </c>
      <c r="AJ36" s="9">
        <v>350.79999999999995</v>
      </c>
      <c r="AK36" s="9">
        <v>391.29999999999995</v>
      </c>
      <c r="AL36" s="9">
        <v>432</v>
      </c>
      <c r="AM36" s="9">
        <v>392.1</v>
      </c>
      <c r="AN36" s="9">
        <v>332.9</v>
      </c>
      <c r="AO36" s="9">
        <v>304.40000000000003</v>
      </c>
      <c r="AP36" s="9">
        <v>371.8</v>
      </c>
      <c r="AQ36" s="9">
        <v>348</v>
      </c>
      <c r="AR36" s="9">
        <v>285</v>
      </c>
      <c r="AS36" s="9">
        <v>255.8</v>
      </c>
      <c r="AT36" s="9">
        <v>156.60000000000002</v>
      </c>
      <c r="AU36" s="9">
        <v>113.5</v>
      </c>
      <c r="AV36" s="9">
        <v>150.80000000000001</v>
      </c>
      <c r="AW36" s="9">
        <v>906.6</v>
      </c>
      <c r="AX36" s="9">
        <v>947.9</v>
      </c>
      <c r="AY36" s="9">
        <v>697</v>
      </c>
      <c r="AZ36" s="9">
        <v>741.8</v>
      </c>
      <c r="BA36" s="9">
        <v>646.90000000000009</v>
      </c>
      <c r="BB36" s="9">
        <v>656.30000000000007</v>
      </c>
      <c r="BC36" s="9">
        <v>608.20000000000005</v>
      </c>
      <c r="BD36" s="9">
        <v>1201.0999999999999</v>
      </c>
      <c r="BE36" s="9">
        <v>1273.5999999999999</v>
      </c>
      <c r="BF36" s="9">
        <v>1125.8</v>
      </c>
      <c r="BG36" s="9">
        <v>776.09999999999991</v>
      </c>
      <c r="BH36" s="9">
        <v>501.70000000000005</v>
      </c>
      <c r="BI36" s="9">
        <v>308.59999999999997</v>
      </c>
      <c r="BJ36" s="9">
        <v>304.89999999999998</v>
      </c>
      <c r="BK36" s="9">
        <v>116</v>
      </c>
      <c r="BL36" s="9">
        <v>103.7</v>
      </c>
      <c r="BM36" s="9">
        <v>106.9</v>
      </c>
      <c r="BN36" s="9">
        <v>414.6</v>
      </c>
      <c r="BO36" s="9">
        <v>561.9</v>
      </c>
      <c r="BP36" s="9">
        <v>806</v>
      </c>
      <c r="BQ36" s="9">
        <v>792</v>
      </c>
      <c r="BR36" s="9">
        <v>638</v>
      </c>
      <c r="BS36" s="9">
        <v>522.5</v>
      </c>
      <c r="BT36" s="9">
        <v>377.19999999999993</v>
      </c>
      <c r="BU36" s="9">
        <v>748.99999999999989</v>
      </c>
    </row>
    <row r="37" spans="1:73" ht="14.45" customHeight="1" x14ac:dyDescent="0.25">
      <c r="A37" s="31" t="s">
        <v>240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13.5</v>
      </c>
      <c r="BA37" s="9">
        <v>15.3</v>
      </c>
      <c r="BB37" s="9">
        <v>17</v>
      </c>
      <c r="BC37" s="9">
        <v>15.1</v>
      </c>
      <c r="BD37" s="9">
        <v>16.2</v>
      </c>
      <c r="BE37" s="9">
        <v>18.2</v>
      </c>
      <c r="BF37" s="9">
        <v>36.1</v>
      </c>
      <c r="BG37" s="9">
        <v>41.1</v>
      </c>
      <c r="BH37" s="9">
        <v>47</v>
      </c>
      <c r="BI37" s="9">
        <v>43</v>
      </c>
      <c r="BJ37" s="9">
        <v>48.4</v>
      </c>
      <c r="BK37" s="9">
        <v>52.8</v>
      </c>
      <c r="BL37" s="9">
        <v>57.7</v>
      </c>
      <c r="BM37" s="9">
        <v>60.4</v>
      </c>
      <c r="BN37" s="9">
        <v>68.8</v>
      </c>
      <c r="BO37" s="9">
        <v>66.599999999999994</v>
      </c>
      <c r="BP37" s="9">
        <v>76.2</v>
      </c>
      <c r="BQ37" s="9">
        <v>79</v>
      </c>
      <c r="BR37" s="9">
        <v>81.599999999999994</v>
      </c>
      <c r="BS37" s="9">
        <v>86.8</v>
      </c>
      <c r="BT37" s="9">
        <v>83.7</v>
      </c>
      <c r="BU37" s="9">
        <v>87</v>
      </c>
    </row>
    <row r="38" spans="1:73" ht="14.45" customHeight="1" x14ac:dyDescent="0.25">
      <c r="A38" s="31" t="s">
        <v>116</v>
      </c>
      <c r="B38" s="9">
        <v>22.4</v>
      </c>
      <c r="C38" s="9">
        <v>13.6</v>
      </c>
      <c r="D38" s="9">
        <v>16.399999999999999</v>
      </c>
      <c r="E38" s="9">
        <v>21.6</v>
      </c>
      <c r="F38" s="9">
        <v>39.9</v>
      </c>
      <c r="G38" s="9">
        <v>27.2</v>
      </c>
      <c r="H38" s="9">
        <v>32.1</v>
      </c>
      <c r="I38" s="9">
        <v>44.4</v>
      </c>
      <c r="J38" s="9">
        <v>50</v>
      </c>
      <c r="K38" s="9">
        <v>43.4</v>
      </c>
      <c r="L38" s="9">
        <v>43.4</v>
      </c>
      <c r="M38" s="9">
        <v>55.5</v>
      </c>
      <c r="N38" s="9">
        <v>66.900000000000006</v>
      </c>
      <c r="O38" s="9">
        <v>61.9</v>
      </c>
      <c r="P38" s="9">
        <v>48</v>
      </c>
      <c r="Q38" s="9">
        <v>63.1</v>
      </c>
      <c r="R38" s="9">
        <v>74</v>
      </c>
      <c r="S38" s="9">
        <v>62.1</v>
      </c>
      <c r="T38" s="9">
        <v>53.6</v>
      </c>
      <c r="U38" s="9">
        <v>72</v>
      </c>
      <c r="V38" s="9">
        <v>83.6</v>
      </c>
      <c r="W38" s="9">
        <v>77.5</v>
      </c>
      <c r="X38" s="9">
        <v>74.2</v>
      </c>
      <c r="Y38" s="9">
        <v>97.3</v>
      </c>
      <c r="Z38" s="9">
        <v>109.6</v>
      </c>
      <c r="AA38" s="9">
        <v>82.9</v>
      </c>
      <c r="AB38" s="9">
        <v>74.599999999999994</v>
      </c>
      <c r="AC38" s="9">
        <v>91.8</v>
      </c>
      <c r="AD38" s="9">
        <v>99.4</v>
      </c>
      <c r="AE38" s="9">
        <v>97</v>
      </c>
      <c r="AF38" s="9">
        <v>83.9</v>
      </c>
      <c r="AG38" s="9">
        <v>108.3</v>
      </c>
      <c r="AH38" s="9">
        <v>116.6</v>
      </c>
      <c r="AI38" s="9">
        <v>105.7</v>
      </c>
      <c r="AJ38" s="9">
        <v>88.1</v>
      </c>
      <c r="AK38" s="9">
        <v>129.6</v>
      </c>
      <c r="AL38" s="9">
        <v>123.5</v>
      </c>
      <c r="AM38" s="9">
        <v>124.8</v>
      </c>
      <c r="AN38" s="9">
        <v>107.8</v>
      </c>
      <c r="AO38" s="9">
        <v>141.5</v>
      </c>
      <c r="AP38" s="9">
        <v>149.9</v>
      </c>
      <c r="AQ38" s="9">
        <v>140.69999999999999</v>
      </c>
      <c r="AR38" s="9">
        <v>115.9</v>
      </c>
      <c r="AS38" s="9">
        <v>152.30000000000001</v>
      </c>
      <c r="AT38" s="9">
        <v>158.4</v>
      </c>
      <c r="AU38" s="9">
        <v>138.1</v>
      </c>
      <c r="AV38" s="9">
        <v>118.9</v>
      </c>
      <c r="AW38" s="9">
        <v>188.7</v>
      </c>
      <c r="AX38" s="9">
        <v>203.7</v>
      </c>
      <c r="AY38" s="9">
        <v>166.1</v>
      </c>
      <c r="AZ38" s="9">
        <v>145.1</v>
      </c>
      <c r="BA38" s="9">
        <v>190.2</v>
      </c>
      <c r="BB38" s="9">
        <v>190</v>
      </c>
      <c r="BC38" s="9">
        <v>167.4</v>
      </c>
      <c r="BD38" s="9">
        <v>151.19999999999999</v>
      </c>
      <c r="BE38" s="9">
        <v>245.9</v>
      </c>
      <c r="BF38" s="9">
        <v>238.4</v>
      </c>
      <c r="BG38" s="9">
        <v>176.6</v>
      </c>
      <c r="BH38" s="9">
        <v>148.4</v>
      </c>
      <c r="BI38" s="9">
        <v>190.7</v>
      </c>
      <c r="BJ38" s="9">
        <v>210</v>
      </c>
      <c r="BK38" s="9">
        <v>176.9</v>
      </c>
      <c r="BL38" s="9">
        <v>161.30000000000001</v>
      </c>
      <c r="BM38" s="9">
        <v>213.5</v>
      </c>
      <c r="BN38" s="9">
        <v>250.4</v>
      </c>
      <c r="BO38" s="9">
        <v>252.4</v>
      </c>
      <c r="BP38" s="9">
        <v>193.5</v>
      </c>
      <c r="BQ38" s="9">
        <v>261</v>
      </c>
      <c r="BR38" s="9">
        <v>269.39999999999998</v>
      </c>
      <c r="BS38" s="9">
        <v>248.4</v>
      </c>
      <c r="BT38" s="9">
        <v>228.9</v>
      </c>
      <c r="BU38" s="9">
        <v>286.7</v>
      </c>
    </row>
    <row r="39" spans="1:73" ht="14.45" customHeight="1" x14ac:dyDescent="0.25">
      <c r="A39" s="31" t="s">
        <v>117</v>
      </c>
      <c r="B39" s="9">
        <v>68.8</v>
      </c>
      <c r="C39" s="9">
        <v>44.7</v>
      </c>
      <c r="D39" s="9">
        <v>55.3</v>
      </c>
      <c r="E39" s="9">
        <v>52.7</v>
      </c>
      <c r="F39" s="9">
        <v>63.1</v>
      </c>
      <c r="G39" s="9">
        <v>42</v>
      </c>
      <c r="H39" s="9">
        <v>47.7</v>
      </c>
      <c r="I39" s="9">
        <v>43</v>
      </c>
      <c r="J39" s="9">
        <v>45.3</v>
      </c>
      <c r="K39" s="9">
        <v>32.9</v>
      </c>
      <c r="L39" s="9">
        <v>47.5</v>
      </c>
      <c r="M39" s="9">
        <v>48.5</v>
      </c>
      <c r="N39" s="9">
        <v>69.3</v>
      </c>
      <c r="O39" s="9">
        <v>33.6</v>
      </c>
      <c r="P39" s="9">
        <v>41.4</v>
      </c>
      <c r="Q39" s="9">
        <v>36.5</v>
      </c>
      <c r="R39" s="9">
        <v>42</v>
      </c>
      <c r="S39" s="9">
        <v>45.8</v>
      </c>
      <c r="T39" s="9">
        <v>45.9</v>
      </c>
      <c r="U39" s="9">
        <v>36.200000000000003</v>
      </c>
      <c r="V39" s="9">
        <v>52.9</v>
      </c>
      <c r="W39" s="9">
        <v>45.6</v>
      </c>
      <c r="X39" s="9">
        <v>43.3</v>
      </c>
      <c r="Y39" s="9">
        <v>43.2</v>
      </c>
      <c r="Z39" s="9">
        <v>60.5</v>
      </c>
      <c r="AA39" s="9">
        <v>59.7</v>
      </c>
      <c r="AB39" s="9">
        <v>59.3</v>
      </c>
      <c r="AC39" s="9">
        <v>54</v>
      </c>
      <c r="AD39" s="9">
        <v>62.9</v>
      </c>
      <c r="AE39" s="9">
        <v>65</v>
      </c>
      <c r="AF39" s="9">
        <v>59.6</v>
      </c>
      <c r="AG39" s="9">
        <v>47.5</v>
      </c>
      <c r="AH39" s="9">
        <v>62.3</v>
      </c>
      <c r="AI39" s="9">
        <v>57.5</v>
      </c>
      <c r="AJ39" s="9">
        <v>66.3</v>
      </c>
      <c r="AK39" s="9">
        <v>54.9</v>
      </c>
      <c r="AL39" s="9">
        <v>62.8</v>
      </c>
      <c r="AM39" s="9">
        <v>58.3</v>
      </c>
      <c r="AN39" s="9">
        <v>64.099999999999994</v>
      </c>
      <c r="AO39" s="9">
        <v>12.1</v>
      </c>
      <c r="AP39" s="9">
        <v>73.7</v>
      </c>
      <c r="AQ39" s="9">
        <v>57</v>
      </c>
      <c r="AR39" s="9">
        <v>62.2</v>
      </c>
      <c r="AS39" s="9">
        <v>48.8</v>
      </c>
      <c r="AT39" s="9">
        <v>63.7</v>
      </c>
      <c r="AU39" s="9">
        <v>76.400000000000006</v>
      </c>
      <c r="AV39" s="9">
        <v>78.400000000000006</v>
      </c>
      <c r="AW39" s="9">
        <v>90.1</v>
      </c>
      <c r="AX39" s="9">
        <v>101.2</v>
      </c>
      <c r="AY39" s="9">
        <v>106.9</v>
      </c>
      <c r="AZ39" s="9">
        <v>78.400000000000006</v>
      </c>
      <c r="BA39" s="9">
        <v>47.4</v>
      </c>
      <c r="BB39" s="9">
        <v>82.7</v>
      </c>
      <c r="BC39" s="9">
        <v>83.8</v>
      </c>
      <c r="BD39" s="9">
        <v>111.4</v>
      </c>
      <c r="BE39" s="9">
        <v>128.5</v>
      </c>
      <c r="BF39" s="9">
        <v>166</v>
      </c>
      <c r="BG39" s="9">
        <v>53.8</v>
      </c>
      <c r="BH39" s="9">
        <v>72.900000000000006</v>
      </c>
      <c r="BI39" s="9">
        <v>85.2</v>
      </c>
      <c r="BJ39" s="9">
        <v>100.6</v>
      </c>
      <c r="BK39" s="9">
        <v>102.6</v>
      </c>
      <c r="BL39" s="9">
        <v>103</v>
      </c>
      <c r="BM39" s="9">
        <v>162.4</v>
      </c>
      <c r="BN39" s="9">
        <v>140.6</v>
      </c>
      <c r="BO39" s="9">
        <v>125</v>
      </c>
      <c r="BP39" s="9">
        <v>153.80000000000001</v>
      </c>
      <c r="BQ39" s="9">
        <v>124.2</v>
      </c>
      <c r="BR39" s="9">
        <v>105.7</v>
      </c>
      <c r="BS39" s="9">
        <v>117.7</v>
      </c>
      <c r="BT39" s="9">
        <v>126.7</v>
      </c>
      <c r="BU39" s="9">
        <v>90.5</v>
      </c>
    </row>
    <row r="40" spans="1:73" ht="14.45" customHeight="1" x14ac:dyDescent="0.25">
      <c r="A40" s="31" t="s">
        <v>103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 t="s">
        <v>206</v>
      </c>
      <c r="M40" s="9" t="s">
        <v>206</v>
      </c>
      <c r="N40" s="9" t="s">
        <v>206</v>
      </c>
      <c r="O40" s="9" t="s">
        <v>206</v>
      </c>
      <c r="P40" s="9" t="s">
        <v>206</v>
      </c>
      <c r="Q40" s="9" t="s">
        <v>206</v>
      </c>
      <c r="R40" s="9" t="s">
        <v>206</v>
      </c>
      <c r="S40" s="9">
        <v>1.6</v>
      </c>
      <c r="T40" s="9" t="s">
        <v>206</v>
      </c>
      <c r="U40" s="9">
        <v>3.5</v>
      </c>
      <c r="V40" s="9" t="s">
        <v>206</v>
      </c>
      <c r="W40" s="9">
        <v>0.5</v>
      </c>
      <c r="X40" s="9">
        <v>2.5</v>
      </c>
      <c r="Y40" s="9">
        <v>7.9</v>
      </c>
      <c r="Z40" s="9">
        <v>6.1</v>
      </c>
      <c r="AA40" s="9">
        <v>1.3</v>
      </c>
      <c r="AB40" s="9">
        <v>1.6</v>
      </c>
      <c r="AC40" s="9">
        <v>3</v>
      </c>
      <c r="AD40" s="9">
        <v>6.9</v>
      </c>
      <c r="AE40" s="9">
        <v>2.4</v>
      </c>
      <c r="AF40" s="9">
        <v>2.4</v>
      </c>
      <c r="AG40" s="9">
        <v>4</v>
      </c>
      <c r="AH40" s="9">
        <v>2.5</v>
      </c>
      <c r="AI40" s="9">
        <v>4.3</v>
      </c>
      <c r="AJ40" s="9">
        <v>0.3</v>
      </c>
      <c r="AK40" s="9">
        <v>8.6</v>
      </c>
      <c r="AL40" s="9">
        <v>0.4</v>
      </c>
      <c r="AM40" s="9">
        <v>0.4</v>
      </c>
      <c r="AN40" s="9">
        <v>3.6</v>
      </c>
      <c r="AO40" s="9">
        <v>56.6</v>
      </c>
      <c r="AP40" s="9">
        <v>7.3</v>
      </c>
      <c r="AQ40" s="9">
        <v>5.8</v>
      </c>
      <c r="AR40" s="9">
        <v>3.8</v>
      </c>
      <c r="AS40" s="9">
        <v>21.4</v>
      </c>
      <c r="AT40" s="9">
        <v>3.1</v>
      </c>
      <c r="AU40" s="9">
        <v>0</v>
      </c>
      <c r="AV40" s="9">
        <v>3.2</v>
      </c>
      <c r="AW40" s="9">
        <v>6.6</v>
      </c>
      <c r="AX40" s="9">
        <v>4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1.8</v>
      </c>
      <c r="BH40" s="9">
        <v>1.8</v>
      </c>
      <c r="BI40" s="9">
        <v>1.8</v>
      </c>
      <c r="BJ40" s="9">
        <v>1.8</v>
      </c>
      <c r="BK40" s="9">
        <v>1.8</v>
      </c>
      <c r="BL40" s="9">
        <v>1.8</v>
      </c>
      <c r="BM40" s="9">
        <v>1.8</v>
      </c>
      <c r="BN40" s="9">
        <v>1.8</v>
      </c>
      <c r="BO40" s="9">
        <v>1.8</v>
      </c>
      <c r="BP40" s="9">
        <v>1.8</v>
      </c>
      <c r="BQ40" s="9">
        <v>2</v>
      </c>
      <c r="BR40" s="9">
        <v>1.8</v>
      </c>
      <c r="BS40" s="9">
        <v>1.8</v>
      </c>
      <c r="BT40" s="9">
        <v>1.8</v>
      </c>
      <c r="BU40" s="9">
        <v>3.4</v>
      </c>
    </row>
    <row r="41" spans="1:73" ht="14.45" customHeight="1" x14ac:dyDescent="0.25">
      <c r="A41" s="31" t="s">
        <v>118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201.9</v>
      </c>
      <c r="BF41" s="9">
        <v>204.8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</row>
    <row r="42" spans="1:73" ht="14.45" customHeight="1" x14ac:dyDescent="0.25">
      <c r="A42" s="31" t="s">
        <v>119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20.7</v>
      </c>
      <c r="I42" s="9">
        <v>22.3</v>
      </c>
      <c r="J42" s="9">
        <v>12.5</v>
      </c>
      <c r="K42" s="9">
        <v>9.8000000000000007</v>
      </c>
      <c r="L42" s="9">
        <v>10</v>
      </c>
      <c r="M42" s="9">
        <v>9.5</v>
      </c>
      <c r="N42" s="9">
        <v>12.4</v>
      </c>
      <c r="O42" s="9">
        <v>7.3</v>
      </c>
      <c r="P42" s="9">
        <v>9.1</v>
      </c>
      <c r="Q42" s="9">
        <v>12.7</v>
      </c>
      <c r="R42" s="9">
        <v>10.4</v>
      </c>
      <c r="S42" s="9">
        <v>8.9</v>
      </c>
      <c r="T42" s="9">
        <v>12.2</v>
      </c>
      <c r="U42" s="9">
        <v>5.2</v>
      </c>
      <c r="V42" s="9">
        <v>10.9</v>
      </c>
      <c r="W42" s="9">
        <v>7.1</v>
      </c>
      <c r="X42" s="9">
        <v>6</v>
      </c>
      <c r="Y42" s="9">
        <v>5.7</v>
      </c>
      <c r="Z42" s="9">
        <v>10.6</v>
      </c>
      <c r="AA42" s="9">
        <v>11.9</v>
      </c>
      <c r="AB42" s="9">
        <v>8.6999999999999993</v>
      </c>
      <c r="AC42" s="9">
        <v>6.3</v>
      </c>
      <c r="AD42" s="9">
        <v>3.4</v>
      </c>
      <c r="AE42" s="9">
        <v>5</v>
      </c>
      <c r="AF42" s="9">
        <v>6.9</v>
      </c>
      <c r="AG42" s="9">
        <v>5.0999999999999996</v>
      </c>
      <c r="AH42" s="9">
        <v>8.5</v>
      </c>
      <c r="AI42" s="9">
        <v>9.3000000000000007</v>
      </c>
      <c r="AJ42" s="9">
        <v>10.4</v>
      </c>
      <c r="AK42" s="9">
        <v>9.6999999999999993</v>
      </c>
      <c r="AL42" s="9">
        <v>6.5</v>
      </c>
      <c r="AM42" s="9">
        <v>9.1999999999999993</v>
      </c>
      <c r="AN42" s="9">
        <v>10.199999999999999</v>
      </c>
      <c r="AO42" s="9">
        <v>7.2</v>
      </c>
      <c r="AP42" s="9">
        <v>7.5</v>
      </c>
      <c r="AQ42" s="9">
        <v>4.7</v>
      </c>
      <c r="AR42" s="9">
        <v>8.6</v>
      </c>
      <c r="AS42" s="9">
        <v>7.2</v>
      </c>
      <c r="AT42" s="9">
        <v>6.2</v>
      </c>
      <c r="AU42" s="9">
        <v>7.6</v>
      </c>
      <c r="AV42" s="9">
        <v>5.4</v>
      </c>
      <c r="AW42" s="9">
        <v>10.4</v>
      </c>
      <c r="AX42" s="9">
        <v>9.6999999999999993</v>
      </c>
      <c r="AY42" s="9">
        <v>13.5</v>
      </c>
      <c r="AZ42" s="9">
        <v>9.5</v>
      </c>
      <c r="BA42" s="9">
        <v>6</v>
      </c>
      <c r="BB42" s="9">
        <v>6.6</v>
      </c>
      <c r="BC42" s="9">
        <v>4.8</v>
      </c>
      <c r="BD42" s="9">
        <v>13.6</v>
      </c>
      <c r="BE42" s="9">
        <v>10.6</v>
      </c>
      <c r="BF42" s="9">
        <v>17.3</v>
      </c>
      <c r="BG42" s="9">
        <v>12.4</v>
      </c>
      <c r="BH42" s="9">
        <v>18.100000000000001</v>
      </c>
      <c r="BI42" s="9">
        <v>12.1</v>
      </c>
      <c r="BJ42" s="9">
        <v>10.6</v>
      </c>
      <c r="BK42" s="9">
        <v>10.8</v>
      </c>
      <c r="BL42" s="9">
        <v>13.2</v>
      </c>
      <c r="BM42" s="9">
        <v>24.3</v>
      </c>
      <c r="BN42" s="9">
        <v>20.8</v>
      </c>
      <c r="BO42" s="9">
        <v>25</v>
      </c>
      <c r="BP42" s="9">
        <v>25.8</v>
      </c>
      <c r="BQ42" s="9">
        <v>10.199999999999999</v>
      </c>
      <c r="BR42" s="9">
        <v>12.3</v>
      </c>
      <c r="BS42" s="9">
        <v>5.8</v>
      </c>
      <c r="BT42" s="9">
        <v>10.4</v>
      </c>
      <c r="BU42" s="9">
        <v>4.8</v>
      </c>
    </row>
    <row r="43" spans="1:73" ht="14.45" customHeight="1" x14ac:dyDescent="0.25">
      <c r="A43" s="31" t="s">
        <v>241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0.3</v>
      </c>
      <c r="AK43" s="9">
        <v>0</v>
      </c>
      <c r="AL43" s="9">
        <v>0</v>
      </c>
      <c r="AM43" s="9">
        <v>0</v>
      </c>
      <c r="AN43" s="9">
        <v>24.6</v>
      </c>
      <c r="AO43" s="9">
        <v>42.2</v>
      </c>
      <c r="AP43" s="9">
        <v>23.1</v>
      </c>
      <c r="AQ43" s="9">
        <v>14.5</v>
      </c>
      <c r="AR43" s="9">
        <v>18.5</v>
      </c>
      <c r="AS43" s="9">
        <v>6</v>
      </c>
      <c r="AT43" s="9">
        <v>3.5</v>
      </c>
      <c r="AU43" s="9">
        <v>0</v>
      </c>
      <c r="AV43" s="9">
        <v>0.4</v>
      </c>
      <c r="AW43" s="9">
        <v>0.6</v>
      </c>
      <c r="AX43" s="9">
        <v>0.1</v>
      </c>
      <c r="AY43" s="9">
        <v>2.7</v>
      </c>
      <c r="AZ43" s="9">
        <v>2.2999999999999998</v>
      </c>
      <c r="BA43" s="9">
        <v>7.6</v>
      </c>
      <c r="BB43" s="9">
        <v>0</v>
      </c>
      <c r="BC43" s="9">
        <v>1.9</v>
      </c>
      <c r="BD43" s="9">
        <v>0</v>
      </c>
      <c r="BE43" s="9">
        <v>0</v>
      </c>
      <c r="BF43" s="9">
        <v>0</v>
      </c>
      <c r="BG43" s="9">
        <v>18.100000000000001</v>
      </c>
      <c r="BH43" s="9">
        <v>0.9</v>
      </c>
      <c r="BI43" s="9">
        <v>69.2</v>
      </c>
      <c r="BJ43" s="9">
        <v>0.1</v>
      </c>
      <c r="BK43" s="9">
        <v>0</v>
      </c>
      <c r="BL43" s="9">
        <v>161.69999999999999</v>
      </c>
      <c r="BM43" s="9">
        <v>97.9</v>
      </c>
      <c r="BN43" s="9">
        <v>181.9</v>
      </c>
      <c r="BO43" s="9">
        <v>54.5</v>
      </c>
      <c r="BP43" s="9">
        <v>37.6</v>
      </c>
      <c r="BQ43" s="9">
        <v>68.900000000000006</v>
      </c>
      <c r="BR43" s="9">
        <v>15.7</v>
      </c>
      <c r="BS43" s="9">
        <v>34.6</v>
      </c>
      <c r="BT43" s="9">
        <v>5.5</v>
      </c>
      <c r="BU43" s="9">
        <v>5.8</v>
      </c>
    </row>
    <row r="44" spans="1:73" ht="14.45" customHeight="1" x14ac:dyDescent="0.25">
      <c r="A44" s="31" t="s">
        <v>242</v>
      </c>
      <c r="B44" s="9">
        <v>9.3000000000000007</v>
      </c>
      <c r="C44" s="9">
        <v>50.2</v>
      </c>
      <c r="D44" s="9">
        <v>49.1</v>
      </c>
      <c r="E44" s="9">
        <v>5.3</v>
      </c>
      <c r="F44" s="9">
        <v>24.8</v>
      </c>
      <c r="G44" s="9">
        <v>36.9</v>
      </c>
      <c r="H44" s="9">
        <v>37.1</v>
      </c>
      <c r="I44" s="9">
        <v>7.8</v>
      </c>
      <c r="J44" s="9">
        <v>9.1</v>
      </c>
      <c r="K44" s="9">
        <v>41.9</v>
      </c>
      <c r="L44" s="9">
        <v>38.9</v>
      </c>
      <c r="M44" s="9">
        <v>14.4</v>
      </c>
      <c r="N44" s="9">
        <v>14.6</v>
      </c>
      <c r="O44" s="9">
        <v>60.7</v>
      </c>
      <c r="P44" s="9">
        <v>69.400000000000006</v>
      </c>
      <c r="Q44" s="9">
        <v>16.8</v>
      </c>
      <c r="R44" s="9">
        <v>15.6</v>
      </c>
      <c r="S44" s="9">
        <v>65.400000000000006</v>
      </c>
      <c r="T44" s="9">
        <v>69.2</v>
      </c>
      <c r="U44" s="9">
        <v>16.2</v>
      </c>
      <c r="V44" s="9">
        <v>17.100000000000001</v>
      </c>
      <c r="W44" s="9">
        <v>108.9</v>
      </c>
      <c r="X44" s="9">
        <v>104.30000000000001</v>
      </c>
      <c r="Y44" s="9">
        <v>23.4</v>
      </c>
      <c r="Z44" s="9">
        <v>22.9</v>
      </c>
      <c r="AA44" s="9">
        <v>100.6</v>
      </c>
      <c r="AB44" s="9">
        <v>106.6</v>
      </c>
      <c r="AC44" s="9">
        <v>40.4</v>
      </c>
      <c r="AD44" s="9">
        <v>35.300000000000004</v>
      </c>
      <c r="AE44" s="9">
        <v>100.3</v>
      </c>
      <c r="AF44" s="9">
        <v>109.3</v>
      </c>
      <c r="AG44" s="9">
        <v>51.8</v>
      </c>
      <c r="AH44" s="9">
        <v>37.799999999999997</v>
      </c>
      <c r="AI44" s="9">
        <v>122.80000000000001</v>
      </c>
      <c r="AJ44" s="9">
        <v>128.19999999999999</v>
      </c>
      <c r="AK44" s="9">
        <v>43.6</v>
      </c>
      <c r="AL44" s="9">
        <v>42.8</v>
      </c>
      <c r="AM44" s="9">
        <v>63</v>
      </c>
      <c r="AN44" s="9">
        <v>65.3</v>
      </c>
      <c r="AO44" s="9">
        <v>47.9</v>
      </c>
      <c r="AP44" s="9">
        <v>40.700000000000003</v>
      </c>
      <c r="AQ44" s="9">
        <v>103.9</v>
      </c>
      <c r="AR44" s="9">
        <v>88.2</v>
      </c>
      <c r="AS44" s="9">
        <v>44.2</v>
      </c>
      <c r="AT44" s="9">
        <v>45.599999999999994</v>
      </c>
      <c r="AU44" s="9">
        <v>117.3</v>
      </c>
      <c r="AV44" s="9">
        <v>119.2</v>
      </c>
      <c r="AW44" s="9">
        <v>65.8</v>
      </c>
      <c r="AX44" s="9">
        <v>65.3</v>
      </c>
      <c r="AY44" s="9">
        <v>142.30000000000001</v>
      </c>
      <c r="AZ44" s="9">
        <v>143.30000000000001</v>
      </c>
      <c r="BA44" s="9">
        <v>78.2</v>
      </c>
      <c r="BB44" s="9">
        <v>70.100000000000009</v>
      </c>
      <c r="BC44" s="9">
        <v>123.4</v>
      </c>
      <c r="BD44" s="9">
        <v>151.4</v>
      </c>
      <c r="BE44" s="9">
        <v>133.19999999999999</v>
      </c>
      <c r="BF44" s="9">
        <v>161.10000000000002</v>
      </c>
      <c r="BG44" s="9">
        <v>192.4</v>
      </c>
      <c r="BH44" s="9">
        <v>189.2</v>
      </c>
      <c r="BI44" s="9">
        <v>144.79999999999998</v>
      </c>
      <c r="BJ44" s="9">
        <v>125.39999999999999</v>
      </c>
      <c r="BK44" s="9">
        <v>126.8</v>
      </c>
      <c r="BL44" s="9">
        <v>128.19999999999999</v>
      </c>
      <c r="BM44" s="9">
        <v>138.4</v>
      </c>
      <c r="BN44" s="9">
        <v>151.9</v>
      </c>
      <c r="BO44" s="9">
        <v>145.6</v>
      </c>
      <c r="BP44" s="9">
        <v>165.3</v>
      </c>
      <c r="BQ44" s="9">
        <v>172.8</v>
      </c>
      <c r="BR44" s="9">
        <v>160.6</v>
      </c>
      <c r="BS44" s="9">
        <v>171.1</v>
      </c>
      <c r="BT44" s="9">
        <v>240.1</v>
      </c>
      <c r="BU44" s="9">
        <v>247.1</v>
      </c>
    </row>
    <row r="45" spans="1:73" s="19" customFormat="1" ht="14.45" customHeight="1" x14ac:dyDescent="0.25">
      <c r="A45" s="19" t="s">
        <v>124</v>
      </c>
      <c r="B45" s="28">
        <v>291.2</v>
      </c>
      <c r="C45" s="28">
        <v>244.89999999999998</v>
      </c>
      <c r="D45" s="28">
        <v>237.3</v>
      </c>
      <c r="E45" s="28">
        <v>229.2</v>
      </c>
      <c r="F45" s="28">
        <v>202.5</v>
      </c>
      <c r="G45" s="28">
        <v>199.8</v>
      </c>
      <c r="H45" s="28">
        <v>148.19999999999999</v>
      </c>
      <c r="I45" s="28">
        <v>486.7</v>
      </c>
      <c r="J45" s="28">
        <v>487.3</v>
      </c>
      <c r="K45" s="28">
        <v>433.3</v>
      </c>
      <c r="L45" s="28">
        <v>435</v>
      </c>
      <c r="M45" s="28">
        <v>369.8</v>
      </c>
      <c r="N45" s="28">
        <v>373.6</v>
      </c>
      <c r="O45" s="28">
        <v>306.99999999999994</v>
      </c>
      <c r="P45" s="28">
        <v>320.2</v>
      </c>
      <c r="Q45" s="28">
        <v>259.3</v>
      </c>
      <c r="R45" s="28">
        <v>304</v>
      </c>
      <c r="S45" s="28">
        <v>313.89999999999998</v>
      </c>
      <c r="T45" s="28">
        <v>327.10000000000002</v>
      </c>
      <c r="U45" s="28">
        <v>369.19999999999993</v>
      </c>
      <c r="V45" s="28">
        <v>373.6</v>
      </c>
      <c r="W45" s="28">
        <v>492.49999999999994</v>
      </c>
      <c r="X45" s="28">
        <v>434.7</v>
      </c>
      <c r="Y45" s="28">
        <v>625.80000000000007</v>
      </c>
      <c r="Z45" s="28">
        <v>599.9</v>
      </c>
      <c r="AA45" s="28">
        <v>519.29999999999995</v>
      </c>
      <c r="AB45" s="28">
        <v>527.1</v>
      </c>
      <c r="AC45" s="28">
        <v>519.20000000000005</v>
      </c>
      <c r="AD45" s="28">
        <v>522.70000000000005</v>
      </c>
      <c r="AE45" s="28">
        <v>383.90000000000009</v>
      </c>
      <c r="AF45" s="28">
        <v>423</v>
      </c>
      <c r="AG45" s="28">
        <v>416.6</v>
      </c>
      <c r="AH45" s="28">
        <v>456.3</v>
      </c>
      <c r="AI45" s="28">
        <v>505.8</v>
      </c>
      <c r="AJ45" s="28">
        <v>544.40000000000009</v>
      </c>
      <c r="AK45" s="28">
        <v>564.5</v>
      </c>
      <c r="AL45" s="28">
        <v>607.6</v>
      </c>
      <c r="AM45" s="28">
        <v>599</v>
      </c>
      <c r="AN45" s="28">
        <v>592.6</v>
      </c>
      <c r="AO45" s="28">
        <v>549.99999999999989</v>
      </c>
      <c r="AP45" s="28">
        <v>546.20000000000005</v>
      </c>
      <c r="AQ45" s="28">
        <v>530.49999999999989</v>
      </c>
      <c r="AR45" s="28">
        <v>531.09999999999991</v>
      </c>
      <c r="AS45" s="28">
        <v>476.20000000000005</v>
      </c>
      <c r="AT45" s="28">
        <v>495.4</v>
      </c>
      <c r="AU45" s="28">
        <v>508.59999999999991</v>
      </c>
      <c r="AV45" s="28">
        <v>511.6</v>
      </c>
      <c r="AW45" s="28">
        <v>965.7</v>
      </c>
      <c r="AX45" s="28">
        <v>998.30000000000018</v>
      </c>
      <c r="AY45" s="28">
        <v>964.7</v>
      </c>
      <c r="AZ45" s="28">
        <v>1018.7</v>
      </c>
      <c r="BA45" s="28">
        <v>993.7</v>
      </c>
      <c r="BB45" s="28">
        <v>1015.0999999999999</v>
      </c>
      <c r="BC45" s="28">
        <v>912.49999999999989</v>
      </c>
      <c r="BD45" s="28">
        <v>961.59999999999991</v>
      </c>
      <c r="BE45" s="28">
        <v>898.90000000000009</v>
      </c>
      <c r="BF45" s="28">
        <v>963.80000000000007</v>
      </c>
      <c r="BG45" s="28">
        <v>1450.3</v>
      </c>
      <c r="BH45" s="28">
        <v>2316.6</v>
      </c>
      <c r="BI45" s="28">
        <v>2237.7000000000003</v>
      </c>
      <c r="BJ45" s="28">
        <v>2231.0000000000005</v>
      </c>
      <c r="BK45" s="28">
        <v>2295.6</v>
      </c>
      <c r="BL45" s="28">
        <v>2218.7000000000003</v>
      </c>
      <c r="BM45" s="28">
        <v>2234.2000000000003</v>
      </c>
      <c r="BN45" s="28">
        <v>2275.1</v>
      </c>
      <c r="BO45" s="28">
        <v>2263.4</v>
      </c>
      <c r="BP45" s="28">
        <v>2158.9999999999995</v>
      </c>
      <c r="BQ45" s="28">
        <v>2200.5</v>
      </c>
      <c r="BR45" s="28">
        <v>2178.2550000000001</v>
      </c>
      <c r="BS45" s="28">
        <v>2310.5000000000005</v>
      </c>
      <c r="BT45" s="28">
        <v>2376.1999999999998</v>
      </c>
      <c r="BU45" s="28">
        <f>SUM(BU46:BU52)</f>
        <v>2446.1999999999998</v>
      </c>
    </row>
    <row r="46" spans="1:73" ht="14.45" customHeight="1" x14ac:dyDescent="0.25">
      <c r="A46" s="31" t="s">
        <v>115</v>
      </c>
      <c r="B46" s="9">
        <v>242.4</v>
      </c>
      <c r="C46" s="9">
        <v>204.2</v>
      </c>
      <c r="D46" s="9">
        <v>198.9</v>
      </c>
      <c r="E46" s="9">
        <v>190.6</v>
      </c>
      <c r="F46" s="9">
        <v>164.1</v>
      </c>
      <c r="G46" s="9">
        <v>160.6</v>
      </c>
      <c r="H46" s="9">
        <v>108.8</v>
      </c>
      <c r="I46" s="9">
        <v>445.5</v>
      </c>
      <c r="J46" s="9">
        <v>444.20000000000005</v>
      </c>
      <c r="K46" s="9">
        <v>390</v>
      </c>
      <c r="L46" s="9">
        <v>391.2</v>
      </c>
      <c r="M46" s="9">
        <v>325.5</v>
      </c>
      <c r="N46" s="9">
        <v>328.70000000000005</v>
      </c>
      <c r="O46" s="9">
        <v>260.89999999999998</v>
      </c>
      <c r="P46" s="9">
        <v>267.5</v>
      </c>
      <c r="Q46" s="9">
        <v>203.3</v>
      </c>
      <c r="R46" s="9">
        <v>231.7</v>
      </c>
      <c r="S46" s="9">
        <v>235.2</v>
      </c>
      <c r="T46" s="9">
        <v>242.7</v>
      </c>
      <c r="U46" s="9">
        <v>268.3</v>
      </c>
      <c r="V46" s="9">
        <v>263.10000000000002</v>
      </c>
      <c r="W46" s="9">
        <v>348.2</v>
      </c>
      <c r="X46" s="9">
        <v>302.3</v>
      </c>
      <c r="Y46" s="9">
        <v>456.40000000000003</v>
      </c>
      <c r="Z46" s="9">
        <v>448.5</v>
      </c>
      <c r="AA46" s="9">
        <v>411.5</v>
      </c>
      <c r="AB46" s="9">
        <v>404.8</v>
      </c>
      <c r="AC46" s="9">
        <v>386.5</v>
      </c>
      <c r="AD46" s="9">
        <v>385</v>
      </c>
      <c r="AE46" s="9">
        <v>248</v>
      </c>
      <c r="AF46" s="9">
        <v>274.10000000000002</v>
      </c>
      <c r="AG46" s="9">
        <v>270.40000000000003</v>
      </c>
      <c r="AH46" s="9">
        <v>290.7</v>
      </c>
      <c r="AI46" s="9">
        <v>333.79999999999995</v>
      </c>
      <c r="AJ46" s="9">
        <v>345</v>
      </c>
      <c r="AK46" s="9">
        <v>341.8</v>
      </c>
      <c r="AL46" s="9">
        <v>365.7</v>
      </c>
      <c r="AM46" s="9">
        <v>363.1</v>
      </c>
      <c r="AN46" s="9">
        <v>363.3</v>
      </c>
      <c r="AO46" s="9">
        <v>330.4</v>
      </c>
      <c r="AP46" s="9">
        <v>321.50000000000006</v>
      </c>
      <c r="AQ46" s="9">
        <v>295.29999999999995</v>
      </c>
      <c r="AR46" s="9">
        <v>288.79999999999995</v>
      </c>
      <c r="AS46" s="9">
        <v>248.5</v>
      </c>
      <c r="AT46" s="9">
        <v>239.5</v>
      </c>
      <c r="AU46" s="9">
        <v>228.1</v>
      </c>
      <c r="AV46" s="9">
        <v>214.5</v>
      </c>
      <c r="AW46" s="9">
        <v>505.6</v>
      </c>
      <c r="AX46" s="9">
        <v>588.6</v>
      </c>
      <c r="AY46" s="9">
        <v>555.79999999999995</v>
      </c>
      <c r="AZ46" s="9">
        <v>538.29999999999995</v>
      </c>
      <c r="BA46" s="9">
        <v>518.79999999999995</v>
      </c>
      <c r="BB46" s="9">
        <v>504.5</v>
      </c>
      <c r="BC46" s="9">
        <v>371.5</v>
      </c>
      <c r="BD46" s="9">
        <v>366.2</v>
      </c>
      <c r="BE46" s="9">
        <v>326.10000000000002</v>
      </c>
      <c r="BF46" s="9">
        <v>319.70000000000005</v>
      </c>
      <c r="BG46" s="9">
        <v>813</v>
      </c>
      <c r="BH46" s="9">
        <v>1625</v>
      </c>
      <c r="BI46" s="9">
        <v>1554.4</v>
      </c>
      <c r="BJ46" s="9">
        <v>1544</v>
      </c>
      <c r="BK46" s="9">
        <v>1651.5</v>
      </c>
      <c r="BL46" s="9">
        <v>1568.8</v>
      </c>
      <c r="BM46" s="9">
        <v>1623.3000000000002</v>
      </c>
      <c r="BN46" s="9">
        <v>1656.4</v>
      </c>
      <c r="BO46" s="9">
        <v>1664.6</v>
      </c>
      <c r="BP46" s="9">
        <v>1558.3</v>
      </c>
      <c r="BQ46" s="9">
        <v>1593.2</v>
      </c>
      <c r="BR46" s="9">
        <v>1525.1</v>
      </c>
      <c r="BS46" s="9">
        <v>1648.6</v>
      </c>
      <c r="BT46" s="9">
        <v>1687</v>
      </c>
      <c r="BU46" s="9">
        <v>1808.3</v>
      </c>
    </row>
    <row r="47" spans="1:73" ht="14.45" customHeight="1" x14ac:dyDescent="0.25">
      <c r="A47" s="31" t="s">
        <v>240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54.5</v>
      </c>
      <c r="BA47" s="9">
        <v>48.2</v>
      </c>
      <c r="BB47" s="9">
        <v>59.8</v>
      </c>
      <c r="BC47" s="9">
        <v>86.9</v>
      </c>
      <c r="BD47" s="9">
        <v>86.6</v>
      </c>
      <c r="BE47" s="9">
        <v>82.7</v>
      </c>
      <c r="BF47" s="9">
        <v>143.4</v>
      </c>
      <c r="BG47" s="9">
        <v>153.9</v>
      </c>
      <c r="BH47" s="9">
        <v>164.1</v>
      </c>
      <c r="BI47" s="9">
        <v>184.9</v>
      </c>
      <c r="BJ47" s="9">
        <v>203.4</v>
      </c>
      <c r="BK47" s="9">
        <v>193</v>
      </c>
      <c r="BL47" s="9">
        <v>228.5</v>
      </c>
      <c r="BM47" s="9">
        <v>216.3</v>
      </c>
      <c r="BN47" s="9">
        <v>265</v>
      </c>
      <c r="BO47" s="9">
        <v>265.3</v>
      </c>
      <c r="BP47" s="9">
        <v>273.89999999999998</v>
      </c>
      <c r="BQ47" s="9">
        <v>256.7</v>
      </c>
      <c r="BR47" s="9">
        <v>253.60499999999999</v>
      </c>
      <c r="BS47" s="9">
        <v>271.3</v>
      </c>
      <c r="BT47" s="9">
        <v>259.10000000000002</v>
      </c>
      <c r="BU47" s="9">
        <v>246.8</v>
      </c>
    </row>
    <row r="48" spans="1:73" ht="14.45" customHeight="1" x14ac:dyDescent="0.25">
      <c r="A48" s="31" t="s">
        <v>117</v>
      </c>
      <c r="B48" s="9">
        <v>11.1</v>
      </c>
      <c r="C48" s="9">
        <v>10.5</v>
      </c>
      <c r="D48" s="9">
        <v>10.1</v>
      </c>
      <c r="E48" s="9">
        <v>9.6999999999999993</v>
      </c>
      <c r="F48" s="9">
        <v>9.4</v>
      </c>
      <c r="G48" s="9">
        <v>8.9</v>
      </c>
      <c r="H48" s="9">
        <v>8.5</v>
      </c>
      <c r="I48" s="9">
        <v>8.1</v>
      </c>
      <c r="J48" s="9">
        <v>7.8</v>
      </c>
      <c r="K48" s="9">
        <v>7.3</v>
      </c>
      <c r="L48" s="9">
        <v>6.9</v>
      </c>
      <c r="M48" s="9">
        <v>6.7</v>
      </c>
      <c r="N48" s="9">
        <v>6.2</v>
      </c>
      <c r="O48" s="9">
        <v>2.9</v>
      </c>
      <c r="P48" s="9">
        <v>2.5</v>
      </c>
      <c r="Q48" s="9">
        <v>2.1</v>
      </c>
      <c r="R48" s="9">
        <v>1.8</v>
      </c>
      <c r="S48" s="9">
        <v>1.8</v>
      </c>
      <c r="T48" s="9">
        <v>1.3</v>
      </c>
      <c r="U48" s="9">
        <v>11.7</v>
      </c>
      <c r="V48" s="9">
        <v>4.5</v>
      </c>
      <c r="W48" s="9">
        <v>4.3</v>
      </c>
      <c r="X48" s="9">
        <v>2</v>
      </c>
      <c r="Y48" s="9">
        <v>1.9</v>
      </c>
      <c r="Z48" s="9">
        <v>1.7</v>
      </c>
      <c r="AA48" s="9">
        <v>1.5</v>
      </c>
      <c r="AB48" s="9">
        <v>3.2</v>
      </c>
      <c r="AC48" s="9">
        <v>2.9</v>
      </c>
      <c r="AD48" s="9">
        <v>2.7</v>
      </c>
      <c r="AE48" s="9">
        <v>1.3</v>
      </c>
      <c r="AF48" s="9">
        <v>1.2</v>
      </c>
      <c r="AG48" s="9">
        <v>1.2</v>
      </c>
      <c r="AH48" s="9">
        <v>1.1000000000000001</v>
      </c>
      <c r="AI48" s="9">
        <v>1.1000000000000001</v>
      </c>
      <c r="AJ48" s="9">
        <v>1</v>
      </c>
      <c r="AK48" s="9">
        <v>1</v>
      </c>
      <c r="AL48" s="9">
        <v>1</v>
      </c>
      <c r="AM48" s="9">
        <v>1</v>
      </c>
      <c r="AN48" s="9">
        <v>1</v>
      </c>
      <c r="AO48" s="9">
        <v>1</v>
      </c>
      <c r="AP48" s="9">
        <v>1</v>
      </c>
      <c r="AQ48" s="9">
        <v>1</v>
      </c>
      <c r="AR48" s="9">
        <v>1</v>
      </c>
      <c r="AS48" s="9">
        <v>1</v>
      </c>
      <c r="AT48" s="9">
        <v>1</v>
      </c>
      <c r="AU48" s="9">
        <v>1</v>
      </c>
      <c r="AV48" s="9">
        <v>1</v>
      </c>
      <c r="AW48" s="9">
        <v>1</v>
      </c>
      <c r="AX48" s="9">
        <v>1</v>
      </c>
      <c r="AY48" s="9">
        <v>1</v>
      </c>
      <c r="AZ48" s="9">
        <v>1</v>
      </c>
      <c r="BA48" s="9">
        <v>1</v>
      </c>
      <c r="BB48" s="9">
        <v>1</v>
      </c>
      <c r="BC48" s="9">
        <v>1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0.8</v>
      </c>
      <c r="BL48" s="9">
        <v>0.7</v>
      </c>
      <c r="BM48" s="9">
        <v>0.6</v>
      </c>
      <c r="BN48" s="9">
        <v>0.6</v>
      </c>
      <c r="BO48" s="9">
        <v>0.5</v>
      </c>
      <c r="BP48" s="9">
        <v>0.3</v>
      </c>
      <c r="BQ48" s="9">
        <v>0.3</v>
      </c>
      <c r="BR48" s="9">
        <v>0</v>
      </c>
      <c r="BS48" s="9">
        <v>0</v>
      </c>
      <c r="BT48" s="9">
        <v>0</v>
      </c>
      <c r="BU48" s="9">
        <v>0</v>
      </c>
    </row>
    <row r="49" spans="1:73" ht="14.45" customHeight="1" x14ac:dyDescent="0.25">
      <c r="A49" s="31" t="s">
        <v>243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1.7</v>
      </c>
      <c r="P49" s="9">
        <v>5.7</v>
      </c>
      <c r="Q49" s="9">
        <v>9.6999999999999993</v>
      </c>
      <c r="R49" s="9">
        <v>21.9</v>
      </c>
      <c r="S49" s="9">
        <v>26.4</v>
      </c>
      <c r="T49" s="9">
        <v>31.4</v>
      </c>
      <c r="U49" s="9">
        <v>36.4</v>
      </c>
      <c r="V49" s="9">
        <v>48</v>
      </c>
      <c r="W49" s="9">
        <v>78.400000000000006</v>
      </c>
      <c r="X49" s="9">
        <v>65.599999999999994</v>
      </c>
      <c r="Y49" s="9">
        <v>101.3</v>
      </c>
      <c r="Z49" s="9">
        <v>82.1</v>
      </c>
      <c r="AA49" s="9">
        <v>51</v>
      </c>
      <c r="AB49" s="9">
        <v>60.9</v>
      </c>
      <c r="AC49" s="9">
        <v>69.7</v>
      </c>
      <c r="AD49" s="9">
        <v>73.8</v>
      </c>
      <c r="AE49" s="9">
        <v>71.8</v>
      </c>
      <c r="AF49" s="9">
        <v>80.7</v>
      </c>
      <c r="AG49" s="9">
        <v>83.7</v>
      </c>
      <c r="AH49" s="9">
        <v>101.5</v>
      </c>
      <c r="AI49" s="9">
        <v>104.6</v>
      </c>
      <c r="AJ49" s="9">
        <v>132.30000000000001</v>
      </c>
      <c r="AK49" s="9">
        <v>113.2</v>
      </c>
      <c r="AL49" s="9">
        <v>136.9</v>
      </c>
      <c r="AM49" s="9">
        <v>130</v>
      </c>
      <c r="AN49" s="9">
        <v>124.6</v>
      </c>
      <c r="AO49" s="9">
        <v>116.9</v>
      </c>
      <c r="AP49" s="9">
        <v>122.5</v>
      </c>
      <c r="AQ49" s="9">
        <v>130.4</v>
      </c>
      <c r="AR49" s="9">
        <v>137</v>
      </c>
      <c r="AS49" s="9">
        <v>129.30000000000001</v>
      </c>
      <c r="AT49" s="9">
        <v>153.4</v>
      </c>
      <c r="AU49" s="9">
        <v>162.69999999999999</v>
      </c>
      <c r="AV49" s="9">
        <v>179.9</v>
      </c>
      <c r="AW49" s="9">
        <v>179.9</v>
      </c>
      <c r="AX49" s="9">
        <v>203.8</v>
      </c>
      <c r="AY49" s="9">
        <v>208.7</v>
      </c>
      <c r="AZ49" s="9">
        <v>216.4</v>
      </c>
      <c r="BA49" s="9">
        <v>198.6</v>
      </c>
      <c r="BB49" s="9">
        <v>207.7</v>
      </c>
      <c r="BC49" s="9">
        <v>205.2</v>
      </c>
      <c r="BD49" s="9">
        <v>253.1</v>
      </c>
      <c r="BE49" s="9">
        <v>239.7</v>
      </c>
      <c r="BF49" s="9">
        <v>250.8</v>
      </c>
      <c r="BG49" s="9">
        <v>226.6</v>
      </c>
      <c r="BH49" s="9">
        <v>271.8</v>
      </c>
      <c r="BI49" s="9">
        <v>215.8</v>
      </c>
      <c r="BJ49" s="9">
        <v>216.2</v>
      </c>
      <c r="BK49" s="9">
        <v>195.4</v>
      </c>
      <c r="BL49" s="9">
        <v>75.2</v>
      </c>
      <c r="BM49" s="9">
        <v>103.7</v>
      </c>
      <c r="BN49" s="9">
        <v>42.5</v>
      </c>
      <c r="BO49" s="9">
        <v>37.4</v>
      </c>
      <c r="BP49" s="9">
        <v>6.1</v>
      </c>
      <c r="BQ49" s="9">
        <v>25.7</v>
      </c>
      <c r="BR49" s="9">
        <v>110.55</v>
      </c>
      <c r="BS49" s="9">
        <v>118.4</v>
      </c>
      <c r="BT49" s="9">
        <v>156.6</v>
      </c>
      <c r="BU49" s="9">
        <v>196.5</v>
      </c>
    </row>
    <row r="50" spans="1:73" ht="14.45" customHeight="1" x14ac:dyDescent="0.25">
      <c r="A50" s="31" t="s">
        <v>106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5</v>
      </c>
      <c r="BI50" s="9">
        <v>28.3</v>
      </c>
      <c r="BJ50" s="9">
        <v>13.2</v>
      </c>
      <c r="BK50" s="9">
        <v>8.8000000000000007</v>
      </c>
      <c r="BL50" s="9">
        <v>102.7</v>
      </c>
      <c r="BM50" s="9">
        <v>50.5</v>
      </c>
      <c r="BN50" s="9">
        <v>69.8</v>
      </c>
      <c r="BO50" s="9">
        <v>50.7</v>
      </c>
      <c r="BP50" s="9">
        <v>79.8</v>
      </c>
      <c r="BQ50" s="9">
        <v>90</v>
      </c>
      <c r="BR50" s="9">
        <v>84.7</v>
      </c>
      <c r="BS50" s="9">
        <v>67</v>
      </c>
      <c r="BT50" s="9">
        <v>69.5</v>
      </c>
      <c r="BU50" s="9">
        <v>0</v>
      </c>
    </row>
    <row r="51" spans="1:73" ht="14.45" customHeight="1" x14ac:dyDescent="0.25">
      <c r="A51" s="31" t="s">
        <v>244</v>
      </c>
      <c r="B51" s="9">
        <v>30.4</v>
      </c>
      <c r="C51" s="9">
        <v>30.2</v>
      </c>
      <c r="D51" s="9">
        <v>28.3</v>
      </c>
      <c r="E51" s="9">
        <v>28.9</v>
      </c>
      <c r="F51" s="9">
        <v>29</v>
      </c>
      <c r="G51" s="9">
        <v>30.3</v>
      </c>
      <c r="H51" s="9">
        <v>30.4</v>
      </c>
      <c r="I51" s="9">
        <v>32.4</v>
      </c>
      <c r="J51" s="9">
        <v>34.4</v>
      </c>
      <c r="K51" s="9">
        <v>34.9</v>
      </c>
      <c r="L51" s="9">
        <v>35.6</v>
      </c>
      <c r="M51" s="9">
        <v>36.1</v>
      </c>
      <c r="N51" s="9">
        <v>37</v>
      </c>
      <c r="O51" s="9">
        <v>39.6</v>
      </c>
      <c r="P51" s="9">
        <v>42.4</v>
      </c>
      <c r="Q51" s="9">
        <v>41.8</v>
      </c>
      <c r="R51" s="9">
        <v>46</v>
      </c>
      <c r="S51" s="9">
        <v>47.7</v>
      </c>
      <c r="T51" s="9">
        <v>48.6</v>
      </c>
      <c r="U51" s="9">
        <v>49.4</v>
      </c>
      <c r="V51" s="9">
        <v>51.8</v>
      </c>
      <c r="W51" s="9">
        <v>57.4</v>
      </c>
      <c r="X51" s="9">
        <v>58.3</v>
      </c>
      <c r="Y51" s="9">
        <v>58.5</v>
      </c>
      <c r="Z51" s="9">
        <v>59.1</v>
      </c>
      <c r="AA51" s="9">
        <v>46.9</v>
      </c>
      <c r="AB51" s="9">
        <v>51.6</v>
      </c>
      <c r="AC51" s="9">
        <v>53.5</v>
      </c>
      <c r="AD51" s="9">
        <v>54.4</v>
      </c>
      <c r="AE51" s="9">
        <v>56.1</v>
      </c>
      <c r="AF51" s="9">
        <v>59</v>
      </c>
      <c r="AG51" s="9">
        <v>54.8</v>
      </c>
      <c r="AH51" s="9">
        <v>56.5</v>
      </c>
      <c r="AI51" s="9">
        <v>58.9</v>
      </c>
      <c r="AJ51" s="9">
        <v>58.7</v>
      </c>
      <c r="AK51" s="9">
        <v>98.5</v>
      </c>
      <c r="AL51" s="9">
        <v>93.6</v>
      </c>
      <c r="AM51" s="9">
        <v>95</v>
      </c>
      <c r="AN51" s="9">
        <v>93.7</v>
      </c>
      <c r="AO51" s="9">
        <v>94.8</v>
      </c>
      <c r="AP51" s="9">
        <v>95.1</v>
      </c>
      <c r="AQ51" s="9">
        <v>99.6</v>
      </c>
      <c r="AR51" s="9">
        <v>100</v>
      </c>
      <c r="AS51" s="9">
        <v>91.4</v>
      </c>
      <c r="AT51" s="9">
        <v>95.5</v>
      </c>
      <c r="AU51" s="9">
        <v>112.1</v>
      </c>
      <c r="AV51" s="9">
        <v>112.1</v>
      </c>
      <c r="AW51" s="9">
        <v>201.5</v>
      </c>
      <c r="AX51" s="9">
        <v>200</v>
      </c>
      <c r="AY51" s="9">
        <v>188.3</v>
      </c>
      <c r="AZ51" s="9">
        <v>192.3</v>
      </c>
      <c r="BA51" s="9">
        <v>208.6</v>
      </c>
      <c r="BB51" s="9">
        <v>218.2</v>
      </c>
      <c r="BC51" s="9">
        <v>213.5</v>
      </c>
      <c r="BD51" s="9">
        <v>221.3</v>
      </c>
      <c r="BE51" s="9">
        <v>213.7</v>
      </c>
      <c r="BF51" s="9">
        <v>215.5</v>
      </c>
      <c r="BG51" s="9">
        <v>219.1</v>
      </c>
      <c r="BH51" s="9">
        <v>212.6</v>
      </c>
      <c r="BI51" s="9">
        <v>215.6</v>
      </c>
      <c r="BJ51" s="9">
        <v>218.3</v>
      </c>
      <c r="BK51" s="9">
        <v>221.2</v>
      </c>
      <c r="BL51" s="9">
        <v>219.9</v>
      </c>
      <c r="BM51" s="9">
        <v>217.1</v>
      </c>
      <c r="BN51" s="9">
        <v>220.9</v>
      </c>
      <c r="BO51" s="9">
        <v>225.3</v>
      </c>
      <c r="BP51" s="9">
        <v>226.4</v>
      </c>
      <c r="BQ51" s="9">
        <v>224.3</v>
      </c>
      <c r="BR51" s="9">
        <v>194.9</v>
      </c>
      <c r="BS51" s="9">
        <v>195.8</v>
      </c>
      <c r="BT51" s="9">
        <v>193.4</v>
      </c>
      <c r="BU51" s="9">
        <v>183.6</v>
      </c>
    </row>
    <row r="52" spans="1:73" ht="14.45" customHeight="1" x14ac:dyDescent="0.25">
      <c r="A52" s="31" t="s">
        <v>245</v>
      </c>
      <c r="B52" s="9">
        <v>7.3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0.5</v>
      </c>
      <c r="I52" s="9">
        <v>0.7</v>
      </c>
      <c r="J52" s="9">
        <v>0.9</v>
      </c>
      <c r="K52" s="9">
        <v>1.1000000000000001</v>
      </c>
      <c r="L52" s="9">
        <v>1.3</v>
      </c>
      <c r="M52" s="9">
        <v>1.5</v>
      </c>
      <c r="N52" s="9">
        <v>1.7</v>
      </c>
      <c r="O52" s="9">
        <v>1.9</v>
      </c>
      <c r="P52" s="9">
        <v>2.1</v>
      </c>
      <c r="Q52" s="9">
        <v>2.4</v>
      </c>
      <c r="R52" s="9">
        <v>2.6</v>
      </c>
      <c r="S52" s="9">
        <v>2.8</v>
      </c>
      <c r="T52" s="9">
        <v>3.1</v>
      </c>
      <c r="U52" s="9">
        <v>3.4</v>
      </c>
      <c r="V52" s="9">
        <v>6.2</v>
      </c>
      <c r="W52" s="9">
        <v>4.2</v>
      </c>
      <c r="X52" s="9">
        <v>6.5</v>
      </c>
      <c r="Y52" s="9">
        <v>7.7</v>
      </c>
      <c r="Z52" s="9">
        <v>8.5</v>
      </c>
      <c r="AA52" s="9">
        <v>8.4</v>
      </c>
      <c r="AB52" s="9">
        <v>6.6</v>
      </c>
      <c r="AC52" s="9">
        <v>6.6</v>
      </c>
      <c r="AD52" s="9">
        <v>6.8</v>
      </c>
      <c r="AE52" s="9">
        <v>6.6999999999999993</v>
      </c>
      <c r="AF52" s="9">
        <v>8</v>
      </c>
      <c r="AG52" s="9">
        <v>6.5</v>
      </c>
      <c r="AH52" s="9">
        <v>6.5</v>
      </c>
      <c r="AI52" s="9">
        <v>7.3999999999999995</v>
      </c>
      <c r="AJ52" s="9">
        <v>7.3999999999999995</v>
      </c>
      <c r="AK52" s="9">
        <v>10</v>
      </c>
      <c r="AL52" s="9">
        <v>10.4</v>
      </c>
      <c r="AM52" s="9">
        <v>9.9</v>
      </c>
      <c r="AN52" s="9">
        <v>10</v>
      </c>
      <c r="AO52" s="9">
        <v>6.9</v>
      </c>
      <c r="AP52" s="9">
        <v>6.1</v>
      </c>
      <c r="AQ52" s="9">
        <v>4.2</v>
      </c>
      <c r="AR52" s="9">
        <v>4.3</v>
      </c>
      <c r="AS52" s="9">
        <v>6</v>
      </c>
      <c r="AT52" s="9">
        <v>6</v>
      </c>
      <c r="AU52" s="9">
        <v>4.7</v>
      </c>
      <c r="AV52" s="9">
        <v>4.0999999999999996</v>
      </c>
      <c r="AW52" s="9">
        <v>77.699999999999989</v>
      </c>
      <c r="AX52" s="9">
        <v>4.9000000000000004</v>
      </c>
      <c r="AY52" s="9">
        <v>10.9</v>
      </c>
      <c r="AZ52" s="9">
        <v>16.2</v>
      </c>
      <c r="BA52" s="9">
        <v>18.5</v>
      </c>
      <c r="BB52" s="9">
        <v>23.9</v>
      </c>
      <c r="BC52" s="9">
        <v>34.4</v>
      </c>
      <c r="BD52" s="9">
        <v>34.4</v>
      </c>
      <c r="BE52" s="9">
        <v>36.699999999999996</v>
      </c>
      <c r="BF52" s="9">
        <v>34.4</v>
      </c>
      <c r="BG52" s="9">
        <v>37.700000000000003</v>
      </c>
      <c r="BH52" s="9">
        <v>38.1</v>
      </c>
      <c r="BI52" s="9">
        <v>38.700000000000003</v>
      </c>
      <c r="BJ52" s="9">
        <v>35.9</v>
      </c>
      <c r="BK52" s="9">
        <v>24.9</v>
      </c>
      <c r="BL52" s="9">
        <v>22.9</v>
      </c>
      <c r="BM52" s="9">
        <v>22.7</v>
      </c>
      <c r="BN52" s="9">
        <v>19.899999999999999</v>
      </c>
      <c r="BO52" s="9">
        <v>19.600000000000001</v>
      </c>
      <c r="BP52" s="9">
        <v>14.2</v>
      </c>
      <c r="BQ52" s="9">
        <v>10.3</v>
      </c>
      <c r="BR52" s="9">
        <v>9.4</v>
      </c>
      <c r="BS52" s="9">
        <v>9.4</v>
      </c>
      <c r="BT52" s="9">
        <v>10.6</v>
      </c>
      <c r="BU52" s="9">
        <v>11</v>
      </c>
    </row>
    <row r="53" spans="1:73" s="19" customFormat="1" ht="14.45" customHeight="1" x14ac:dyDescent="0.25">
      <c r="A53" s="19" t="s">
        <v>120</v>
      </c>
      <c r="B53" s="28">
        <v>869.7</v>
      </c>
      <c r="C53" s="28">
        <v>865.3</v>
      </c>
      <c r="D53" s="28">
        <v>893.7</v>
      </c>
      <c r="E53" s="28">
        <v>925.19999999999993</v>
      </c>
      <c r="F53" s="28">
        <v>958.8</v>
      </c>
      <c r="G53" s="28">
        <v>956.6</v>
      </c>
      <c r="H53" s="28">
        <v>1077.3</v>
      </c>
      <c r="I53" s="28">
        <v>1151</v>
      </c>
      <c r="J53" s="28">
        <v>1200.4000000000001</v>
      </c>
      <c r="K53" s="28">
        <v>1207.3</v>
      </c>
      <c r="L53" s="28">
        <v>1285.2</v>
      </c>
      <c r="M53" s="28">
        <v>1383.1</v>
      </c>
      <c r="N53" s="28">
        <v>1474.5</v>
      </c>
      <c r="O53" s="28">
        <v>1487.3</v>
      </c>
      <c r="P53" s="28">
        <v>1561</v>
      </c>
      <c r="Q53" s="28">
        <v>1613.3</v>
      </c>
      <c r="R53" s="28">
        <v>1708.9</v>
      </c>
      <c r="S53" s="28">
        <v>1760.5</v>
      </c>
      <c r="T53" s="28">
        <v>1842.4</v>
      </c>
      <c r="U53" s="28">
        <v>1891.4</v>
      </c>
      <c r="V53" s="28">
        <v>1980.4</v>
      </c>
      <c r="W53" s="28">
        <v>2005.7999999999997</v>
      </c>
      <c r="X53" s="28">
        <v>2112.2999999999997</v>
      </c>
      <c r="Y53" s="28">
        <v>2228.7999999999997</v>
      </c>
      <c r="Z53" s="28">
        <v>2343.1</v>
      </c>
      <c r="AA53" s="28">
        <v>2410.6000000000004</v>
      </c>
      <c r="AB53" s="28">
        <v>2518.6000000000004</v>
      </c>
      <c r="AC53" s="28">
        <v>2612.5</v>
      </c>
      <c r="AD53" s="28">
        <v>2754.4</v>
      </c>
      <c r="AE53" s="28">
        <v>2820.2</v>
      </c>
      <c r="AF53" s="28">
        <v>2952.2999999999997</v>
      </c>
      <c r="AG53" s="28">
        <v>3047.9</v>
      </c>
      <c r="AH53" s="28">
        <v>3196.2000000000003</v>
      </c>
      <c r="AI53" s="28">
        <v>3285.6</v>
      </c>
      <c r="AJ53" s="28">
        <v>3411.1</v>
      </c>
      <c r="AK53" s="28">
        <v>3507.3999999999996</v>
      </c>
      <c r="AL53" s="28">
        <v>3615.8999999999996</v>
      </c>
      <c r="AM53" s="28">
        <v>3716.8999999999996</v>
      </c>
      <c r="AN53" s="28">
        <v>3811.4999999999995</v>
      </c>
      <c r="AO53" s="28">
        <v>3935.8999999999996</v>
      </c>
      <c r="AP53" s="28">
        <v>4149</v>
      </c>
      <c r="AQ53" s="28">
        <v>4333.6000000000004</v>
      </c>
      <c r="AR53" s="28">
        <v>4523</v>
      </c>
      <c r="AS53" s="28">
        <v>4655.5999999999995</v>
      </c>
      <c r="AT53" s="28">
        <v>4852.2</v>
      </c>
      <c r="AU53" s="28">
        <v>4992</v>
      </c>
      <c r="AV53" s="28">
        <v>5132.3</v>
      </c>
      <c r="AW53" s="28">
        <v>5273</v>
      </c>
      <c r="AX53" s="28">
        <v>5508.3</v>
      </c>
      <c r="AY53" s="28">
        <v>5561.8</v>
      </c>
      <c r="AZ53" s="28">
        <v>5619.7999999999993</v>
      </c>
      <c r="BA53" s="28">
        <v>5670.2</v>
      </c>
      <c r="BB53" s="28">
        <v>5805.1</v>
      </c>
      <c r="BC53" s="28">
        <v>6034.9000000000005</v>
      </c>
      <c r="BD53" s="28">
        <v>6129.0999999999995</v>
      </c>
      <c r="BE53" s="28">
        <v>6234</v>
      </c>
      <c r="BF53" s="28">
        <v>6502.5999999999995</v>
      </c>
      <c r="BG53" s="28">
        <v>6645.6</v>
      </c>
      <c r="BH53" s="28">
        <v>6678.9</v>
      </c>
      <c r="BI53" s="28">
        <v>6620.3</v>
      </c>
      <c r="BJ53" s="28">
        <v>6893.9</v>
      </c>
      <c r="BK53" s="28">
        <v>7032.4</v>
      </c>
      <c r="BL53" s="28">
        <v>6313.0999999999995</v>
      </c>
      <c r="BM53" s="28">
        <v>6544</v>
      </c>
      <c r="BN53" s="28">
        <v>6591.9999999999991</v>
      </c>
      <c r="BO53" s="28">
        <v>6708.6999999999989</v>
      </c>
      <c r="BP53" s="28">
        <v>6785.6</v>
      </c>
      <c r="BQ53" s="28">
        <v>6996.8</v>
      </c>
      <c r="BR53" s="28">
        <v>7295.5999999999985</v>
      </c>
      <c r="BS53" s="28">
        <v>7604.6999999999989</v>
      </c>
      <c r="BT53" s="28">
        <v>7752.0999999999995</v>
      </c>
      <c r="BU53" s="28">
        <f>SUM(BU54:BU61)</f>
        <v>7750.2000000000007</v>
      </c>
    </row>
    <row r="54" spans="1:73" ht="14.45" customHeight="1" x14ac:dyDescent="0.25">
      <c r="A54" s="31" t="s">
        <v>246</v>
      </c>
      <c r="B54" s="9">
        <v>688.8</v>
      </c>
      <c r="C54" s="9">
        <v>688.8</v>
      </c>
      <c r="D54" s="9">
        <v>688.8</v>
      </c>
      <c r="E54" s="9">
        <v>688.8</v>
      </c>
      <c r="F54" s="9">
        <v>704.8</v>
      </c>
      <c r="G54" s="9">
        <v>704.8</v>
      </c>
      <c r="H54" s="9">
        <v>704.8</v>
      </c>
      <c r="I54" s="9">
        <v>725.6</v>
      </c>
      <c r="J54" s="9">
        <v>725.6</v>
      </c>
      <c r="K54" s="9">
        <v>725.6</v>
      </c>
      <c r="L54" s="9">
        <v>725.6</v>
      </c>
      <c r="M54" s="9">
        <v>725.6</v>
      </c>
      <c r="N54" s="9">
        <v>728.3</v>
      </c>
      <c r="O54" s="9">
        <v>728.3</v>
      </c>
      <c r="P54" s="9">
        <v>744.9</v>
      </c>
      <c r="Q54" s="9">
        <v>745</v>
      </c>
      <c r="R54" s="9">
        <v>746.5</v>
      </c>
      <c r="S54" s="9">
        <v>746.5</v>
      </c>
      <c r="T54" s="9">
        <v>777.8</v>
      </c>
      <c r="U54" s="9">
        <v>777.8</v>
      </c>
      <c r="V54" s="9">
        <v>777.8</v>
      </c>
      <c r="W54" s="9">
        <v>777.8</v>
      </c>
      <c r="X54" s="9">
        <v>801.3</v>
      </c>
      <c r="Y54" s="9">
        <v>802.6</v>
      </c>
      <c r="Z54" s="9">
        <v>802.6</v>
      </c>
      <c r="AA54" s="9">
        <v>802.6</v>
      </c>
      <c r="AB54" s="9">
        <v>827.7</v>
      </c>
      <c r="AC54" s="9">
        <v>827.7</v>
      </c>
      <c r="AD54" s="9">
        <v>827.7</v>
      </c>
      <c r="AE54" s="9">
        <v>827.7</v>
      </c>
      <c r="AF54" s="9">
        <v>990</v>
      </c>
      <c r="AG54" s="9">
        <v>990</v>
      </c>
      <c r="AH54" s="9">
        <v>990</v>
      </c>
      <c r="AI54" s="9">
        <v>990</v>
      </c>
      <c r="AJ54" s="9">
        <v>1701.2</v>
      </c>
      <c r="AK54" s="9">
        <v>1701.2</v>
      </c>
      <c r="AL54" s="9">
        <v>1701.2</v>
      </c>
      <c r="AM54" s="9">
        <v>1701.7</v>
      </c>
      <c r="AN54" s="9">
        <v>1701.7</v>
      </c>
      <c r="AO54" s="9">
        <v>1701.7</v>
      </c>
      <c r="AP54" s="9">
        <v>1705.5</v>
      </c>
      <c r="AQ54" s="9">
        <v>1705.5</v>
      </c>
      <c r="AR54" s="9">
        <v>1765.3</v>
      </c>
      <c r="AS54" s="9">
        <v>1765.3</v>
      </c>
      <c r="AT54" s="9">
        <v>1765.3</v>
      </c>
      <c r="AU54" s="9">
        <v>1765.3</v>
      </c>
      <c r="AV54" s="9">
        <v>2258.6</v>
      </c>
      <c r="AW54" s="9">
        <v>2258.6</v>
      </c>
      <c r="AX54" s="9">
        <v>2258.6</v>
      </c>
      <c r="AY54" s="9">
        <v>2258.6</v>
      </c>
      <c r="AZ54" s="9">
        <v>2508.4</v>
      </c>
      <c r="BA54" s="9">
        <v>2508.4</v>
      </c>
      <c r="BB54" s="9">
        <v>2508.4</v>
      </c>
      <c r="BC54" s="9">
        <v>2508.4</v>
      </c>
      <c r="BD54" s="9">
        <v>2567.9</v>
      </c>
      <c r="BE54" s="9">
        <v>2567.9</v>
      </c>
      <c r="BF54" s="9">
        <v>2567.9</v>
      </c>
      <c r="BG54" s="9">
        <v>2567.9</v>
      </c>
      <c r="BH54" s="9">
        <v>2597.6999999999998</v>
      </c>
      <c r="BI54" s="9">
        <v>2597.6999999999998</v>
      </c>
      <c r="BJ54" s="9">
        <v>2597.6999999999998</v>
      </c>
      <c r="BK54" s="9">
        <v>2597.6999999999998</v>
      </c>
      <c r="BL54" s="9">
        <v>2597.6999999999998</v>
      </c>
      <c r="BM54" s="9">
        <v>2597.6999999999998</v>
      </c>
      <c r="BN54" s="9">
        <v>2597.6999999999998</v>
      </c>
      <c r="BO54" s="9">
        <v>2597.6999999999998</v>
      </c>
      <c r="BP54" s="9">
        <v>2597.6999999999998</v>
      </c>
      <c r="BQ54" s="9">
        <v>2597.6999999999998</v>
      </c>
      <c r="BR54" s="9">
        <v>2597.6999999999998</v>
      </c>
      <c r="BS54" s="9">
        <v>2597.6999999999998</v>
      </c>
      <c r="BT54" s="9">
        <v>2597.6999999999998</v>
      </c>
      <c r="BU54" s="9">
        <v>2597.6999999999998</v>
      </c>
    </row>
    <row r="55" spans="1:73" ht="14.45" customHeight="1" x14ac:dyDescent="0.25">
      <c r="A55" s="31" t="s">
        <v>247</v>
      </c>
      <c r="B55" s="9">
        <v>56.2</v>
      </c>
      <c r="C55" s="9">
        <v>94.5</v>
      </c>
      <c r="D55" s="9">
        <v>106.1</v>
      </c>
      <c r="E55" s="9">
        <v>119.4</v>
      </c>
      <c r="F55" s="9">
        <v>115.5</v>
      </c>
      <c r="G55" s="9">
        <v>142.69999999999999</v>
      </c>
      <c r="H55" s="9">
        <v>147.19999999999999</v>
      </c>
      <c r="I55" s="9">
        <v>128</v>
      </c>
      <c r="J55" s="9">
        <v>128</v>
      </c>
      <c r="K55" s="9">
        <v>126.4</v>
      </c>
      <c r="L55" s="9">
        <v>126.4</v>
      </c>
      <c r="M55" s="9">
        <v>126.4</v>
      </c>
      <c r="N55" s="9">
        <v>126.4</v>
      </c>
      <c r="O55" s="9">
        <v>126.4</v>
      </c>
      <c r="P55" s="9">
        <v>123.6</v>
      </c>
      <c r="Q55" s="9">
        <v>123.4</v>
      </c>
      <c r="R55" s="9">
        <v>123.4</v>
      </c>
      <c r="S55" s="9">
        <v>123.2</v>
      </c>
      <c r="T55" s="9">
        <v>121.9</v>
      </c>
      <c r="U55" s="9">
        <v>122</v>
      </c>
      <c r="V55" s="9">
        <v>122</v>
      </c>
      <c r="W55" s="9">
        <v>122</v>
      </c>
      <c r="X55" s="9">
        <v>122</v>
      </c>
      <c r="Y55" s="9">
        <v>122</v>
      </c>
      <c r="Z55" s="9">
        <v>122</v>
      </c>
      <c r="AA55" s="9">
        <v>122</v>
      </c>
      <c r="AB55" s="9">
        <v>122</v>
      </c>
      <c r="AC55" s="9">
        <v>122</v>
      </c>
      <c r="AD55" s="9">
        <v>122</v>
      </c>
      <c r="AE55" s="9">
        <v>122</v>
      </c>
      <c r="AF55" s="9">
        <v>16.5</v>
      </c>
      <c r="AG55" s="9">
        <v>16.5</v>
      </c>
      <c r="AH55" s="9">
        <v>16.5</v>
      </c>
      <c r="AI55" s="9">
        <v>16.5</v>
      </c>
      <c r="AJ55" s="9">
        <v>16.5</v>
      </c>
      <c r="AK55" s="9">
        <v>16.5</v>
      </c>
      <c r="AL55" s="9">
        <v>16.5</v>
      </c>
      <c r="AM55" s="9">
        <v>16.5</v>
      </c>
      <c r="AN55" s="9">
        <v>16.5</v>
      </c>
      <c r="AO55" s="9">
        <v>16.5</v>
      </c>
      <c r="AP55" s="9">
        <v>16.5</v>
      </c>
      <c r="AQ55" s="9">
        <v>16.5</v>
      </c>
      <c r="AR55" s="9">
        <v>16.5</v>
      </c>
      <c r="AS55" s="9">
        <v>16.8</v>
      </c>
      <c r="AT55" s="9">
        <v>17.399999999999999</v>
      </c>
      <c r="AU55" s="9">
        <v>18</v>
      </c>
      <c r="AV55" s="9">
        <v>18.600000000000001</v>
      </c>
      <c r="AW55" s="9">
        <v>19.5</v>
      </c>
      <c r="AX55" s="9">
        <v>20.5</v>
      </c>
      <c r="AY55" s="9">
        <v>21.5</v>
      </c>
      <c r="AZ55" s="9">
        <v>22.5</v>
      </c>
      <c r="BA55" s="9">
        <v>24</v>
      </c>
      <c r="BB55" s="9">
        <v>24.5</v>
      </c>
      <c r="BC55" s="9">
        <v>26.3</v>
      </c>
      <c r="BD55" s="9">
        <v>27.2</v>
      </c>
      <c r="BE55" s="9">
        <v>24.8</v>
      </c>
      <c r="BF55" s="9">
        <v>25.7</v>
      </c>
      <c r="BG55" s="9">
        <v>27.6</v>
      </c>
      <c r="BH55" s="9">
        <v>29.5</v>
      </c>
      <c r="BI55" s="9">
        <v>28.9</v>
      </c>
      <c r="BJ55" s="9">
        <v>30.8</v>
      </c>
      <c r="BK55" s="9">
        <v>33.4</v>
      </c>
      <c r="BL55" s="9">
        <v>36</v>
      </c>
      <c r="BM55" s="9">
        <v>34</v>
      </c>
      <c r="BN55" s="9">
        <v>36.799999999999997</v>
      </c>
      <c r="BO55" s="9">
        <v>39.700000000000003</v>
      </c>
      <c r="BP55" s="9">
        <v>42.6</v>
      </c>
      <c r="BQ55" s="9">
        <v>39.9</v>
      </c>
      <c r="BR55" s="9">
        <v>43.7</v>
      </c>
      <c r="BS55" s="9">
        <v>47.4</v>
      </c>
      <c r="BT55" s="9">
        <v>50.8</v>
      </c>
      <c r="BU55" s="9">
        <v>47.4</v>
      </c>
    </row>
    <row r="56" spans="1:73" ht="14.45" customHeight="1" x14ac:dyDescent="0.25">
      <c r="A56" s="31" t="s">
        <v>248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-0.1</v>
      </c>
      <c r="J56" s="9">
        <v>0.1</v>
      </c>
      <c r="K56" s="9">
        <v>0.3</v>
      </c>
      <c r="L56" s="9">
        <v>0.3</v>
      </c>
      <c r="M56" s="9">
        <v>-4</v>
      </c>
      <c r="N56" s="9">
        <v>-0.6</v>
      </c>
      <c r="O56" s="9">
        <v>-0.9</v>
      </c>
      <c r="P56" s="9">
        <v>0.1</v>
      </c>
      <c r="Q56" s="9">
        <v>0.1</v>
      </c>
      <c r="R56" s="9">
        <v>0.1</v>
      </c>
      <c r="S56" s="9">
        <v>0.1</v>
      </c>
      <c r="T56" s="9" t="s">
        <v>206</v>
      </c>
      <c r="U56" s="9" t="s">
        <v>206</v>
      </c>
      <c r="V56" s="9" t="s">
        <v>206</v>
      </c>
      <c r="W56" s="9">
        <v>0.1</v>
      </c>
      <c r="X56" s="9">
        <v>0.1</v>
      </c>
      <c r="Y56" s="9" t="s">
        <v>206</v>
      </c>
      <c r="Z56" s="9" t="s">
        <v>206</v>
      </c>
      <c r="AA56" s="9" t="s">
        <v>206</v>
      </c>
      <c r="AB56" s="9" t="s">
        <v>206</v>
      </c>
      <c r="AC56" s="9">
        <v>0.1</v>
      </c>
      <c r="AD56" s="9">
        <v>0.1</v>
      </c>
      <c r="AE56" s="9">
        <v>0.1</v>
      </c>
      <c r="AF56" s="9">
        <v>0.1</v>
      </c>
      <c r="AG56" s="9">
        <v>0.1</v>
      </c>
      <c r="AH56" s="9">
        <v>0.1</v>
      </c>
      <c r="AI56" s="9">
        <v>0.1</v>
      </c>
      <c r="AJ56" s="9">
        <v>0.1</v>
      </c>
      <c r="AK56" s="9">
        <v>0.1</v>
      </c>
      <c r="AL56" s="9">
        <v>0.1</v>
      </c>
      <c r="AM56" s="9">
        <v>0.1</v>
      </c>
      <c r="AN56" s="9">
        <v>0.1</v>
      </c>
      <c r="AO56" s="9">
        <v>0.1</v>
      </c>
      <c r="AP56" s="9">
        <v>0.1</v>
      </c>
      <c r="AQ56" s="9">
        <v>0.1</v>
      </c>
      <c r="AR56" s="9">
        <v>0.1</v>
      </c>
      <c r="AS56" s="9">
        <v>0.1</v>
      </c>
      <c r="AT56" s="9">
        <v>0.1</v>
      </c>
      <c r="AU56" s="9">
        <v>0.1</v>
      </c>
      <c r="AV56" s="9">
        <v>0.1</v>
      </c>
      <c r="AW56" s="9">
        <v>0.1</v>
      </c>
      <c r="AX56" s="9">
        <v>0.1</v>
      </c>
      <c r="AY56" s="9">
        <v>0.1</v>
      </c>
      <c r="AZ56" s="9">
        <v>0.2</v>
      </c>
      <c r="BA56" s="9">
        <v>0.2</v>
      </c>
      <c r="BB56" s="9">
        <v>0.1</v>
      </c>
      <c r="BC56" s="9">
        <v>0.1</v>
      </c>
      <c r="BD56" s="9">
        <v>0.2</v>
      </c>
      <c r="BE56" s="9">
        <v>0.2</v>
      </c>
      <c r="BF56" s="9">
        <v>0.2</v>
      </c>
      <c r="BG56" s="9">
        <v>0.2</v>
      </c>
      <c r="BH56" s="9">
        <v>0.2</v>
      </c>
      <c r="BI56" s="9">
        <v>0.2</v>
      </c>
      <c r="BJ56" s="9">
        <v>0.2</v>
      </c>
      <c r="BK56" s="9">
        <v>0.2</v>
      </c>
      <c r="BL56" s="9">
        <v>0.1</v>
      </c>
      <c r="BM56" s="9">
        <v>0.2</v>
      </c>
      <c r="BN56" s="9">
        <v>0.2</v>
      </c>
      <c r="BO56" s="9">
        <v>0.2</v>
      </c>
      <c r="BP56" s="9">
        <v>0.3</v>
      </c>
      <c r="BQ56" s="9">
        <v>0.1</v>
      </c>
      <c r="BR56" s="9">
        <v>0.2</v>
      </c>
      <c r="BS56" s="9">
        <v>-0.2</v>
      </c>
      <c r="BT56" s="9">
        <v>2.1</v>
      </c>
      <c r="BU56" s="9">
        <v>4.2</v>
      </c>
    </row>
    <row r="57" spans="1:73" ht="14.45" customHeight="1" x14ac:dyDescent="0.25">
      <c r="A57" s="31" t="s">
        <v>249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1.5</v>
      </c>
      <c r="BG57" s="9">
        <v>-7.5</v>
      </c>
      <c r="BH57" s="9">
        <v>8.8000000000000007</v>
      </c>
      <c r="BI57" s="9">
        <v>-51.5</v>
      </c>
      <c r="BJ57" s="9">
        <v>39.9</v>
      </c>
      <c r="BK57" s="9">
        <v>41.6</v>
      </c>
      <c r="BL57" s="9">
        <v>-76.2</v>
      </c>
      <c r="BM57" s="9">
        <v>-63.5</v>
      </c>
      <c r="BN57" s="9">
        <v>-196.5</v>
      </c>
      <c r="BO57" s="9">
        <v>-81.5</v>
      </c>
      <c r="BP57" s="9">
        <v>-60.7</v>
      </c>
      <c r="BQ57" s="9">
        <v>-52.1</v>
      </c>
      <c r="BR57" s="9">
        <v>0.6</v>
      </c>
      <c r="BS57" s="9">
        <v>-15.3</v>
      </c>
      <c r="BT57" s="9">
        <v>-8.6</v>
      </c>
      <c r="BU57" s="9">
        <v>-5.5</v>
      </c>
    </row>
    <row r="58" spans="1:73" ht="14.45" customHeight="1" x14ac:dyDescent="0.25">
      <c r="A58" s="31" t="s">
        <v>250</v>
      </c>
      <c r="B58" s="9">
        <v>16.5</v>
      </c>
      <c r="C58" s="9">
        <v>11.6</v>
      </c>
      <c r="D58" s="9">
        <v>11.6</v>
      </c>
      <c r="E58" s="9">
        <v>11.6</v>
      </c>
      <c r="F58" s="9">
        <v>11.6</v>
      </c>
      <c r="G58" s="9">
        <v>19.600000000000001</v>
      </c>
      <c r="H58" s="9">
        <v>19.600000000000001</v>
      </c>
      <c r="I58" s="9">
        <v>19.600000000000001</v>
      </c>
      <c r="J58" s="9">
        <v>19.600000000000001</v>
      </c>
      <c r="K58" s="9">
        <v>355</v>
      </c>
      <c r="L58" s="9">
        <v>355</v>
      </c>
      <c r="M58" s="9">
        <v>355</v>
      </c>
      <c r="N58" s="9">
        <v>351.7</v>
      </c>
      <c r="O58" s="9">
        <v>623.20000000000005</v>
      </c>
      <c r="P58" s="9">
        <v>608.29999999999995</v>
      </c>
      <c r="Q58" s="9">
        <v>608.20000000000005</v>
      </c>
      <c r="R58" s="9">
        <v>606.70000000000005</v>
      </c>
      <c r="S58" s="9">
        <v>863.4</v>
      </c>
      <c r="T58" s="9">
        <v>833.2</v>
      </c>
      <c r="U58" s="9">
        <v>833.2</v>
      </c>
      <c r="V58" s="9">
        <v>833.2</v>
      </c>
      <c r="W58" s="9">
        <v>1108.3</v>
      </c>
      <c r="X58" s="9">
        <v>1084.8</v>
      </c>
      <c r="Y58" s="9">
        <v>1083.5</v>
      </c>
      <c r="Z58" s="9">
        <v>1083.5</v>
      </c>
      <c r="AA58" s="9">
        <v>1437.4</v>
      </c>
      <c r="AB58" s="9">
        <v>1412.3</v>
      </c>
      <c r="AC58" s="9">
        <v>1412.3</v>
      </c>
      <c r="AD58" s="9">
        <v>1412.3</v>
      </c>
      <c r="AE58" s="9">
        <v>1819.2</v>
      </c>
      <c r="AF58" s="9">
        <v>1762.3</v>
      </c>
      <c r="AG58" s="9">
        <v>1762.3</v>
      </c>
      <c r="AH58" s="9">
        <v>1762.3</v>
      </c>
      <c r="AI58" s="9">
        <v>2223.9</v>
      </c>
      <c r="AJ58" s="9">
        <v>1512.8</v>
      </c>
      <c r="AK58" s="9">
        <v>1512.8</v>
      </c>
      <c r="AL58" s="9">
        <v>1512.8</v>
      </c>
      <c r="AM58" s="9">
        <v>1938.9</v>
      </c>
      <c r="AN58" s="9">
        <v>1938.9</v>
      </c>
      <c r="AO58" s="9">
        <v>1938.9</v>
      </c>
      <c r="AP58" s="9">
        <v>1935.1</v>
      </c>
      <c r="AQ58" s="9">
        <v>2544.4</v>
      </c>
      <c r="AR58" s="9">
        <v>2484.6</v>
      </c>
      <c r="AS58" s="9">
        <v>2484.6</v>
      </c>
      <c r="AT58" s="9">
        <v>2484.6</v>
      </c>
      <c r="AU58" s="9">
        <v>3138.8</v>
      </c>
      <c r="AV58" s="9">
        <v>2645.4</v>
      </c>
      <c r="AW58" s="9">
        <v>2645.4</v>
      </c>
      <c r="AX58" s="9">
        <v>2645.4</v>
      </c>
      <c r="AY58" s="9">
        <v>3229.9</v>
      </c>
      <c r="AZ58" s="9">
        <v>2980.1</v>
      </c>
      <c r="BA58" s="9">
        <v>2980.1</v>
      </c>
      <c r="BB58" s="9">
        <v>2980.1</v>
      </c>
      <c r="BC58" s="9">
        <v>3452</v>
      </c>
      <c r="BD58" s="9">
        <v>3392.5</v>
      </c>
      <c r="BE58" s="9">
        <v>3392.2</v>
      </c>
      <c r="BF58" s="9">
        <v>3392.1</v>
      </c>
      <c r="BG58" s="9">
        <v>4001.4</v>
      </c>
      <c r="BH58" s="9">
        <v>3971.7</v>
      </c>
      <c r="BI58" s="9">
        <v>3970.8</v>
      </c>
      <c r="BJ58" s="9">
        <v>3970.8</v>
      </c>
      <c r="BK58" s="9">
        <v>4408.2</v>
      </c>
      <c r="BL58" s="9">
        <v>3819.9</v>
      </c>
      <c r="BM58" s="9">
        <v>3819.1</v>
      </c>
      <c r="BN58" s="9">
        <v>3819.1</v>
      </c>
      <c r="BO58" s="9">
        <v>4233.7</v>
      </c>
      <c r="BP58" s="9">
        <v>4233.7</v>
      </c>
      <c r="BQ58" s="9">
        <v>4234</v>
      </c>
      <c r="BR58" s="9">
        <v>4234</v>
      </c>
      <c r="BS58" s="9">
        <v>4910.7</v>
      </c>
      <c r="BT58" s="9">
        <v>4910.7</v>
      </c>
      <c r="BU58" s="9">
        <v>4910.8</v>
      </c>
    </row>
    <row r="59" spans="1:73" ht="14.45" customHeight="1" x14ac:dyDescent="0.25">
      <c r="A59" s="31" t="s">
        <v>121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-22.6</v>
      </c>
      <c r="H59" s="9">
        <v>-25.7</v>
      </c>
      <c r="I59" s="9">
        <v>-25.7</v>
      </c>
      <c r="J59" s="9">
        <v>-28.8</v>
      </c>
      <c r="K59" s="9">
        <v>0</v>
      </c>
      <c r="L59" s="9" t="s">
        <v>206</v>
      </c>
      <c r="M59" s="9">
        <v>-1.2</v>
      </c>
      <c r="N59" s="9">
        <v>-8</v>
      </c>
      <c r="O59" s="9">
        <v>-4.7</v>
      </c>
      <c r="P59" s="9">
        <v>-1.4</v>
      </c>
      <c r="Q59" s="9">
        <v>-0.7</v>
      </c>
      <c r="R59" s="9">
        <v>-0.6</v>
      </c>
      <c r="S59" s="9" t="s">
        <v>206</v>
      </c>
      <c r="T59" s="9" t="s">
        <v>206</v>
      </c>
      <c r="U59" s="9" t="s">
        <v>206</v>
      </c>
      <c r="V59" s="9" t="s">
        <v>206</v>
      </c>
      <c r="W59" s="9" t="s">
        <v>206</v>
      </c>
      <c r="X59" s="9" t="s">
        <v>206</v>
      </c>
      <c r="Y59" s="9" t="s">
        <v>206</v>
      </c>
      <c r="Z59" s="9" t="s">
        <v>206</v>
      </c>
      <c r="AA59" s="9" t="s">
        <v>206</v>
      </c>
      <c r="AB59" s="9" t="s">
        <v>206</v>
      </c>
      <c r="AC59" s="9" t="s">
        <v>206</v>
      </c>
      <c r="AD59" s="9" t="s">
        <v>206</v>
      </c>
      <c r="AE59" s="9" t="s">
        <v>206</v>
      </c>
      <c r="AF59" s="9" t="s">
        <v>206</v>
      </c>
      <c r="AG59" s="9">
        <v>0</v>
      </c>
      <c r="AH59" s="9" t="s">
        <v>206</v>
      </c>
      <c r="AI59" s="9" t="s">
        <v>206</v>
      </c>
      <c r="AJ59" s="9" t="s">
        <v>206</v>
      </c>
      <c r="AK59" s="9">
        <v>-39.4</v>
      </c>
      <c r="AL59" s="9">
        <v>-39.4</v>
      </c>
      <c r="AM59" s="9" t="s">
        <v>206</v>
      </c>
      <c r="AN59" s="9" t="s">
        <v>206</v>
      </c>
      <c r="AO59" s="9" t="s">
        <v>206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-43.8</v>
      </c>
      <c r="BE59" s="9">
        <v>-40.5</v>
      </c>
      <c r="BF59" s="9">
        <v>-39.6</v>
      </c>
      <c r="BG59" s="9">
        <v>-39.6</v>
      </c>
      <c r="BH59" s="9">
        <v>-39.6</v>
      </c>
      <c r="BI59" s="9">
        <v>-49.3</v>
      </c>
      <c r="BJ59" s="9">
        <v>-48.7</v>
      </c>
      <c r="BK59" s="9">
        <v>-48.7</v>
      </c>
      <c r="BL59" s="9">
        <v>-85.3</v>
      </c>
      <c r="BM59" s="9">
        <v>-81.099999999999994</v>
      </c>
      <c r="BN59" s="9">
        <v>-81.099999999999994</v>
      </c>
      <c r="BO59" s="9">
        <v>-81.099999999999994</v>
      </c>
      <c r="BP59" s="9">
        <v>-81.099999999999994</v>
      </c>
      <c r="BQ59" s="9">
        <v>-77</v>
      </c>
      <c r="BR59" s="9">
        <v>-77</v>
      </c>
      <c r="BS59" s="9">
        <v>-77</v>
      </c>
      <c r="BT59" s="9">
        <v>-76.7</v>
      </c>
      <c r="BU59" s="9">
        <v>-109</v>
      </c>
    </row>
    <row r="60" spans="1:73" ht="14.45" customHeight="1" x14ac:dyDescent="0.25">
      <c r="A60" s="31" t="s">
        <v>122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 t="s">
        <v>206</v>
      </c>
      <c r="M60" s="9" t="s">
        <v>206</v>
      </c>
      <c r="N60" s="9" t="s">
        <v>206</v>
      </c>
      <c r="O60" s="9">
        <v>28.6</v>
      </c>
      <c r="P60" s="9">
        <v>28.6</v>
      </c>
      <c r="Q60" s="9" t="s">
        <v>206</v>
      </c>
      <c r="R60" s="9" t="s">
        <v>206</v>
      </c>
      <c r="S60" s="9">
        <v>33.6</v>
      </c>
      <c r="T60" s="9">
        <v>33.6</v>
      </c>
      <c r="U60" s="9" t="s">
        <v>206</v>
      </c>
      <c r="V60" s="9" t="s">
        <v>206</v>
      </c>
      <c r="W60" s="9" t="s">
        <v>206</v>
      </c>
      <c r="X60" s="9" t="s">
        <v>206</v>
      </c>
      <c r="Y60" s="9" t="s">
        <v>206</v>
      </c>
      <c r="Z60" s="9" t="s">
        <v>206</v>
      </c>
      <c r="AA60" s="9">
        <v>48.8</v>
      </c>
      <c r="AB60" s="9">
        <v>48.8</v>
      </c>
      <c r="AC60" s="9" t="s">
        <v>206</v>
      </c>
      <c r="AD60" s="9" t="s">
        <v>206</v>
      </c>
      <c r="AE60" s="9">
        <v>51.2</v>
      </c>
      <c r="AF60" s="9">
        <v>51.2</v>
      </c>
      <c r="AG60" s="9">
        <v>0</v>
      </c>
      <c r="AH60" s="9" t="s">
        <v>206</v>
      </c>
      <c r="AI60" s="9">
        <v>55.1</v>
      </c>
      <c r="AJ60" s="9">
        <v>55.1</v>
      </c>
      <c r="AK60" s="9" t="s">
        <v>206</v>
      </c>
      <c r="AL60" s="9" t="s">
        <v>206</v>
      </c>
      <c r="AM60" s="9">
        <v>59.7</v>
      </c>
      <c r="AN60" s="9">
        <v>59.7</v>
      </c>
      <c r="AO60" s="9" t="s">
        <v>206</v>
      </c>
      <c r="AP60" s="9">
        <v>0</v>
      </c>
      <c r="AQ60" s="9">
        <v>67.099999999999994</v>
      </c>
      <c r="AR60" s="9">
        <v>67.099999999999994</v>
      </c>
      <c r="AS60" s="9">
        <v>0</v>
      </c>
      <c r="AT60" s="9">
        <v>0</v>
      </c>
      <c r="AU60" s="9">
        <v>69.8</v>
      </c>
      <c r="AV60" s="9">
        <v>69.8</v>
      </c>
      <c r="AW60" s="9">
        <v>0</v>
      </c>
      <c r="AX60" s="9">
        <v>0</v>
      </c>
      <c r="AY60" s="9">
        <v>51.7</v>
      </c>
      <c r="AZ60" s="9">
        <v>51.7</v>
      </c>
      <c r="BA60" s="9">
        <v>0</v>
      </c>
      <c r="BB60" s="9">
        <v>0</v>
      </c>
      <c r="BC60" s="9">
        <v>48.1</v>
      </c>
      <c r="BD60" s="9">
        <v>48.1</v>
      </c>
      <c r="BE60" s="9">
        <v>0</v>
      </c>
      <c r="BF60" s="9">
        <v>0</v>
      </c>
      <c r="BG60" s="9">
        <v>95.6</v>
      </c>
      <c r="BH60" s="9">
        <v>95.6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141.4</v>
      </c>
      <c r="BT60" s="9">
        <v>141.4</v>
      </c>
      <c r="BU60" s="9">
        <v>0</v>
      </c>
    </row>
    <row r="61" spans="1:73" ht="14.45" customHeight="1" x14ac:dyDescent="0.25">
      <c r="A61" s="31" t="s">
        <v>251</v>
      </c>
      <c r="B61" s="9">
        <v>108.2</v>
      </c>
      <c r="C61" s="9">
        <v>70.400000000000006</v>
      </c>
      <c r="D61" s="9">
        <v>87.2</v>
      </c>
      <c r="E61" s="9">
        <v>105.4</v>
      </c>
      <c r="F61" s="9">
        <v>126.9</v>
      </c>
      <c r="G61" s="9">
        <v>112.1</v>
      </c>
      <c r="H61" s="9">
        <v>231.4</v>
      </c>
      <c r="I61" s="9">
        <v>303.60000000000002</v>
      </c>
      <c r="J61" s="9">
        <v>355.9</v>
      </c>
      <c r="K61" s="9">
        <v>0</v>
      </c>
      <c r="L61" s="9">
        <v>77.900000000000006</v>
      </c>
      <c r="M61" s="9">
        <v>181.3</v>
      </c>
      <c r="N61" s="9">
        <v>276.7</v>
      </c>
      <c r="O61" s="9">
        <v>-13.6</v>
      </c>
      <c r="P61" s="9">
        <v>56.9</v>
      </c>
      <c r="Q61" s="9">
        <v>137.30000000000001</v>
      </c>
      <c r="R61" s="9">
        <v>232.8</v>
      </c>
      <c r="S61" s="9">
        <v>-6.3</v>
      </c>
      <c r="T61" s="9">
        <v>75.900000000000006</v>
      </c>
      <c r="U61" s="9">
        <v>158.4</v>
      </c>
      <c r="V61" s="9">
        <v>247.4</v>
      </c>
      <c r="W61" s="9">
        <v>-2.4</v>
      </c>
      <c r="X61" s="9">
        <v>104.1</v>
      </c>
      <c r="Y61" s="9">
        <v>220.7</v>
      </c>
      <c r="Z61" s="9">
        <v>335</v>
      </c>
      <c r="AA61" s="9">
        <v>-0.2</v>
      </c>
      <c r="AB61" s="9">
        <v>107.8</v>
      </c>
      <c r="AC61" s="9">
        <v>250.4</v>
      </c>
      <c r="AD61" s="9">
        <v>392.3</v>
      </c>
      <c r="AE61" s="9" t="s">
        <v>206</v>
      </c>
      <c r="AF61" s="9">
        <v>132.19999999999999</v>
      </c>
      <c r="AG61" s="9">
        <v>279</v>
      </c>
      <c r="AH61" s="9">
        <v>427.3</v>
      </c>
      <c r="AI61" s="9" t="s">
        <v>206</v>
      </c>
      <c r="AJ61" s="9">
        <v>125.4</v>
      </c>
      <c r="AK61" s="9">
        <v>316.2</v>
      </c>
      <c r="AL61" s="9">
        <v>424.7</v>
      </c>
      <c r="AM61" s="9" t="s">
        <v>206</v>
      </c>
      <c r="AN61" s="9">
        <v>94.6</v>
      </c>
      <c r="AO61" s="9">
        <v>278.7</v>
      </c>
      <c r="AP61" s="9">
        <v>491.8</v>
      </c>
      <c r="AQ61" s="9">
        <v>0</v>
      </c>
      <c r="AR61" s="9">
        <v>189.4</v>
      </c>
      <c r="AS61" s="9">
        <v>388.8</v>
      </c>
      <c r="AT61" s="9">
        <v>584.79999999999995</v>
      </c>
      <c r="AU61" s="9">
        <v>0</v>
      </c>
      <c r="AV61" s="9">
        <v>139.80000000000001</v>
      </c>
      <c r="AW61" s="9">
        <v>349.4</v>
      </c>
      <c r="AX61" s="9">
        <v>583.70000000000005</v>
      </c>
      <c r="AY61" s="9">
        <v>0</v>
      </c>
      <c r="AZ61" s="9">
        <v>56.9</v>
      </c>
      <c r="BA61" s="9">
        <v>157.5</v>
      </c>
      <c r="BB61" s="9">
        <v>292</v>
      </c>
      <c r="BC61" s="9">
        <v>0</v>
      </c>
      <c r="BD61" s="9">
        <v>137</v>
      </c>
      <c r="BE61" s="9">
        <v>289.39999999999998</v>
      </c>
      <c r="BF61" s="9">
        <v>554.79999999999995</v>
      </c>
      <c r="BG61" s="9">
        <v>0</v>
      </c>
      <c r="BH61" s="9">
        <v>15</v>
      </c>
      <c r="BI61" s="9">
        <v>123.5</v>
      </c>
      <c r="BJ61" s="9">
        <v>303.2</v>
      </c>
      <c r="BK61" s="9">
        <v>0</v>
      </c>
      <c r="BL61" s="9">
        <v>20.9</v>
      </c>
      <c r="BM61" s="9">
        <v>237.6</v>
      </c>
      <c r="BN61" s="9">
        <v>415.8</v>
      </c>
      <c r="BO61" s="9">
        <v>0</v>
      </c>
      <c r="BP61" s="9">
        <v>53.1</v>
      </c>
      <c r="BQ61" s="9">
        <v>254.2</v>
      </c>
      <c r="BR61" s="9">
        <v>496.4</v>
      </c>
      <c r="BS61" s="9">
        <v>0</v>
      </c>
      <c r="BT61" s="9">
        <v>134.70000000000002</v>
      </c>
      <c r="BU61" s="9">
        <v>304.60000000000002</v>
      </c>
    </row>
    <row r="62" spans="1:73" s="19" customFormat="1" ht="14.45" customHeight="1" x14ac:dyDescent="0.25">
      <c r="A62" s="15" t="s">
        <v>123</v>
      </c>
      <c r="B62" s="10">
        <v>1683.8000000000002</v>
      </c>
      <c r="C62" s="10">
        <v>1606.3</v>
      </c>
      <c r="D62" s="10">
        <v>1642.3999999999999</v>
      </c>
      <c r="E62" s="10">
        <v>1647.5</v>
      </c>
      <c r="F62" s="10">
        <v>1680.8</v>
      </c>
      <c r="G62" s="10">
        <v>1670.8</v>
      </c>
      <c r="H62" s="10">
        <v>1837.4</v>
      </c>
      <c r="I62" s="10">
        <v>2429.9</v>
      </c>
      <c r="J62" s="10">
        <v>2450.1</v>
      </c>
      <c r="K62" s="10">
        <v>2364.1</v>
      </c>
      <c r="L62" s="10">
        <v>2385.9</v>
      </c>
      <c r="M62" s="10">
        <v>2332.6</v>
      </c>
      <c r="N62" s="10">
        <v>2361.4</v>
      </c>
      <c r="O62" s="10">
        <v>2258</v>
      </c>
      <c r="P62" s="10">
        <v>2325.1999999999998</v>
      </c>
      <c r="Q62" s="10">
        <v>2325.6</v>
      </c>
      <c r="R62" s="10">
        <v>2378.7000000000003</v>
      </c>
      <c r="S62" s="10">
        <v>2361.6</v>
      </c>
      <c r="T62" s="10">
        <v>2565.9</v>
      </c>
      <c r="U62" s="10">
        <v>2617.1</v>
      </c>
      <c r="V62" s="10">
        <v>2700.7999999999997</v>
      </c>
      <c r="W62" s="10">
        <v>3058.2</v>
      </c>
      <c r="X62" s="10">
        <v>3117.2999999999993</v>
      </c>
      <c r="Y62" s="10">
        <v>3418.2</v>
      </c>
      <c r="Z62" s="10">
        <v>3418.6</v>
      </c>
      <c r="AA62" s="10">
        <v>3426.9000000000005</v>
      </c>
      <c r="AB62" s="10">
        <v>3640.4000000000005</v>
      </c>
      <c r="AC62" s="10">
        <v>3669.6</v>
      </c>
      <c r="AD62" s="10">
        <v>3854.5000000000005</v>
      </c>
      <c r="AE62" s="10">
        <v>3884.9</v>
      </c>
      <c r="AF62" s="10">
        <v>4013.6</v>
      </c>
      <c r="AG62" s="10">
        <v>4107</v>
      </c>
      <c r="AH62" s="10">
        <v>4345.2000000000007</v>
      </c>
      <c r="AI62" s="10">
        <v>4478.2</v>
      </c>
      <c r="AJ62" s="10">
        <v>4697.2</v>
      </c>
      <c r="AK62" s="10">
        <v>4796.5</v>
      </c>
      <c r="AL62" s="10">
        <v>5002.8</v>
      </c>
      <c r="AM62" s="10">
        <v>5099.5999999999995</v>
      </c>
      <c r="AN62" s="10">
        <v>5107.8999999999996</v>
      </c>
      <c r="AO62" s="10">
        <v>5234.5</v>
      </c>
      <c r="AP62" s="10">
        <v>5489.8</v>
      </c>
      <c r="AQ62" s="10">
        <v>5681</v>
      </c>
      <c r="AR62" s="10">
        <v>5752.4000000000005</v>
      </c>
      <c r="AS62" s="10">
        <v>5791.5999999999995</v>
      </c>
      <c r="AT62" s="10">
        <v>5960.7</v>
      </c>
      <c r="AU62" s="10">
        <v>6089.8</v>
      </c>
      <c r="AV62" s="10">
        <v>6274.0000000000009</v>
      </c>
      <c r="AW62" s="10">
        <v>7704.4</v>
      </c>
      <c r="AX62" s="10">
        <v>8128.4000000000005</v>
      </c>
      <c r="AY62" s="10">
        <v>7807.4</v>
      </c>
      <c r="AZ62" s="10">
        <v>7982.1999999999989</v>
      </c>
      <c r="BA62" s="10">
        <v>7866.5999999999995</v>
      </c>
      <c r="BB62" s="10">
        <v>8008.6</v>
      </c>
      <c r="BC62" s="10">
        <v>8101</v>
      </c>
      <c r="BD62" s="10">
        <v>8858.6999999999989</v>
      </c>
      <c r="BE62" s="10">
        <v>9444.7999999999993</v>
      </c>
      <c r="BF62" s="10">
        <v>9677.2999999999993</v>
      </c>
      <c r="BG62" s="10">
        <v>9729.9</v>
      </c>
      <c r="BH62" s="10">
        <v>10423.5</v>
      </c>
      <c r="BI62" s="10">
        <v>10299.700000000001</v>
      </c>
      <c r="BJ62" s="10">
        <v>10588.099999999999</v>
      </c>
      <c r="BK62" s="10">
        <v>10657.1</v>
      </c>
      <c r="BL62" s="10">
        <v>9971.5</v>
      </c>
      <c r="BM62" s="10">
        <v>10568.300000000001</v>
      </c>
      <c r="BN62" s="10">
        <v>11178.3</v>
      </c>
      <c r="BO62" s="10">
        <v>11439.499999999998</v>
      </c>
      <c r="BP62" s="10">
        <v>11203.9</v>
      </c>
      <c r="BQ62" s="10">
        <v>11702</v>
      </c>
      <c r="BR62" s="10">
        <v>11923.455</v>
      </c>
      <c r="BS62" s="10">
        <v>12340.999999999998</v>
      </c>
      <c r="BT62" s="10">
        <v>12409.699999999999</v>
      </c>
      <c r="BU62" s="10">
        <f>SUM(BU53,BU45,BU34)</f>
        <v>12947.400000000001</v>
      </c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46DDDAC7EF240AA6CB3A8C51F495A" ma:contentTypeVersion="17" ma:contentTypeDescription="Crie um novo documento." ma:contentTypeScope="" ma:versionID="a70beb91397051a53147ae4e0973f42d">
  <xsd:schema xmlns:xsd="http://www.w3.org/2001/XMLSchema" xmlns:xs="http://www.w3.org/2001/XMLSchema" xmlns:p="http://schemas.microsoft.com/office/2006/metadata/properties" xmlns:ns2="518c85c4-f04c-48f3-92eb-942b3617caed" xmlns:ns3="938ed051-406e-4d71-94ff-a27c03eb722b" targetNamespace="http://schemas.microsoft.com/office/2006/metadata/properties" ma:root="true" ma:fieldsID="b3ba510f1d30d508c5a435b2dba4a1a8" ns2:_="" ns3:_="">
    <xsd:import namespace="518c85c4-f04c-48f3-92eb-942b3617caed"/>
    <xsd:import namespace="938ed051-406e-4d71-94ff-a27c03eb7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c85c4-f04c-48f3-92eb-942b3617c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015a81-91e0-4d3a-ac42-d93f72e79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ed051-406e-4d71-94ff-a27c03eb72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7cafba-8c5c-42f8-a053-4d2d08914b01}" ma:internalName="TaxCatchAll" ma:showField="CatchAllData" ma:web="938ed051-406e-4d71-94ff-a27c03eb7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8ed051-406e-4d71-94ff-a27c03eb722b" xsi:nil="true"/>
    <lcf76f155ced4ddcb4097134ff3c332f xmlns="518c85c4-f04c-48f3-92eb-942b3617ca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E61AEF-8067-426D-805A-9802E197B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c85c4-f04c-48f3-92eb-942b3617caed"/>
    <ds:schemaRef ds:uri="938ed051-406e-4d71-94ff-a27c03eb7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FFC529-BBF2-476B-92F7-B890A6AA2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6CCB24-B9B3-475D-B164-6FC3F6E88063}">
  <ds:schemaRefs>
    <ds:schemaRef ds:uri="http://schemas.microsoft.com/office/2006/metadata/properties"/>
    <ds:schemaRef ds:uri="http://schemas.microsoft.com/office/infopath/2007/PartnerControls"/>
    <ds:schemaRef ds:uri="938ed051-406e-4d71-94ff-a27c03eb722b"/>
    <ds:schemaRef ds:uri="518c85c4-f04c-48f3-92eb-942b3617ca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Home</vt:lpstr>
      <vt:lpstr>Principais Indicadores</vt:lpstr>
      <vt:lpstr>Receita Líquida</vt:lpstr>
      <vt:lpstr>Canais de vendas</vt:lpstr>
      <vt:lpstr>Dados Operacionais</vt:lpstr>
      <vt:lpstr>Custos</vt:lpstr>
      <vt:lpstr>Commodities</vt:lpstr>
      <vt:lpstr>Investimentos</vt:lpstr>
      <vt:lpstr>BP</vt:lpstr>
      <vt:lpstr>DRE</vt:lpstr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EVERLENE NOGUEIRA PESSOA</dc:creator>
  <cp:lastModifiedBy>Lucas Correa Laport Domingues</cp:lastModifiedBy>
  <dcterms:created xsi:type="dcterms:W3CDTF">2023-08-10T00:30:51Z</dcterms:created>
  <dcterms:modified xsi:type="dcterms:W3CDTF">2024-08-15T17:28:40Z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1399737392</vt:lpwstr>
  </property>
  <property fmtid="{D5CDD505-2E9C-101B-9397-08002B2CF9AE}" pid="3" name="EcoUpdateMessage">
    <vt:lpwstr>2024/05/09-15:56:32</vt:lpwstr>
  </property>
  <property fmtid="{D5CDD505-2E9C-101B-9397-08002B2CF9AE}" pid="4" name="EcoUpdateStatus">
    <vt:lpwstr>2024-05-08=BRA:St,ME,Fd,TP;USA:St,ME;ARG:St,ME,Fd,TP;MEX:St,ME,Fd,TP;CHL:St,ME,Fd;COL:St,ME;PER:St,ME,Fd;SAU:St|2022-10-17=USA:TP|2021-11-17=CHL:TP|2014-02-26=VEN:St|2002-11-08=JPN:St|2024-05-02=GBR:St,ME|2016-08-18=NNN:St|2024-05-07=COL:Fd;PER:TP|2007-01-31=ESP:St|2003-01-29=CHN:St|2003-01-28=TWN:St|2003-01-30=HKG:St;KOR:St|2023-01-19=OTH:St|2024-03-27=PAN:St</vt:lpwstr>
  </property>
  <property fmtid="{D5CDD505-2E9C-101B-9397-08002B2CF9AE}" pid="5" name="ContentTypeId">
    <vt:lpwstr>0x010100C5B46DDDAC7EF240AA6CB3A8C51F495A</vt:lpwstr>
  </property>
  <property fmtid="{D5CDD505-2E9C-101B-9397-08002B2CF9AE}" pid="6" name="MediaServiceImageTags">
    <vt:lpwstr/>
  </property>
</Properties>
</file>