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vm.votorantim.grupo\fs\CORPORATIVO\DEPARTAMENTOS\RI Nexa\Nexa Resources\09 - RI\01 - Trimestral\2024Q3\Website\"/>
    </mc:Choice>
  </mc:AlternateContent>
  <xr:revisionPtr revIDLastSave="0" documentId="13_ncr:1_{937A423D-603E-4CF3-BF99-899AB3ADA989}" xr6:coauthVersionLast="47" xr6:coauthVersionMax="47" xr10:uidLastSave="{00000000-0000-0000-0000-000000000000}"/>
  <bookViews>
    <workbookView xWindow="20370" yWindow="-120" windowWidth="38640" windowHeight="15840" tabRatio="815" xr2:uid="{00000000-000D-0000-FFFF-FFFF00000000}"/>
  </bookViews>
  <sheets>
    <sheet name="Key Indicators &gt;&gt;" sheetId="5" r:id="rId1"/>
    <sheet name="1. Key Financial Indicators" sheetId="4" r:id="rId2"/>
    <sheet name="2. Results" sheetId="7" r:id="rId3"/>
    <sheet name="3. Mining Segment" sheetId="1" r:id="rId4"/>
    <sheet name="4. Smelting Segment" sheetId="3" r:id="rId5"/>
    <sheet name="5. CAPEX" sheetId="2" r:id="rId6"/>
    <sheet name="6. Cash Flow" sheetId="8" r:id="rId7"/>
    <sheet name="7. Balance Sheet" sheetId="9" r:id="rId8"/>
    <sheet name="8. Indebtedness" sheetId="11" r:id="rId9"/>
    <sheet name="9. Cash Flow - Reconciliation" sheetId="6" r:id="rId10"/>
    <sheet name="10. Use of Non-IFRS" sheetId="10" r:id="rId11"/>
    <sheet name="11. Adjustments to FS" sheetId="12"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sdgsgha" localSheetId="3" hidden="1">[1]Mercado!#REF!</definedName>
    <definedName name="\sdgsgha" localSheetId="5" hidden="1">[1]Mercado!#REF!</definedName>
    <definedName name="\sdgsgha" hidden="1">[1]Mercado!#REF!</definedName>
    <definedName name="___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3" localSheetId="5" hidden="1">{"vista1",#N/A,FALSE,"Tarifas_Teoricas_May_97";"vista2",#N/A,FALSE,"Tarifas_Teoricas_May_97";"vista1",#N/A,FALSE,"Tarifas_Barra_May_97";"vista2",#N/A,FALSE,"Tarifas_Barra_May_97"}</definedName>
    <definedName name="_________r3" hidden="1">{"vista1",#N/A,FALSE,"Tarifas_Teoricas_May_97";"vista2",#N/A,FALSE,"Tarifas_Teoricas_May_97";"vista1",#N/A,FALSE,"Tarifas_Barra_May_97";"vista2",#N/A,FALSE,"Tarifas_Barra_May_97"}</definedName>
    <definedName name="________jul02" localSheetId="5" hidden="1">{#N/A,#N/A,FALSE,"MAY96 2260";#N/A,#N/A,FALSE,"system reclass";#N/A,#N/A,FALSE,"Items with no project number"}</definedName>
    <definedName name="________jul02" hidden="1">{#N/A,#N/A,FALSE,"MAY96 2260";#N/A,#N/A,FALSE,"system reclass";#N/A,#N/A,FALSE,"Items with no project number"}</definedName>
    <definedName name="__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3" localSheetId="5" hidden="1">{"vista1",#N/A,FALSE,"Tarifas_Teoricas_May_97";"vista2",#N/A,FALSE,"Tarifas_Teoricas_May_97";"vista1",#N/A,FALSE,"Tarifas_Barra_May_97";"vista2",#N/A,FALSE,"Tarifas_Barra_May_97"}</definedName>
    <definedName name="________r3" hidden="1">{"vista1",#N/A,FALSE,"Tarifas_Teoricas_May_97";"vista2",#N/A,FALSE,"Tarifas_Teoricas_May_97";"vista1",#N/A,FALSE,"Tarifas_Barra_May_97";"vista2",#N/A,FALSE,"Tarifas_Barra_May_97"}</definedName>
    <definedName name="______jul02" localSheetId="5" hidden="1">{#N/A,#N/A,FALSE,"MAY96 2260";#N/A,#N/A,FALSE,"system reclass";#N/A,#N/A,FALSE,"Items with no project number"}</definedName>
    <definedName name="______jul02" hidden="1">{#N/A,#N/A,FALSE,"MAY96 2260";#N/A,#N/A,FALSE,"system reclass";#N/A,#N/A,FALSE,"Items with no project number"}</definedName>
    <definedName name="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3" localSheetId="5" hidden="1">{"vista1",#N/A,FALSE,"Tarifas_Teoricas_May_97";"vista2",#N/A,FALSE,"Tarifas_Teoricas_May_97";"vista1",#N/A,FALSE,"Tarifas_Barra_May_97";"vista2",#N/A,FALSE,"Tarifas_Barra_May_97"}</definedName>
    <definedName name="______r3" hidden="1">{"vista1",#N/A,FALSE,"Tarifas_Teoricas_May_97";"vista2",#N/A,FALSE,"Tarifas_Teoricas_May_97";"vista1",#N/A,FALSE,"Tarifas_Barra_May_97";"vista2",#N/A,FALSE,"Tarifas_Barra_May_97"}</definedName>
    <definedName name="_____jul02" localSheetId="5" hidden="1">{#N/A,#N/A,FALSE,"MAY96 2260";#N/A,#N/A,FALSE,"system reclass";#N/A,#N/A,FALSE,"Items with no project number"}</definedName>
    <definedName name="_____jul02" hidden="1">{#N/A,#N/A,FALSE,"MAY96 2260";#N/A,#N/A,FALSE,"system reclass";#N/A,#N/A,FALSE,"Items with no project number"}</definedName>
    <definedName name="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3" localSheetId="5" hidden="1">{"vista1",#N/A,FALSE,"Tarifas_Teoricas_May_97";"vista2",#N/A,FALSE,"Tarifas_Teoricas_May_97";"vista1",#N/A,FALSE,"Tarifas_Barra_May_97";"vista2",#N/A,FALSE,"Tarifas_Barra_May_97"}</definedName>
    <definedName name="_____r3" hidden="1">{"vista1",#N/A,FALSE,"Tarifas_Teoricas_May_97";"vista2",#N/A,FALSE,"Tarifas_Teoricas_May_97";"vista1",#N/A,FALSE,"Tarifas_Barra_May_97";"vista2",#N/A,FALSE,"Tarifas_Barra_May_97"}</definedName>
    <definedName name="____jul02" localSheetId="5" hidden="1">{#N/A,#N/A,FALSE,"MAY96 2260";#N/A,#N/A,FALSE,"system reclass";#N/A,#N/A,FALSE,"Items with no project number"}</definedName>
    <definedName name="____jul02" hidden="1">{#N/A,#N/A,FALSE,"MAY96 2260";#N/A,#N/A,FALSE,"system reclass";#N/A,#N/A,FALSE,"Items with no project number"}</definedName>
    <definedName name="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3" localSheetId="5" hidden="1">{"vista1",#N/A,FALSE,"Tarifas_Teoricas_May_97";"vista2",#N/A,FALSE,"Tarifas_Teoricas_May_97";"vista1",#N/A,FALSE,"Tarifas_Barra_May_97";"vista2",#N/A,FALSE,"Tarifas_Barra_May_97"}</definedName>
    <definedName name="____r3" hidden="1">{"vista1",#N/A,FALSE,"Tarifas_Teoricas_May_97";"vista2",#N/A,FALSE,"Tarifas_Teoricas_May_97";"vista1",#N/A,FALSE,"Tarifas_Barra_May_97";"vista2",#N/A,FALSE,"Tarifas_Barra_May_97"}</definedName>
    <definedName name="___jul02" localSheetId="5" hidden="1">{#N/A,#N/A,FALSE,"MAY96 2260";#N/A,#N/A,FALSE,"system reclass";#N/A,#N/A,FALSE,"Items with no project number"}</definedName>
    <definedName name="___jul02" hidden="1">{#N/A,#N/A,FALSE,"MAY96 2260";#N/A,#N/A,FALSE,"system reclass";#N/A,#N/A,FALSE,"Items with no project number"}</definedName>
    <definedName name="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3" localSheetId="5" hidden="1">{"vista1",#N/A,FALSE,"Tarifas_Teoricas_May_97";"vista2",#N/A,FALSE,"Tarifas_Teoricas_May_97";"vista1",#N/A,FALSE,"Tarifas_Barra_May_97";"vista2",#N/A,FALSE,"Tarifas_Barra_May_97"}</definedName>
    <definedName name="___r3" hidden="1">{"vista1",#N/A,FALSE,"Tarifas_Teoricas_May_97";"vista2",#N/A,FALSE,"Tarifas_Teoricas_May_97";"vista1",#N/A,FALSE,"Tarifas_Barra_May_97";"vista2",#N/A,FALSE,"Tarifas_Barra_May_97"}</definedName>
    <definedName name="__123Graph_A" localSheetId="3" hidden="1">[1]Mercado!#REF!</definedName>
    <definedName name="__123Graph_A" hidden="1">[1]Mercado!#REF!</definedName>
    <definedName name="__123Graph_ACOMPARA" localSheetId="3" hidden="1">[1]Mercado!#REF!</definedName>
    <definedName name="__123Graph_ACOMPARA" hidden="1">[1]Mercado!#REF!</definedName>
    <definedName name="__123Graph_ACONSMED" localSheetId="3" hidden="1">[1]Mercado!#REF!</definedName>
    <definedName name="__123Graph_ACONSMED" hidden="1">[1]Mercado!#REF!</definedName>
    <definedName name="__123Graph_APREVRCOM" localSheetId="3" hidden="1">#REF!</definedName>
    <definedName name="__123Graph_APREVRCOM" localSheetId="5" hidden="1">#REF!</definedName>
    <definedName name="__123Graph_APREVRCOM" hidden="1">#REF!</definedName>
    <definedName name="__123Graph_APREVREALI" localSheetId="3" hidden="1">#REF!</definedName>
    <definedName name="__123Graph_APREVREALI" localSheetId="5" hidden="1">#REF!</definedName>
    <definedName name="__123Graph_APREVREALI" hidden="1">#REF!</definedName>
    <definedName name="__123Graph_APREVRIND" localSheetId="3" hidden="1">#REF!</definedName>
    <definedName name="__123Graph_APREVRIND" localSheetId="5" hidden="1">#REF!</definedName>
    <definedName name="__123Graph_APREVRIND" hidden="1">#REF!</definedName>
    <definedName name="__123Graph_APREVROUT" localSheetId="3" hidden="1">[1]Mercado!#REF!</definedName>
    <definedName name="__123Graph_APREVROUT" localSheetId="5" hidden="1">[1]Mercado!#REF!</definedName>
    <definedName name="__123Graph_APREVROUT" hidden="1">[1]Mercado!#REF!</definedName>
    <definedName name="__123Graph_APREVRRES" localSheetId="3" hidden="1">#REF!</definedName>
    <definedName name="__123Graph_APREVRRES" localSheetId="5" hidden="1">#REF!</definedName>
    <definedName name="__123Graph_APREVRRES" hidden="1">#REF!</definedName>
    <definedName name="__123Graph_APREVRTOT" localSheetId="3" hidden="1">#REF!</definedName>
    <definedName name="__123Graph_APREVRTOT" localSheetId="5" hidden="1">#REF!</definedName>
    <definedName name="__123Graph_APREVRTOT" hidden="1">#REF!</definedName>
    <definedName name="__123Graph_AYTD" localSheetId="3" hidden="1">'[2]YTD actual v. projection'!#REF!</definedName>
    <definedName name="__123Graph_AYTD" localSheetId="5" hidden="1">'[2]YTD actual v. projection'!#REF!</definedName>
    <definedName name="__123Graph_AYTD" hidden="1">'[2]YTD actual v. projection'!#REF!</definedName>
    <definedName name="__123Graph_AYTD92" localSheetId="3" hidden="1">'[2]YTD actual v. projection'!#REF!</definedName>
    <definedName name="__123Graph_AYTD92" localSheetId="5" hidden="1">'[2]YTD actual v. projection'!#REF!</definedName>
    <definedName name="__123Graph_AYTD92" hidden="1">'[2]YTD actual v. projection'!#REF!</definedName>
    <definedName name="__123Graph_B" localSheetId="3" hidden="1">#REF!</definedName>
    <definedName name="__123Graph_B" localSheetId="5" hidden="1">#REF!</definedName>
    <definedName name="__123Graph_B" hidden="1">#REF!</definedName>
    <definedName name="__123Graph_BCOMPARA" localSheetId="3" hidden="1">#REF!</definedName>
    <definedName name="__123Graph_BCOMPARA" localSheetId="5" hidden="1">#REF!</definedName>
    <definedName name="__123Graph_BCOMPARA" hidden="1">#REF!</definedName>
    <definedName name="__123Graph_BPREVREALI" localSheetId="3" hidden="1">#REF!</definedName>
    <definedName name="__123Graph_BPREVREALI" localSheetId="5" hidden="1">#REF!</definedName>
    <definedName name="__123Graph_BPREVREALI" hidden="1">#REF!</definedName>
    <definedName name="__123Graph_C" hidden="1">[3]BALANMES!$G$46:$G$59</definedName>
    <definedName name="__123Graph_CPREVREALI" localSheetId="3" hidden="1">#REF!</definedName>
    <definedName name="__123Graph_CPREVREALI" localSheetId="5" hidden="1">#REF!</definedName>
    <definedName name="__123Graph_CPREVREALI" hidden="1">#REF!</definedName>
    <definedName name="__123Graph_D" localSheetId="3" hidden="1">#REF!</definedName>
    <definedName name="__123Graph_D" localSheetId="5" hidden="1">#REF!</definedName>
    <definedName name="__123Graph_D" hidden="1">#REF!</definedName>
    <definedName name="__123Graph_DCOMPARA" localSheetId="3" hidden="1">#REF!</definedName>
    <definedName name="__123Graph_DCOMPARA" localSheetId="5" hidden="1">#REF!</definedName>
    <definedName name="__123Graph_DCOMPARA" hidden="1">#REF!</definedName>
    <definedName name="__123Graph_DPREVREALI" localSheetId="3" hidden="1">[1]Mercado!#REF!</definedName>
    <definedName name="__123Graph_DPREVREALI" localSheetId="5" hidden="1">[1]Mercado!#REF!</definedName>
    <definedName name="__123Graph_DPREVREALI" hidden="1">[1]Mercado!#REF!</definedName>
    <definedName name="__123Graph_E" hidden="1">[3]BALANMES!$I$46:$I$59</definedName>
    <definedName name="__123Graph_EPREVREALI" localSheetId="3" hidden="1">#REF!</definedName>
    <definedName name="__123Graph_EPREVREALI" localSheetId="5" hidden="1">#REF!</definedName>
    <definedName name="__123Graph_EPREVREALI" hidden="1">#REF!</definedName>
    <definedName name="__123Graph_EYTD" localSheetId="3" hidden="1">'[2]YTD actual v. projection'!#REF!</definedName>
    <definedName name="__123Graph_EYTD" localSheetId="5" hidden="1">'[2]YTD actual v. projection'!#REF!</definedName>
    <definedName name="__123Graph_EYTD" hidden="1">'[2]YTD actual v. projection'!#REF!</definedName>
    <definedName name="__123Graph_EYTD92" localSheetId="3" hidden="1">'[2]YTD actual v. projection'!#REF!</definedName>
    <definedName name="__123Graph_EYTD92" localSheetId="5" hidden="1">'[2]YTD actual v. projection'!#REF!</definedName>
    <definedName name="__123Graph_EYTD92" hidden="1">'[2]YTD actual v. projection'!#REF!</definedName>
    <definedName name="__123Graph_F" localSheetId="3" hidden="1">#REF!</definedName>
    <definedName name="__123Graph_F" localSheetId="5" hidden="1">#REF!</definedName>
    <definedName name="__123Graph_F" hidden="1">#REF!</definedName>
    <definedName name="__123Graph_FCOMPARA" localSheetId="3" hidden="1">#REF!</definedName>
    <definedName name="__123Graph_FCOMPARA" localSheetId="5" hidden="1">#REF!</definedName>
    <definedName name="__123Graph_FCOMPARA" hidden="1">#REF!</definedName>
    <definedName name="__123Graph_LBL_A" localSheetId="3" hidden="1">'[2]YTD actual v. projection'!#REF!</definedName>
    <definedName name="__123Graph_LBL_A" localSheetId="5" hidden="1">'[2]YTD actual v. projection'!#REF!</definedName>
    <definedName name="__123Graph_LBL_A" hidden="1">'[2]YTD actual v. projection'!#REF!</definedName>
    <definedName name="__123Graph_LBL_AYTD" localSheetId="3" hidden="1">'[2]YTD actual v. projection'!#REF!</definedName>
    <definedName name="__123Graph_LBL_AYTD" localSheetId="5" hidden="1">'[2]YTD actual v. projection'!#REF!</definedName>
    <definedName name="__123Graph_LBL_AYTD" hidden="1">'[2]YTD actual v. projection'!#REF!</definedName>
    <definedName name="__123Graph_LBL_AYTD92" localSheetId="3" hidden="1">'[2]YTD actual v. projection'!#REF!</definedName>
    <definedName name="__123Graph_LBL_AYTD92" hidden="1">'[2]YTD actual v. projection'!#REF!</definedName>
    <definedName name="__123Graph_LBL_B" localSheetId="3" hidden="1">'[2]YTD actual v. projection'!#REF!</definedName>
    <definedName name="__123Graph_LBL_B" hidden="1">'[2]YTD actual v. projection'!#REF!</definedName>
    <definedName name="__123Graph_LBL_BYTD" localSheetId="3" hidden="1">'[2]YTD actual v. projection'!#REF!</definedName>
    <definedName name="__123Graph_LBL_BYTD" hidden="1">'[2]YTD actual v. projection'!#REF!</definedName>
    <definedName name="__123Graph_LBL_BYTD92" localSheetId="3" hidden="1">'[2]YTD actual v. projection'!#REF!</definedName>
    <definedName name="__123Graph_LBL_BYTD92" hidden="1">'[2]YTD actual v. projection'!#REF!</definedName>
    <definedName name="__123Graph_LBL_C" localSheetId="3" hidden="1">'[2]YTD actual v. projection'!#REF!</definedName>
    <definedName name="__123Graph_LBL_C" hidden="1">'[2]YTD actual v. projection'!#REF!</definedName>
    <definedName name="__123Graph_LBL_CYTD" localSheetId="3" hidden="1">'[2]YTD actual v. projection'!#REF!</definedName>
    <definedName name="__123Graph_LBL_CYTD" hidden="1">'[2]YTD actual v. projection'!#REF!</definedName>
    <definedName name="__123Graph_LBL_CYTD92" localSheetId="3" hidden="1">'[2]YTD actual v. projection'!#REF!</definedName>
    <definedName name="__123Graph_LBL_CYTD92" hidden="1">'[2]YTD actual v. projection'!#REF!</definedName>
    <definedName name="__123Graph_LBL_D" localSheetId="3" hidden="1">'[2]YTD actual v. projection'!#REF!</definedName>
    <definedName name="__123Graph_LBL_D" hidden="1">'[2]YTD actual v. projection'!#REF!</definedName>
    <definedName name="__123Graph_LBL_DYTD" localSheetId="3" hidden="1">'[2]YTD actual v. projection'!#REF!</definedName>
    <definedName name="__123Graph_LBL_DYTD" hidden="1">'[2]YTD actual v. projection'!#REF!</definedName>
    <definedName name="__123Graph_LBL_DYTD92" localSheetId="3" hidden="1">'[2]YTD actual v. projection'!#REF!</definedName>
    <definedName name="__123Graph_LBL_DYTD92" hidden="1">'[2]YTD actual v. projection'!#REF!</definedName>
    <definedName name="__123Graph_LBL_E" localSheetId="3" hidden="1">'[2]YTD actual v. projection'!#REF!</definedName>
    <definedName name="__123Graph_LBL_E" hidden="1">'[2]YTD actual v. projection'!#REF!</definedName>
    <definedName name="__123Graph_LBL_EYTD" localSheetId="3" hidden="1">'[2]YTD actual v. projection'!#REF!</definedName>
    <definedName name="__123Graph_LBL_EYTD" hidden="1">'[2]YTD actual v. projection'!#REF!</definedName>
    <definedName name="__123Graph_LBL_EYTD92" localSheetId="3" hidden="1">'[2]YTD actual v. projection'!#REF!</definedName>
    <definedName name="__123Graph_LBL_EYTD92" hidden="1">'[2]YTD actual v. projection'!#REF!</definedName>
    <definedName name="__123Graph_LBL_F" localSheetId="3" hidden="1">'[2]YTD actual v. projection'!#REF!</definedName>
    <definedName name="__123Graph_LBL_F" hidden="1">'[2]YTD actual v. projection'!#REF!</definedName>
    <definedName name="__123Graph_LBL_FYTD" localSheetId="3" hidden="1">'[2]YTD actual v. projection'!#REF!</definedName>
    <definedName name="__123Graph_LBL_FYTD" hidden="1">'[2]YTD actual v. projection'!#REF!</definedName>
    <definedName name="__123Graph_LBL_FYTD92" localSheetId="3" hidden="1">'[2]YTD actual v. projection'!#REF!</definedName>
    <definedName name="__123Graph_LBL_FYTD92" hidden="1">'[2]YTD actual v. projection'!#REF!</definedName>
    <definedName name="__123Graph_X" localSheetId="3" hidden="1">'[2]YTD actual v. projection'!#REF!</definedName>
    <definedName name="__123Graph_X" hidden="1">'[2]YTD actual v. projection'!#REF!</definedName>
    <definedName name="__123Graph_XCONSMED" localSheetId="3" hidden="1">[1]Mercado!#REF!</definedName>
    <definedName name="__123Graph_XCONSMED" hidden="1">[1]Mercado!#REF!</definedName>
    <definedName name="__123Graph_XELASTIC" localSheetId="3" hidden="1">[1]Mercado!#REF!</definedName>
    <definedName name="__123Graph_XELASTIC" hidden="1">[1]Mercado!#REF!</definedName>
    <definedName name="__123Graph_XPREVRCOM" localSheetId="3" hidden="1">[1]Mercado!#REF!</definedName>
    <definedName name="__123Graph_XPREVRCOM" hidden="1">[1]Mercado!#REF!</definedName>
    <definedName name="__123Graph_XPREVREALI" localSheetId="3" hidden="1">[1]Mercado!#REF!</definedName>
    <definedName name="__123Graph_XPREVREALI" hidden="1">[1]Mercado!#REF!</definedName>
    <definedName name="__123Graph_XPREVRIND" localSheetId="3" hidden="1">#REF!</definedName>
    <definedName name="__123Graph_XPREVRIND" localSheetId="5" hidden="1">#REF!</definedName>
    <definedName name="__123Graph_XPREVRIND" hidden="1">#REF!</definedName>
    <definedName name="__123Graph_XPREVROUT" localSheetId="3" hidden="1">#REF!</definedName>
    <definedName name="__123Graph_XPREVROUT" localSheetId="5" hidden="1">#REF!</definedName>
    <definedName name="__123Graph_XPREVROUT" hidden="1">#REF!</definedName>
    <definedName name="__123Graph_XPREVRRES" localSheetId="3" hidden="1">#REF!</definedName>
    <definedName name="__123Graph_XPREVRRES" localSheetId="5" hidden="1">#REF!</definedName>
    <definedName name="__123Graph_XPREVRRES" hidden="1">#REF!</definedName>
    <definedName name="__123Graph_XPREVRTOT" localSheetId="3" hidden="1">#REF!</definedName>
    <definedName name="__123Graph_XPREVRTOT" localSheetId="5" hidden="1">#REF!</definedName>
    <definedName name="__123Graph_XPREVRTOT" hidden="1">#REF!</definedName>
    <definedName name="__123Graph_XYTD" localSheetId="3" hidden="1">'[2]YTD actual v. projection'!#REF!</definedName>
    <definedName name="__123Graph_XYTD" localSheetId="5" hidden="1">'[2]YTD actual v. projection'!#REF!</definedName>
    <definedName name="__123Graph_XYTD" hidden="1">'[2]YTD actual v. projection'!#REF!</definedName>
    <definedName name="__123Graph_XYTD92" localSheetId="3" hidden="1">'[2]YTD actual v. projection'!#REF!</definedName>
    <definedName name="__123Graph_XYTD92" localSheetId="5" hidden="1">'[2]YTD actual v. projection'!#REF!</definedName>
    <definedName name="__123Graph_XYTD92" hidden="1">'[2]YTD actual v. projection'!#REF!</definedName>
    <definedName name="__jul02" localSheetId="5" hidden="1">{#N/A,#N/A,FALSE,"MAY96 2260";#N/A,#N/A,FALSE,"system reclass";#N/A,#N/A,FALSE,"Items with no project number"}</definedName>
    <definedName name="__jul02" hidden="1">{#N/A,#N/A,FALSE,"MAY96 2260";#N/A,#N/A,FALSE,"system reclass";#N/A,#N/A,FALSE,"Items with no project number"}</definedName>
    <definedName name="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3" localSheetId="5" hidden="1">{"vista1",#N/A,FALSE,"Tarifas_Teoricas_May_97";"vista2",#N/A,FALSE,"Tarifas_Teoricas_May_97";"vista1",#N/A,FALSE,"Tarifas_Barra_May_97";"vista2",#N/A,FALSE,"Tarifas_Barra_May_97"}</definedName>
    <definedName name="__r3" hidden="1">{"vista1",#N/A,FALSE,"Tarifas_Teoricas_May_97";"vista2",#N/A,FALSE,"Tarifas_Teoricas_May_97";"vista1",#N/A,FALSE,"Tarifas_Barra_May_97";"vista2",#N/A,FALSE,"Tarifas_Barra_May_97"}</definedName>
    <definedName name="_123" localSheetId="3" hidden="1">#REF!</definedName>
    <definedName name="_123" hidden="1">#REF!</definedName>
    <definedName name="_12œ____123Grap" localSheetId="3" hidden="1">#REF!</definedName>
    <definedName name="_12œ____123Grap" localSheetId="5" hidden="1">#REF!</definedName>
    <definedName name="_12œ____123Grap" hidden="1">#REF!</definedName>
    <definedName name="_16œ_0__123Grap" localSheetId="3" hidden="1">#REF!</definedName>
    <definedName name="_16œ_0__123Grap" localSheetId="5" hidden="1">#REF!</definedName>
    <definedName name="_16œ_0__123Grap" hidden="1">#REF!</definedName>
    <definedName name="_1Dist_Val" localSheetId="3" hidden="1">[4]ACUMULADO!#REF!</definedName>
    <definedName name="_1Dist_Val" localSheetId="5" hidden="1">[4]ACUMULADO!#REF!</definedName>
    <definedName name="_1Dist_Val" hidden="1">[4]ACUMULADO!#REF!</definedName>
    <definedName name="_2F" localSheetId="3" hidden="1">[4]ACUMULADO!#REF!</definedName>
    <definedName name="_2F" localSheetId="5" hidden="1">[4]ACUMULADO!#REF!</definedName>
    <definedName name="_2F" hidden="1">[4]ACUMULADO!#REF!</definedName>
    <definedName name="_3_0_Dist_Val" localSheetId="3" hidden="1">[4]ACUMULADO!#REF!</definedName>
    <definedName name="_3_0_Dist_Val" hidden="1">[4]ACUMULADO!#REF!</definedName>
    <definedName name="_4_0_F" localSheetId="3" hidden="1">[4]ACUMULADO!#REF!</definedName>
    <definedName name="_4_0_F" hidden="1">[4]ACUMULADO!#REF!</definedName>
    <definedName name="_4_123Grap" localSheetId="3" hidden="1">#REF!</definedName>
    <definedName name="_4_123Grap" localSheetId="5" hidden="1">#REF!</definedName>
    <definedName name="_4_123Grap" hidden="1">#REF!</definedName>
    <definedName name="_8_0__123Grap" localSheetId="3" hidden="1">#REF!</definedName>
    <definedName name="_8_0__123Grap" localSheetId="5" hidden="1">#REF!</definedName>
    <definedName name="_8_0__123Grap" hidden="1">#REF!</definedName>
    <definedName name="_ACC2" localSheetId="3" hidden="1">#REF!</definedName>
    <definedName name="_ACC2" localSheetId="5" hidden="1">#REF!</definedName>
    <definedName name="_ACC2"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2047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Bin" localSheetId="3" hidden="1">[4]ACUMULADO!#REF!</definedName>
    <definedName name="_Dist_Bin" localSheetId="5" hidden="1">[4]ACUMULADO!#REF!</definedName>
    <definedName name="_Dist_Bin" hidden="1">[4]ACUMULADO!#REF!</definedName>
    <definedName name="_Dist_Values" localSheetId="3" hidden="1">#REF!</definedName>
    <definedName name="_Dist_Values" localSheetId="5" hidden="1">#REF!</definedName>
    <definedName name="_Dist_Values" hidden="1">#REF!</definedName>
    <definedName name="_Fill" localSheetId="3" hidden="1">#REF!</definedName>
    <definedName name="_Fill" localSheetId="5" hidden="1">#REF!</definedName>
    <definedName name="_Fill" hidden="1">#REF!</definedName>
    <definedName name="_xlnm._FilterDatabase" hidden="1">'[5]Cash basis Ago-02'!$A$1:$BG$114</definedName>
    <definedName name="_jul02" localSheetId="5" hidden="1">{#N/A,#N/A,FALSE,"MAY96 2260";#N/A,#N/A,FALSE,"system reclass";#N/A,#N/A,FALSE,"Items with no project number"}</definedName>
    <definedName name="_jul02" hidden="1">{#N/A,#N/A,FALSE,"MAY96 2260";#N/A,#N/A,FALSE,"system reclass";#N/A,#N/A,FALSE,"Items with no project number"}</definedName>
    <definedName name="_Key1" localSheetId="3" hidden="1">#REF!</definedName>
    <definedName name="_Key1" localSheetId="5" hidden="1">#REF!</definedName>
    <definedName name="_Key1" hidden="1">#REF!</definedName>
    <definedName name="_Key2" hidden="1">[6]MOPE!$AG$10:$AG$70</definedName>
    <definedName name="_Order1" hidden="1">0</definedName>
    <definedName name="_Order2" hidden="1">255</definedName>
    <definedName name="_Parse_Out" localSheetId="3" hidden="1">#REF!</definedName>
    <definedName name="_Parse_Out" localSheetId="5" hidden="1">#REF!</definedName>
    <definedName name="_Parse_Out" hidden="1">#REF!</definedName>
    <definedName name="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3" localSheetId="5" hidden="1">{"vista1",#N/A,FALSE,"Tarifas_Teoricas_May_97";"vista2",#N/A,FALSE,"Tarifas_Teoricas_May_97";"vista1",#N/A,FALSE,"Tarifas_Barra_May_97";"vista2",#N/A,FALSE,"Tarifas_Barra_May_97"}</definedName>
    <definedName name="_r3" hidden="1">{"vista1",#N/A,FALSE,"Tarifas_Teoricas_May_97";"vista2",#N/A,FALSE,"Tarifas_Teoricas_May_97";"vista1",#N/A,FALSE,"Tarifas_Barra_May_97";"vista2",#N/A,FALSE,"Tarifas_Barra_May_97"}</definedName>
    <definedName name="_Regression_Int" hidden="1">1</definedName>
    <definedName name="_Regression_Out" localSheetId="3" hidden="1">'[7] PIB Brasil ( R$ de 1996 )'!#REF!</definedName>
    <definedName name="_Regression_Out" hidden="1">'[7] PIB Brasil ( R$ de 1996 )'!#REF!</definedName>
    <definedName name="_Regression_X" localSheetId="3" hidden="1">'[7] PIB Brasil ( R$ de 1996 )'!#REF!</definedName>
    <definedName name="_Regression_X" hidden="1">'[7] PIB Brasil ( R$ de 1996 )'!#REF!</definedName>
    <definedName name="_Regression_Y" localSheetId="3" hidden="1">#REF!</definedName>
    <definedName name="_Regression_Y" localSheetId="5" hidden="1">#REF!</definedName>
    <definedName name="_Regression_Y" hidden="1">#REF!</definedName>
    <definedName name="_Sort" localSheetId="3" hidden="1">#REF!</definedName>
    <definedName name="_Sort" localSheetId="5" hidden="1">#REF!</definedName>
    <definedName name="_Sort" hidden="1">#REF!</definedName>
    <definedName name="_Table1_In1" localSheetId="3" hidden="1">#REF!</definedName>
    <definedName name="_Table1_In1" localSheetId="5" hidden="1">#REF!</definedName>
    <definedName name="_Table1_In1" hidden="1">#REF!</definedName>
    <definedName name="_Table1_Out" localSheetId="3" hidden="1">#REF!</definedName>
    <definedName name="_Table1_Out" localSheetId="5" hidden="1">#REF!</definedName>
    <definedName name="_Table1_Out" hidden="1">#REF!</definedName>
    <definedName name="aaaaaaaaaa" localSheetId="5" hidden="1">{#N/A,#N/A,FALSE,"ENERGIA";#N/A,#N/A,FALSE,"PERDIDAS";#N/A,#N/A,FALSE,"CLIENTES";#N/A,#N/A,FALSE,"ESTADO";#N/A,#N/A,FALSE,"TECNICA"}</definedName>
    <definedName name="aaaaaaaaaa" hidden="1">{#N/A,#N/A,FALSE,"ENERGIA";#N/A,#N/A,FALSE,"PERDIDAS";#N/A,#N/A,FALSE,"CLIENTES";#N/A,#N/A,FALSE,"ESTADO";#N/A,#N/A,FALSE,"TECNICA"}</definedName>
    <definedName name="aaaaaaaaaaaaa" localSheetId="5" hidden="1">{#N/A,#N/A,FALSE,"LLAVE";#N/A,#N/A,FALSE,"EERR";#N/A,#N/A,FALSE,"ESP";#N/A,#N/A,FALSE,"EOAF";#N/A,#N/A,FALSE,"CASH";#N/A,#N/A,FALSE,"FINANZAS";#N/A,#N/A,FALSE,"DEUDA";#N/A,#N/A,FALSE,"INVERSION";#N/A,#N/A,FALSE,"PERSONAL"}</definedName>
    <definedName name="aaaaaaaaaaaaa" hidden="1">{#N/A,#N/A,FALSE,"LLAVE";#N/A,#N/A,FALSE,"EERR";#N/A,#N/A,FALSE,"ESP";#N/A,#N/A,FALSE,"EOAF";#N/A,#N/A,FALSE,"CASH";#N/A,#N/A,FALSE,"FINANZAS";#N/A,#N/A,FALSE,"DEUDA";#N/A,#N/A,FALSE,"INVERSION";#N/A,#N/A,FALSE,"PERSONAL"}</definedName>
    <definedName name="ACwvu.Coal._.Pricing._.and._.Usage." localSheetId="3" hidden="1">#REF!</definedName>
    <definedName name="ACwvu.Coal._.Pricing._.and._.Usage." localSheetId="5" hidden="1">#REF!</definedName>
    <definedName name="ACwvu.Coal._.Pricing._.and._.Usage." hidden="1">#REF!</definedName>
    <definedName name="ACwvu.Depreciation._.Monthly." localSheetId="3" hidden="1">#REF!</definedName>
    <definedName name="ACwvu.Depreciation._.Monthly." localSheetId="5" hidden="1">#REF!</definedName>
    <definedName name="ACwvu.Depreciation._.Monthly." hidden="1">#REF!</definedName>
    <definedName name="ACwvu.Gross._.Profit." localSheetId="3" hidden="1">#REF!</definedName>
    <definedName name="ACwvu.Gross._.Profit." localSheetId="5" hidden="1">#REF!</definedName>
    <definedName name="ACwvu.Gross._.Profit." hidden="1">#REF!</definedName>
    <definedName name="ACwvu.Gross._.Profit._.Monthly." localSheetId="3" hidden="1">#REF!</definedName>
    <definedName name="ACwvu.Gross._.Profit._.Monthly." localSheetId="5" hidden="1">#REF!</definedName>
    <definedName name="ACwvu.Gross._.Profit._.Monthly." hidden="1">#REF!</definedName>
    <definedName name="ACwvu.Inter._.Plant._.Xfer._.Monthly." localSheetId="3" hidden="1">#REF!</definedName>
    <definedName name="ACwvu.Inter._.Plant._.Xfer._.Monthly." localSheetId="5" hidden="1">#REF!</definedName>
    <definedName name="ACwvu.Inter._.Plant._.Xfer._.Monthly." hidden="1">#REF!</definedName>
    <definedName name="ACwvu.Inventory._.Change._.Monthly." localSheetId="3" hidden="1">#REF!</definedName>
    <definedName name="ACwvu.Inventory._.Change._.Monthly." localSheetId="5" hidden="1">#REF!</definedName>
    <definedName name="ACwvu.Inventory._.Change._.Monthly." hidden="1">#REF!</definedName>
    <definedName name="ACwvu.Labour._.Fringes._.Monthly." localSheetId="3" hidden="1">#REF!</definedName>
    <definedName name="ACwvu.Labour._.Fringes._.Monthly." localSheetId="5" hidden="1">#REF!</definedName>
    <definedName name="ACwvu.Labour._.Fringes._.Monthly." hidden="1">#REF!</definedName>
    <definedName name="ACwvu.Other._.Variable._.Monthly." localSheetId="3" hidden="1">#REF!</definedName>
    <definedName name="ACwvu.Other._.Variable._.Monthly." localSheetId="5" hidden="1">#REF!</definedName>
    <definedName name="ACwvu.Other._.Variable._.Monthly." hidden="1">#REF!</definedName>
    <definedName name="ACwvu.Other._.Variable._.Summary." localSheetId="3" hidden="1">#REF!</definedName>
    <definedName name="ACwvu.Other._.Variable._.Summary." localSheetId="5" hidden="1">#REF!</definedName>
    <definedName name="ACwvu.Other._.Variable._.Summary." hidden="1">#REF!</definedName>
    <definedName name="ACwvu.Power._.Monthly." localSheetId="3" hidden="1">#REF!</definedName>
    <definedName name="ACwvu.Power._.Monthly." localSheetId="5" hidden="1">#REF!</definedName>
    <definedName name="ACwvu.Power._.Monthly." hidden="1">#REF!</definedName>
    <definedName name="ACwvu.Power._.Summary." localSheetId="3" hidden="1">#REF!</definedName>
    <definedName name="ACwvu.Power._.Summary." localSheetId="5" hidden="1">#REF!</definedName>
    <definedName name="ACwvu.Power._.Summary." hidden="1">#REF!</definedName>
    <definedName name="ACwvu.Process._.Fuel._.Monthly." localSheetId="3" hidden="1">#REF!</definedName>
    <definedName name="ACwvu.Process._.Fuel._.Monthly." localSheetId="5" hidden="1">#REF!</definedName>
    <definedName name="ACwvu.Process._.Fuel._.Monthly." hidden="1">#REF!</definedName>
    <definedName name="ACwvu.Process._.Fuel._.Summary." localSheetId="3" hidden="1">#REF!</definedName>
    <definedName name="ACwvu.Process._.Fuel._.Summary." localSheetId="5" hidden="1">#REF!</definedName>
    <definedName name="ACwvu.Process._.Fuel._.Summary." hidden="1">#REF!</definedName>
    <definedName name="ACwvu.Production._.Monthly." localSheetId="3" hidden="1">#REF!</definedName>
    <definedName name="ACwvu.Production._.Monthly." localSheetId="5" hidden="1">#REF!</definedName>
    <definedName name="ACwvu.Production._.Monthly." hidden="1">#REF!</definedName>
    <definedName name="ACwvu.Purchased._.Material._.Monthly." localSheetId="3" hidden="1">#REF!</definedName>
    <definedName name="ACwvu.Purchased._.Material._.Monthly." localSheetId="5" hidden="1">#REF!</definedName>
    <definedName name="ACwvu.Purchased._.Material._.Monthly." hidden="1">#REF!</definedName>
    <definedName name="ACwvu.Purchased._.Material._.Summary." localSheetId="3" hidden="1">#REF!</definedName>
    <definedName name="ACwvu.Purchased._.Material._.Summary." localSheetId="5" hidden="1">#REF!</definedName>
    <definedName name="ACwvu.Purchased._.Material._.Summary." hidden="1">#REF!</definedName>
    <definedName name="ACwvu.Repair._.Materials._.Monthly." localSheetId="3" hidden="1">#REF!</definedName>
    <definedName name="ACwvu.Repair._.Materials._.Monthly." localSheetId="5" hidden="1">#REF!</definedName>
    <definedName name="ACwvu.Repair._.Materials._.Monthly." hidden="1">#REF!</definedName>
    <definedName name="ACwvu.Repair._.Materials._.Summary." localSheetId="3" hidden="1">#REF!</definedName>
    <definedName name="ACwvu.Repair._.Materials._.Summary." localSheetId="5" hidden="1">#REF!</definedName>
    <definedName name="ACwvu.Repair._.Materials._.Summary." hidden="1">#REF!</definedName>
    <definedName name="AFILIADAS" localSheetId="5" hidden="1">{#N/A,#N/A,FALSE,"Aging Summary";#N/A,#N/A,FALSE,"Ratio Analysis";#N/A,#N/A,FALSE,"Test 120 Day Accts";#N/A,#N/A,FALSE,"Tickmarks"}</definedName>
    <definedName name="AFILIADAS" hidden="1">{#N/A,#N/A,FALSE,"Aging Summary";#N/A,#N/A,FALSE,"Ratio Analysis";#N/A,#N/A,FALSE,"Test 120 Day Accts";#N/A,#N/A,FALSE,"Tickmarks"}</definedName>
    <definedName name="analisis" localSheetId="5" hidden="1">{#N/A,#N/A,FALSE,"Aging Summary";#N/A,#N/A,FALSE,"Ratio Analysis";#N/A,#N/A,FALSE,"Test 120 Day Accts";#N/A,#N/A,FALSE,"Tickmarks"}</definedName>
    <definedName name="analisis" hidden="1">{#N/A,#N/A,FALSE,"Aging Summary";#N/A,#N/A,FALSE,"Ratio Analysis";#N/A,#N/A,FALSE,"Test 120 Day Accts";#N/A,#N/A,FALSE,"Tickmarks"}</definedName>
    <definedName name="anscount" hidden="1">2</definedName>
    <definedName name="AS2DocOpenMode" hidden="1">"AS2DocumentEdit"</definedName>
    <definedName name="AS2HasNoAutoHeaderFooter" hidden="1">" "</definedName>
    <definedName name="AS2NamedRange" hidden="1">4</definedName>
    <definedName name="AS2ReportLS" hidden="1">1</definedName>
    <definedName name="AS2StaticLS" localSheetId="3" hidden="1">#REF!</definedName>
    <definedName name="AS2StaticLS" localSheetId="5" hidden="1">#REF!</definedName>
    <definedName name="AS2StaticLS" hidden="1">#REF!</definedName>
    <definedName name="AS2SyncStepLS" hidden="1">0</definedName>
    <definedName name="AS2TickmarkLS" localSheetId="3" hidden="1">#REF!</definedName>
    <definedName name="AS2TickmarkLS" localSheetId="5" hidden="1">#REF!</definedName>
    <definedName name="AS2TickmarkLS" hidden="1">#REF!</definedName>
    <definedName name="AS2VersionLS" hidden="1">300</definedName>
    <definedName name="asdfsfsa" localSheetId="3" hidden="1">#REF!</definedName>
    <definedName name="asdfsfsa" localSheetId="5" hidden="1">#REF!</definedName>
    <definedName name="asdfsfsa" hidden="1">#REF!</definedName>
    <definedName name="BANCO1" localSheetId="3" hidden="1">#REF!</definedName>
    <definedName name="BANCO1" localSheetId="5" hidden="1">#REF!</definedName>
    <definedName name="BANCO1" hidden="1">#REF!</definedName>
    <definedName name="bb" localSheetId="5" hidden="1">{#N/A,#N/A,FALSE,"ENERGIA";#N/A,#N/A,FALSE,"PERDIDAS";#N/A,#N/A,FALSE,"CLIENTES";#N/A,#N/A,FALSE,"ESTADO";#N/A,#N/A,FALSE,"TECNICA"}</definedName>
    <definedName name="bb" hidden="1">{#N/A,#N/A,FALSE,"ENERGIA";#N/A,#N/A,FALSE,"PERDIDAS";#N/A,#N/A,FALSE,"CLIENTES";#N/A,#N/A,FALSE,"ESTADO";#N/A,#N/A,FALSE,"TECNICA"}</definedName>
    <definedName name="BBBBBBBB" localSheetId="5" hidden="1">{#N/A,#N/A,FALSE,"Aging Summary";#N/A,#N/A,FALSE,"Ratio Analysis";#N/A,#N/A,FALSE,"Test 120 Day Accts";#N/A,#N/A,FALSE,"Tickmarks"}</definedName>
    <definedName name="BBBBBBBB" hidden="1">{#N/A,#N/A,FALSE,"Aging Summary";#N/A,#N/A,FALSE,"Ratio Analysis";#N/A,#N/A,FALSE,"Test 120 Day Accts";#N/A,#N/A,FALSE,"Tickmarks"}</definedName>
    <definedName name="BG_Del" hidden="1">15</definedName>
    <definedName name="BG_Ins" hidden="1">4</definedName>
    <definedName name="BG_Mod" hidden="1">6</definedName>
    <definedName name="BLPH1" localSheetId="3" hidden="1">#REF!</definedName>
    <definedName name="BLPH1" localSheetId="5" hidden="1">#REF!</definedName>
    <definedName name="BLPH1" hidden="1">#REF!</definedName>
    <definedName name="BLPH2" localSheetId="3" hidden="1">#REF!</definedName>
    <definedName name="BLPH2" localSheetId="5" hidden="1">#REF!</definedName>
    <definedName name="BLPH2" hidden="1">#REF!</definedName>
    <definedName name="BLPH3" localSheetId="3" hidden="1">[8]Sheet1!#REF!</definedName>
    <definedName name="BLPH3" localSheetId="5" hidden="1">[8]Sheet1!#REF!</definedName>
    <definedName name="BLPH3" hidden="1">[8]Sheet1!#REF!</definedName>
    <definedName name="bx" localSheetId="5" hidden="1">{#N/A,#N/A,FALSE,"LLAVE";#N/A,#N/A,FALSE,"EERR";#N/A,#N/A,FALSE,"ESP";#N/A,#N/A,FALSE,"EOAF";#N/A,#N/A,FALSE,"CASH";#N/A,#N/A,FALSE,"FINANZAS";#N/A,#N/A,FALSE,"DEUDA";#N/A,#N/A,FALSE,"INVERSION";#N/A,#N/A,FALSE,"PERSONAL"}</definedName>
    <definedName name="bx" hidden="1">{#N/A,#N/A,FALSE,"LLAVE";#N/A,#N/A,FALSE,"EERR";#N/A,#N/A,FALSE,"ESP";#N/A,#N/A,FALSE,"EOAF";#N/A,#N/A,FALSE,"CASH";#N/A,#N/A,FALSE,"FINANZAS";#N/A,#N/A,FALSE,"DEUDA";#N/A,#N/A,FALSE,"INVERSION";#N/A,#N/A,FALSE,"PERSONAL"}</definedName>
    <definedName name="cacs2004" localSheetId="5" hidden="1">{"DetallexDep",#N/A,FALSE,"Giovanna (x DEPT)"}</definedName>
    <definedName name="cacs2004" hidden="1">{"DetallexDep",#N/A,FALSE,"Giovanna (x DEPT)"}</definedName>
    <definedName name="cacs2005" localSheetId="5" hidden="1">{"DetallexDep",#N/A,FALSE,"Giovanna (x DEPT)"}</definedName>
    <definedName name="cacs2005" hidden="1">{"DetallexDep",#N/A,FALSE,"Giovanna (x DEPT)"}</definedName>
    <definedName name="cacs2006" localSheetId="5" hidden="1">{"DetallexDep",#N/A,FALSE,"Giovanna (x DEPT)"}</definedName>
    <definedName name="cacs2006" hidden="1">{"DetallexDep",#N/A,FALSE,"Giovanna (x DEPT)"}</definedName>
    <definedName name="CD" localSheetId="5" hidden="1">{#N/A,#N/A,FALSE,"LLAVE";#N/A,#N/A,FALSE,"EERR";#N/A,#N/A,FALSE,"ESP";#N/A,#N/A,FALSE,"EOAF";#N/A,#N/A,FALSE,"CASH";#N/A,#N/A,FALSE,"FINANZAS";#N/A,#N/A,FALSE,"DEUDA";#N/A,#N/A,FALSE,"INVERSION";#N/A,#N/A,FALSE,"PERSONAL"}</definedName>
    <definedName name="CD" hidden="1">{#N/A,#N/A,FALSE,"LLAVE";#N/A,#N/A,FALSE,"EERR";#N/A,#N/A,FALSE,"ESP";#N/A,#N/A,FALSE,"EOAF";#N/A,#N/A,FALSE,"CASH";#N/A,#N/A,FALSE,"FINANZAS";#N/A,#N/A,FALSE,"DEUDA";#N/A,#N/A,FALSE,"INVERSION";#N/A,#N/A,FALSE,"PERSONAL"}</definedName>
    <definedName name="cdx" localSheetId="5" hidden="1">{#N/A,#N/A,FALSE,"LLAVE";#N/A,#N/A,FALSE,"EERR";#N/A,#N/A,FALSE,"ESP";#N/A,#N/A,FALSE,"EOAF";#N/A,#N/A,FALSE,"CASH";#N/A,#N/A,FALSE,"FINANZAS";#N/A,#N/A,FALSE,"DEUDA";#N/A,#N/A,FALSE,"INVERSION";#N/A,#N/A,FALSE,"PERSONAL"}</definedName>
    <definedName name="cdx" hidden="1">{#N/A,#N/A,FALSE,"LLAVE";#N/A,#N/A,FALSE,"EERR";#N/A,#N/A,FALSE,"ESP";#N/A,#N/A,FALSE,"EOAF";#N/A,#N/A,FALSE,"CASH";#N/A,#N/A,FALSE,"FINANZAS";#N/A,#N/A,FALSE,"DEUDA";#N/A,#N/A,FALSE,"INVERSION";#N/A,#N/A,FALSE,"PERSONAL"}</definedName>
    <definedName name="Clien" localSheetId="5" hidden="1">{#N/A,#N/A,FALSE,"LLAVE";#N/A,#N/A,FALSE,"EERR";#N/A,#N/A,FALSE,"ESP";#N/A,#N/A,FALSE,"EOAF";#N/A,#N/A,FALSE,"CASH";#N/A,#N/A,FALSE,"FINANZAS";#N/A,#N/A,FALSE,"DEUDA";#N/A,#N/A,FALSE,"INVERSION";#N/A,#N/A,FALSE,"PERSONAL"}</definedName>
    <definedName name="Clien" hidden="1">{#N/A,#N/A,FALSE,"LLAVE";#N/A,#N/A,FALSE,"EERR";#N/A,#N/A,FALSE,"ESP";#N/A,#N/A,FALSE,"EOAF";#N/A,#N/A,FALSE,"CASH";#N/A,#N/A,FALSE,"FINANZAS";#N/A,#N/A,FALSE,"DEUDA";#N/A,#N/A,FALSE,"INVERSION";#N/A,#N/A,FALSE,"PERSONAL"}</definedName>
    <definedName name="cursource" hidden="1">#N/A</definedName>
    <definedName name="dddd"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dddd"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DFG" localSheetId="5" hidden="1">{"DetallexDep",#N/A,FALSE,"Giovanna (x DEPT)"}</definedName>
    <definedName name="DFG" hidden="1">{"DetallexDep",#N/A,FALSE,"Giovanna (x DEPT)"}</definedName>
    <definedName name="dsfg" localSheetId="5" hidden="1">{#N/A,#N/A,FALSE,"MAY96 2260";#N/A,#N/A,FALSE,"system reclass";#N/A,#N/A,FALSE,"Items with no project number"}</definedName>
    <definedName name="dsfg" hidden="1">{#N/A,#N/A,FALSE,"MAY96 2260";#N/A,#N/A,FALSE,"system reclass";#N/A,#N/A,FALSE,"Items with no project number"}</definedName>
    <definedName name="e" localSheetId="5" hidden="1">{#N/A,#N/A,FALSE,"ENERGIA";#N/A,#N/A,FALSE,"PERDIDAS";#N/A,#N/A,FALSE,"CLIENTES";#N/A,#N/A,FALSE,"ESTADO";#N/A,#N/A,FALSE,"TECNICA"}</definedName>
    <definedName name="e" hidden="1">{#N/A,#N/A,FALSE,"ENERGIA";#N/A,#N/A,FALSE,"PERDIDAS";#N/A,#N/A,FALSE,"CLIENTES";#N/A,#N/A,FALSE,"ESTADO";#N/A,#N/A,FALSE,"TECNICA"}</definedName>
    <definedName name="edson" localSheetId="5" hidden="1">{#N/A,#N/A,TRUE,"Sales Performance";#N/A,#N/A,TRUE,"Inventories";#N/A,#N/A,TRUE,"Accounts Receivable";#N/A,#N/A,TRUE,"Past Due Analysis";#N/A,#N/A,TRUE,"Cash"}</definedName>
    <definedName name="edson" hidden="1">{#N/A,#N/A,TRUE,"Sales Performance";#N/A,#N/A,TRUE,"Inventories";#N/A,#N/A,TRUE,"Accounts Receivable";#N/A,#N/A,TRUE,"Past Due Analysis";#N/A,#N/A,TRUE,"Cash"}</definedName>
    <definedName name="eee" localSheetId="3" hidden="1">#REF!</definedName>
    <definedName name="eee" localSheetId="5" hidden="1">#REF!</definedName>
    <definedName name="eee" hidden="1">#REF!</definedName>
    <definedName name="eeee" localSheetId="3" hidden="1">#REF!</definedName>
    <definedName name="eeee" localSheetId="5" hidden="1">#REF!</definedName>
    <definedName name="eeee" hidden="1">#REF!</definedName>
    <definedName name="eeeee" localSheetId="3" hidden="1">#REF!</definedName>
    <definedName name="eeeee" localSheetId="5" hidden="1">#REF!</definedName>
    <definedName name="eeeee" hidden="1">#REF!</definedName>
    <definedName name="fdsfdsdfsdsdfs" localSheetId="5"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fdsfdsdfsdsdfs"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ff" localSheetId="5" hidden="1">{#N/A,#N/A,FALSE,"ENERGIA";#N/A,#N/A,FALSE,"PERDIDAS";#N/A,#N/A,FALSE,"CLIENTES";#N/A,#N/A,FALSE,"ESTADO";#N/A,#N/A,FALSE,"TECNICA"}</definedName>
    <definedName name="ff" hidden="1">{#N/A,#N/A,FALSE,"ENERGIA";#N/A,#N/A,FALSE,"PERDIDAS";#N/A,#N/A,FALSE,"CLIENTES";#N/A,#N/A,FALSE,"ESTADO";#N/A,#N/A,FALSE,"TECNICA"}</definedName>
    <definedName name="fffff" localSheetId="5" hidden="1">{"DetallexDep",#N/A,FALSE,"Giovanna (x DEPT)"}</definedName>
    <definedName name="fffff" hidden="1">{"DetallexDep",#N/A,FALSE,"Giovanna (x DEPT)"}</definedName>
    <definedName name="FREDDY" localSheetId="5" hidden="1">{#N/A,#N/A,FALSE,"MAY96 2260";#N/A,#N/A,FALSE,"system reclass";#N/A,#N/A,FALSE,"Items with no project number"}</definedName>
    <definedName name="FREDDY" hidden="1">{#N/A,#N/A,FALSE,"MAY96 2260";#N/A,#N/A,FALSE,"system reclass";#N/A,#N/A,FALSE,"Items with no project number"}</definedName>
    <definedName name="fx" localSheetId="5" hidden="1">{#N/A,#N/A,FALSE,"ENERGIA";#N/A,#N/A,FALSE,"PERDIDAS";#N/A,#N/A,FALSE,"CLIENTES";#N/A,#N/A,FALSE,"ESTADO";#N/A,#N/A,FALSE,"TECNICA"}</definedName>
    <definedName name="fx" hidden="1">{#N/A,#N/A,FALSE,"ENERGIA";#N/A,#N/A,FALSE,"PERDIDAS";#N/A,#N/A,FALSE,"CLIENTES";#N/A,#N/A,FALSE,"ESTADO";#N/A,#N/A,FALSE,"TECNICA"}</definedName>
    <definedName name="GR" localSheetId="5" hidden="1">{"CAPA GERENCIAL",#N/A,TRUE,"capa (2)";"CAPITAL 2001",#N/A,TRUE,"capital (2)";"INDICES2001",#N/A,TRUE,"índices bal (2)";"BAL(B)2001",#N/A,TRUE,"BAL B (2)";"BANAL(B)2001",#N/A,TRUE,"B.analítico B (2)";"RESULTADO 03",#N/A,TRUE,"resultado";"RESULTADO mes a mes(B)2001",#N/A,TRUE,"mês a mês (2)";"MUTAÇÃO(B)2001",#N/A,TRUE,"mutação B (2)";"DOAR(B)2001",#N/A,TRUE,"DOAR B (2)";"ESTOQUE(B)2001",#N/A,TRUE,"estoque";"PERMANENTE(B)2001",#N/A,TRUE,"permanente B (2)";"PERFIL(B)2001",#N/A,TRUE,"PERFIL B (2)";"PROVI2001",#N/A,TRUE,"provisões";"CAPA ANÁLISE",#N/A,TRUE,"capa (2)";"PRODUÇÃO 03",#N/A,TRUE,"produção";"ESTOQUEPA 03",#N/A,TRUE,"estoque pa";"VOLUME 03",#N/A,TRUE,"volume";"MIX 03",#N/A,TRUE,"mix";"ESTOQUE PA(2)2001",#N/A,TRUE,"estoque pa (2)";"ANALISE 03",#N/A,TRUE,"análise";"LBRUTO2001",#N/A,TRUE,"lb2001";"DESPESAS2001",#N/A,TRUE,"Desp2000-01";"FINANCEIRAS 03",#N/A,TRUE,"financeiras";"EBITDA 03",#N/A,TRUE,"ebitda";"FLUXO(B)2001",#N/A,TRUE,"FLUXO B (2)";"DIVIDA2001",#N/A,TRUE,"dívida";"CAPA CONTROLADORA",#N/A,TRUE,"capa (2)";"BAL(A)2001",#N/A,TRUE,"BAL A (2)";"RESULTADO mes a mes(A)2001",#N/A,TRUE,"mês a mês (2)";"MUTAÇÃO(A)2001",#N/A,TRUE,"mutação A (2)";"DOAR(A)2001",#N/A,TRUE,"DOAR A (2)";"FLUXO(A)2001",#N/A,TRUE,"FLUXO A";"ESTOQUE(A)2001",#N/A,TRUE,"estoque";"PERMANENTE(A)2001",#N/A,TRUE,"permanente A (2)";"PERFIL(A)2001",#N/A,TRUE,"PERFIL A (2)";"EQUIVALÊNCIA2001",#N/A,TRUE,"equyt";"CAPA CONTROLADAS",#N/A,TRUE,"capa (2)";"BAL(AMER)2001",#N/A,TRUE,"B.America (2)";"RESULTADO(AMER)2001",#N/A,TRUE,"mês a mês (2)";"BAL(TRAD)2001",#N/A,TRUE,"B.Trading (2)";"RESULTADO(TRAD)2001",#N/A,TRUE,"mês a mês (2)"}</definedName>
    <definedName name="GR" hidden="1">{"CAPA GERENCIAL",#N/A,TRUE,"capa (2)";"CAPITAL 2001",#N/A,TRUE,"capital (2)";"INDICES2001",#N/A,TRUE,"índices bal (2)";"BAL(B)2001",#N/A,TRUE,"BAL B (2)";"BANAL(B)2001",#N/A,TRUE,"B.analítico B (2)";"RESULTADO 03",#N/A,TRUE,"resultado";"RESULTADO mes a mes(B)2001",#N/A,TRUE,"mês a mês (2)";"MUTAÇÃO(B)2001",#N/A,TRUE,"mutação B (2)";"DOAR(B)2001",#N/A,TRUE,"DOAR B (2)";"ESTOQUE(B)2001",#N/A,TRUE,"estoque";"PERMANENTE(B)2001",#N/A,TRUE,"permanente B (2)";"PERFIL(B)2001",#N/A,TRUE,"PERFIL B (2)";"PROVI2001",#N/A,TRUE,"provisões";"CAPA ANÁLISE",#N/A,TRUE,"capa (2)";"PRODUÇÃO 03",#N/A,TRUE,"produção";"ESTOQUEPA 03",#N/A,TRUE,"estoque pa";"VOLUME 03",#N/A,TRUE,"volume";"MIX 03",#N/A,TRUE,"mix";"ESTOQUE PA(2)2001",#N/A,TRUE,"estoque pa (2)";"ANALISE 03",#N/A,TRUE,"análise";"LBRUTO2001",#N/A,TRUE,"lb2001";"DESPESAS2001",#N/A,TRUE,"Desp2000-01";"FINANCEIRAS 03",#N/A,TRUE,"financeiras";"EBITDA 03",#N/A,TRUE,"ebitda";"FLUXO(B)2001",#N/A,TRUE,"FLUXO B (2)";"DIVIDA2001",#N/A,TRUE,"dívida";"CAPA CONTROLADORA",#N/A,TRUE,"capa (2)";"BAL(A)2001",#N/A,TRUE,"BAL A (2)";"RESULTADO mes a mes(A)2001",#N/A,TRUE,"mês a mês (2)";"MUTAÇÃO(A)2001",#N/A,TRUE,"mutação A (2)";"DOAR(A)2001",#N/A,TRUE,"DOAR A (2)";"FLUXO(A)2001",#N/A,TRUE,"FLUXO A";"ESTOQUE(A)2001",#N/A,TRUE,"estoque";"PERMANENTE(A)2001",#N/A,TRUE,"permanente A (2)";"PERFIL(A)2001",#N/A,TRUE,"PERFIL A (2)";"EQUIVALÊNCIA2001",#N/A,TRUE,"equyt";"CAPA CONTROLADAS",#N/A,TRUE,"capa (2)";"BAL(AMER)2001",#N/A,TRUE,"B.America (2)";"RESULTADO(AMER)2001",#N/A,TRUE,"mês a mês (2)";"BAL(TRAD)2001",#N/A,TRUE,"B.Trading (2)";"RESULTADO(TRAD)2001",#N/A,TRUE,"mês a mês (2)"}</definedName>
    <definedName name="GrpAcct1" hidden="1">"5410"</definedName>
    <definedName name="GrpLevel" hidden="1">2</definedName>
    <definedName name="hh" localSheetId="5" hidden="1">{#N/A,#N/A,FALSE,"MAY96 2260";#N/A,#N/A,FALSE,"system reclass";#N/A,#N/A,FALSE,"Items with no project number"}</definedName>
    <definedName name="hh" hidden="1">{#N/A,#N/A,FALSE,"MAY96 2260";#N/A,#N/A,FALSE,"system reclass";#N/A,#N/A,FALSE,"Items with no project number"}</definedName>
    <definedName name="HTML_CodePage" hidden="1">1252</definedName>
    <definedName name="HTML_Control" localSheetId="5" hidden="1">{"'Sheet1'!$A$1:$G$85"}</definedName>
    <definedName name="HTML_Control"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ID" localSheetId="1" hidden="1">"35e0f089-0e52-4ad4-a08e-e01260adcff5"</definedName>
    <definedName name="ID" localSheetId="10" hidden="1">"d833966c-8662-4dd2-a20e-eb885fc15bf8"</definedName>
    <definedName name="ID" localSheetId="11" hidden="1">"a9de730f-abdc-4811-9d97-1d7be3380a47"</definedName>
    <definedName name="ID" localSheetId="2" hidden="1">"08748924-b597-4c21-b16b-8e73c3781711"</definedName>
    <definedName name="ID" localSheetId="3" hidden="1">"5ee4aec2-2e60-47ec-9af7-be900a86f5b0"</definedName>
    <definedName name="ID" localSheetId="4" hidden="1">"4b1b0092-741e-40fd-9a2f-971c40cff73c"</definedName>
    <definedName name="ID" localSheetId="5" hidden="1">"0b724e1c-b783-4554-9e64-c005ac5391e3"</definedName>
    <definedName name="ID" localSheetId="6" hidden="1">"14f3c899-c3f3-4382-9bc0-2e73aff2d98e"</definedName>
    <definedName name="ID" localSheetId="7" hidden="1">"f67e9619-be8f-4ecd-b68b-d7677c7b44e1"</definedName>
    <definedName name="ID" localSheetId="8" hidden="1">"4cd4f065-5d90-4870-a680-a359c544137d"</definedName>
    <definedName name="ID" localSheetId="9" hidden="1">"45a53035-3cb6-4d65-82b8-0b8c52fb2a61"</definedName>
    <definedName name="ID" localSheetId="0" hidden="1">"fed9fe4b-b38a-4ab4-870f-c3d04dfa767b"</definedName>
    <definedName name="im" localSheetId="5" hidden="1">{#N/A,#N/A,FALSE,"ENERGIA";#N/A,#N/A,FALSE,"PERDIDAS";#N/A,#N/A,FALSE,"CLIENTES";#N/A,#N/A,FALSE,"ESTADO";#N/A,#N/A,FALSE,"TECNICA"}</definedName>
    <definedName name="im" hidden="1">{#N/A,#N/A,FALSE,"ENERGIA";#N/A,#N/A,FALSE,"PERDIDAS";#N/A,#N/A,FALSE,"CLIENTES";#N/A,#N/A,FALSE,"ESTADO";#N/A,#N/A,FALSE,"TECNICA"}</definedName>
    <definedName name="ime" localSheetId="5" hidden="1">{#N/A,#N/A,FALSE,"LLAVE";#N/A,#N/A,FALSE,"EERR";#N/A,#N/A,FALSE,"ESP";#N/A,#N/A,FALSE,"EOAF";#N/A,#N/A,FALSE,"CASH";#N/A,#N/A,FALSE,"FINANZAS";#N/A,#N/A,FALSE,"DEUDA";#N/A,#N/A,FALSE,"INVERSION";#N/A,#N/A,FALSE,"PERSONAL"}</definedName>
    <definedName name="ime" hidden="1">{#N/A,#N/A,FALSE,"LLAVE";#N/A,#N/A,FALSE,"EERR";#N/A,#N/A,FALSE,"ESP";#N/A,#N/A,FALSE,"EOAF";#N/A,#N/A,FALSE,"CASH";#N/A,#N/A,FALSE,"FINANZAS";#N/A,#N/A,FALSE,"DEUDA";#N/A,#N/A,FALSE,"INVERSION";#N/A,#N/A,FALSE,"PERSONAL"}</definedName>
    <definedName name="inform"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form"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t_ext_sel"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localSheetId="5" hidden="1">43374.647962963</definedName>
    <definedName name="IQ_NAMES_REVISION_DATE_" hidden="1">41310.6675231481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klñ" localSheetId="5" hidden="1">{"DetallexDep",#N/A,FALSE,"Giovanna (x DEPT)"}</definedName>
    <definedName name="jklñ" hidden="1">{"DetallexDep",#N/A,FALSE,"Giovanna (x DEPT)"}</definedName>
    <definedName name="joser" localSheetId="5" hidden="1">{#N/A,#N/A,TRUE,"Sales Performance";#N/A,#N/A,TRUE,"Inventories";#N/A,#N/A,TRUE,"Accounts Receivable";#N/A,#N/A,TRUE,"Past Due Analysis";#N/A,#N/A,TRUE,"Cash"}</definedName>
    <definedName name="joser" hidden="1">{#N/A,#N/A,TRUE,"Sales Performance";#N/A,#N/A,TRUE,"Inventories";#N/A,#N/A,TRUE,"Accounts Receivable";#N/A,#N/A,TRUE,"Past Due Analysis";#N/A,#N/A,TRUE,"Cash"}</definedName>
    <definedName name="kkk" localSheetId="5" hidden="1">{"DetallexDep",#N/A,FALSE,"Giovanna (x DEPT)"}</definedName>
    <definedName name="kkk" hidden="1">{"DetallexDep",#N/A,FALSE,"Giovanna (x DEPT)"}</definedName>
    <definedName name="kkkk" localSheetId="5" hidden="1">{"DetallexDep",#N/A,FALSE,"Giovanna (x DEPT)"}</definedName>
    <definedName name="kkkk" hidden="1">{"DetallexDep",#N/A,FALSE,"Giovanna (x DEPT)"}</definedName>
    <definedName name="limcount" hidden="1">3</definedName>
    <definedName name="lll" localSheetId="5" hidden="1">{"DetallexDep",#N/A,FALSE,"Giovanna (x DEPT)"}</definedName>
    <definedName name="lll" hidden="1">{"DetallexDep",#N/A,FALSE,"Giovanna (x DEPT)"}</definedName>
    <definedName name="lth" localSheetId="3" hidden="1">#REF!</definedName>
    <definedName name="lth" localSheetId="5" hidden="1">#REF!</definedName>
    <definedName name="lth" hidden="1">#REF!</definedName>
    <definedName name="men" localSheetId="5" hidden="1">{#N/A,#N/A,FALSE,"LLAVE";#N/A,#N/A,FALSE,"EERR";#N/A,#N/A,FALSE,"ESP";#N/A,#N/A,FALSE,"EOAF";#N/A,#N/A,FALSE,"CASH";#N/A,#N/A,FALSE,"FINANZAS";#N/A,#N/A,FALSE,"DEUDA";#N/A,#N/A,FALSE,"INVERSION";#N/A,#N/A,FALSE,"PERSONAL"}</definedName>
    <definedName name="men" hidden="1">{#N/A,#N/A,FALSE,"LLAVE";#N/A,#N/A,FALSE,"EERR";#N/A,#N/A,FALSE,"ESP";#N/A,#N/A,FALSE,"EOAF";#N/A,#N/A,FALSE,"CASH";#N/A,#N/A,FALSE,"FINANZAS";#N/A,#N/A,FALSE,"DEUDA";#N/A,#N/A,FALSE,"INVERSION";#N/A,#N/A,FALSE,"PERSONAL"}</definedName>
    <definedName name="NBVB" localSheetId="5" hidden="1">{"DetallexDep",#N/A,FALSE,"Giovanna (x DEPT)"}</definedName>
    <definedName name="NBVB" hidden="1">{"DetallexDep",#N/A,FALSE,"Giovanna (x DEPT)"}</definedName>
    <definedName name="ññññ" localSheetId="5" hidden="1">{"DetallexDep",#N/A,FALSE,"Giovanna (x DEPT)"}</definedName>
    <definedName name="ññññ" hidden="1">{"DetallexDep",#N/A,FALSE,"Giovanna (x DEPT)"}</definedName>
    <definedName name="OTRO" localSheetId="5" hidden="1">{"'Sheet1'!$A$1:$G$85"}</definedName>
    <definedName name="OTRO" hidden="1">{"'Sheet1'!$A$1:$G$85"}</definedName>
    <definedName name="Peaje_Conx_REP_ISA"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_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_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OL" localSheetId="5" hidden="1">{"DetallexDep",#N/A,FALSE,"Giovanna (x DEPT)"}</definedName>
    <definedName name="POL" hidden="1">{"DetallexDep",#N/A,FALSE,"Giovanna (x DEPT)"}</definedName>
    <definedName name="pp" localSheetId="5" hidden="1">{#N/A,#N/A,FALSE,"ENERGIA";#N/A,#N/A,FALSE,"PERDIDAS";#N/A,#N/A,FALSE,"CLIENTES";#N/A,#N/A,FALSE,"ESTADO";#N/A,#N/A,FALSE,"TECNICA"}</definedName>
    <definedName name="pp" hidden="1">{#N/A,#N/A,FALSE,"ENERGIA";#N/A,#N/A,FALSE,"PERDIDAS";#N/A,#N/A,FALSE,"CLIENTES";#N/A,#N/A,FALSE,"ESTADO";#N/A,#N/A,FALSE,"TECNICA"}</definedName>
    <definedName name="ppppp" localSheetId="5" hidden="1">{#N/A,#N/A,FALSE,"MAY96 2260";#N/A,#N/A,FALSE,"system reclass";#N/A,#N/A,FALSE,"Items with no project number"}</definedName>
    <definedName name="ppppp" hidden="1">{#N/A,#N/A,FALSE,"MAY96 2260";#N/A,#N/A,FALSE,"system reclass";#N/A,#N/A,FALSE,"Items with no project number"}</definedName>
    <definedName name="Prueva" localSheetId="5" hidden="1">{#N/A,#N/A,FALSE,"Aging Summary";#N/A,#N/A,FALSE,"Ratio Analysis";#N/A,#N/A,FALSE,"Test 120 Day Accts";#N/A,#N/A,FALSE,"Tickmarks"}</definedName>
    <definedName name="Prueva" hidden="1">{#N/A,#N/A,FALSE,"Aging Summary";#N/A,#N/A,FALSE,"Ratio Analysis";#N/A,#N/A,FALSE,"Test 120 Day Accts";#N/A,#N/A,FALSE,"Tickmarks"}</definedName>
    <definedName name="qweer" localSheetId="5" hidden="1">{"DetallexDep",#N/A,FALSE,"Giovanna (x DEPT)"}</definedName>
    <definedName name="qweer" hidden="1">{"DetallexDep",#N/A,FALSE,"Giovanna (x DEPT)"}</definedName>
    <definedName name="QWS" localSheetId="5" hidden="1">{"DetallexDep",#N/A,FALSE,"Giovanna (x DEPT)"}</definedName>
    <definedName name="QWS" hidden="1">{"DetallexDep",#N/A,FALSE,"Giovanna (x DEPT)"}</definedName>
    <definedName name="REPORTE"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REPOR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 hidden="1">'[9]DIF FAT FEV 01'!$X$13:$Y$40</definedName>
    <definedName name="SAPBEXhrIndnt" hidden="1">"Wide"</definedName>
    <definedName name="SAPBEXrevision" hidden="1">9</definedName>
    <definedName name="SAPBEXsysID" hidden="1">"B03"</definedName>
    <definedName name="SAPBEXwbID" hidden="1">"44Z3FNSB2KOWHDQH0H9SKNK0E"</definedName>
    <definedName name="SAPFuncF4Help" localSheetId="2" hidden="1">[10]!maio()</definedName>
    <definedName name="SAPFuncF4Help" localSheetId="3" hidden="1">[10]!maio()</definedName>
    <definedName name="SAPFuncF4Help" hidden="1">[10]!maio()</definedName>
    <definedName name="SAPsysID" hidden="1">"708C5W7SBKP804JT78WJ0JNKI"</definedName>
    <definedName name="SAPwbID" hidden="1">"ARS"</definedName>
    <definedName name="SASA" localSheetId="5" hidden="1">{#N/A,#N/A,FALSE,"Aging Summary";#N/A,#N/A,FALSE,"Ratio Analysis";#N/A,#N/A,FALSE,"Test 120 Day Accts";#N/A,#N/A,FALSE,"Tickmarks"}</definedName>
    <definedName name="SASA" hidden="1">{#N/A,#N/A,FALSE,"Aging Summary";#N/A,#N/A,FALSE,"Ratio Analysis";#N/A,#N/A,FALSE,"Test 120 Day Accts";#N/A,#N/A,FALSE,"Tickmarks"}</definedName>
    <definedName name="sder" localSheetId="5" hidden="1">{"DetallexDep",#N/A,FALSE,"Giovanna (x DEPT)"}</definedName>
    <definedName name="sder" hidden="1">{"DetallexDep",#N/A,FALSE,"Giovanna (x DEPT)"}</definedName>
    <definedName name="sencount" hidden="1">3</definedName>
    <definedName name="SENS"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SENS"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localSheetId="3" hidden="1">#REF!</definedName>
    <definedName name="solver_opt" localSheetId="5" hidden="1">#REF!</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UMMARY" localSheetId="5"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SUMMARY"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Swvu.Coal._.Pricing._.and._.Usage." localSheetId="3" hidden="1">#REF!</definedName>
    <definedName name="Swvu.Coal._.Pricing._.and._.Usage." localSheetId="5" hidden="1">#REF!</definedName>
    <definedName name="Swvu.Coal._.Pricing._.and._.Usage." hidden="1">#REF!</definedName>
    <definedName name="Swvu.Depreciation._.Monthly." localSheetId="3" hidden="1">#REF!</definedName>
    <definedName name="Swvu.Depreciation._.Monthly." localSheetId="5" hidden="1">#REF!</definedName>
    <definedName name="Swvu.Depreciation._.Monthly." hidden="1">#REF!</definedName>
    <definedName name="Swvu.Gross._.Profit." localSheetId="3" hidden="1">#REF!</definedName>
    <definedName name="Swvu.Gross._.Profit." localSheetId="5" hidden="1">#REF!</definedName>
    <definedName name="Swvu.Gross._.Profit." hidden="1">#REF!</definedName>
    <definedName name="Swvu.Gross._.Profit._.Monthly." localSheetId="3" hidden="1">#REF!</definedName>
    <definedName name="Swvu.Gross._.Profit._.Monthly." localSheetId="5" hidden="1">#REF!</definedName>
    <definedName name="Swvu.Gross._.Profit._.Monthly." hidden="1">#REF!</definedName>
    <definedName name="Swvu.Inter._.Plant._.Xfer._.Monthly." localSheetId="3" hidden="1">#REF!</definedName>
    <definedName name="Swvu.Inter._.Plant._.Xfer._.Monthly." localSheetId="5" hidden="1">#REF!</definedName>
    <definedName name="Swvu.Inter._.Plant._.Xfer._.Monthly." hidden="1">#REF!</definedName>
    <definedName name="Swvu.Inventory._.Change._.Monthly." localSheetId="3" hidden="1">#REF!</definedName>
    <definedName name="Swvu.Inventory._.Change._.Monthly." localSheetId="5" hidden="1">#REF!</definedName>
    <definedName name="Swvu.Inventory._.Change._.Monthly." hidden="1">#REF!</definedName>
    <definedName name="Swvu.Labour._.Fringes._.Monthly." localSheetId="3" hidden="1">#REF!</definedName>
    <definedName name="Swvu.Labour._.Fringes._.Monthly." localSheetId="5" hidden="1">#REF!</definedName>
    <definedName name="Swvu.Labour._.Fringes._.Monthly." hidden="1">#REF!</definedName>
    <definedName name="Swvu.Other._.Variable._.Monthly." localSheetId="3" hidden="1">#REF!</definedName>
    <definedName name="Swvu.Other._.Variable._.Monthly." localSheetId="5" hidden="1">#REF!</definedName>
    <definedName name="Swvu.Other._.Variable._.Monthly." hidden="1">#REF!</definedName>
    <definedName name="Swvu.Other._.Variable._.Summary." localSheetId="3" hidden="1">#REF!</definedName>
    <definedName name="Swvu.Other._.Variable._.Summary." localSheetId="5" hidden="1">#REF!</definedName>
    <definedName name="Swvu.Other._.Variable._.Summary." hidden="1">#REF!</definedName>
    <definedName name="Swvu.Power._.Monthly." localSheetId="3" hidden="1">#REF!</definedName>
    <definedName name="Swvu.Power._.Monthly." localSheetId="5" hidden="1">#REF!</definedName>
    <definedName name="Swvu.Power._.Monthly." hidden="1">#REF!</definedName>
    <definedName name="Swvu.Power._.Summary." localSheetId="3" hidden="1">#REF!</definedName>
    <definedName name="Swvu.Power._.Summary." localSheetId="5" hidden="1">#REF!</definedName>
    <definedName name="Swvu.Power._.Summary." hidden="1">#REF!</definedName>
    <definedName name="Swvu.Process._.Fuel._.Monthly." localSheetId="3" hidden="1">#REF!</definedName>
    <definedName name="Swvu.Process._.Fuel._.Monthly." localSheetId="5" hidden="1">#REF!</definedName>
    <definedName name="Swvu.Process._.Fuel._.Monthly." hidden="1">#REF!</definedName>
    <definedName name="Swvu.Process._.Fuel._.Summary." localSheetId="3" hidden="1">#REF!</definedName>
    <definedName name="Swvu.Process._.Fuel._.Summary." localSheetId="5" hidden="1">#REF!</definedName>
    <definedName name="Swvu.Process._.Fuel._.Summary." hidden="1">#REF!</definedName>
    <definedName name="Swvu.Production._.Monthly." localSheetId="3" hidden="1">#REF!</definedName>
    <definedName name="Swvu.Production._.Monthly." localSheetId="5" hidden="1">#REF!</definedName>
    <definedName name="Swvu.Production._.Monthly." hidden="1">#REF!</definedName>
    <definedName name="Swvu.Purchased._.Material._.Monthly." localSheetId="3" hidden="1">#REF!</definedName>
    <definedName name="Swvu.Purchased._.Material._.Monthly." localSheetId="5" hidden="1">#REF!</definedName>
    <definedName name="Swvu.Purchased._.Material._.Monthly." hidden="1">#REF!</definedName>
    <definedName name="Swvu.Purchased._.Material._.Summary." localSheetId="3" hidden="1">#REF!</definedName>
    <definedName name="Swvu.Purchased._.Material._.Summary." localSheetId="5" hidden="1">#REF!</definedName>
    <definedName name="Swvu.Purchased._.Material._.Summary." hidden="1">#REF!</definedName>
    <definedName name="Swvu.Repair._.Materials._.Monthly." localSheetId="3" hidden="1">#REF!</definedName>
    <definedName name="Swvu.Repair._.Materials._.Monthly." localSheetId="5" hidden="1">#REF!</definedName>
    <definedName name="Swvu.Repair._.Materials._.Monthly." hidden="1">#REF!</definedName>
    <definedName name="Swvu.Repair._.Materials._.Summary." localSheetId="3" hidden="1">#REF!</definedName>
    <definedName name="Swvu.Repair._.Materials._.Summary." localSheetId="5" hidden="1">#REF!</definedName>
    <definedName name="Swvu.Repair._.Materials._.Summary." hidden="1">#REF!</definedName>
    <definedName name="te"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teste2" localSheetId="3" hidden="1">[11]Mercado!#REF!</definedName>
    <definedName name="teste2" hidden="1">[11]Mercado!#REF!</definedName>
    <definedName name="TextRefCopyRangeCount" hidden="1">28</definedName>
    <definedName name="w" localSheetId="5" hidden="1">{#N/A,#N/A,TRUE,"Sales Performance";#N/A,#N/A,TRUE,"Inventories";#N/A,#N/A,TRUE,"Accounts Receivable";#N/A,#N/A,TRUE,"Past Due Analysis";#N/A,#N/A,TRUE,"Cash"}</definedName>
    <definedName name="w" hidden="1">{#N/A,#N/A,TRUE,"Sales Performance";#N/A,#N/A,TRUE,"Inventories";#N/A,#N/A,TRUE,"Accounts Receivable";#N/A,#N/A,TRUE,"Past Due Analysis";#N/A,#N/A,TRUE,"Cash"}</definedName>
    <definedName name="wrn.98._.BUDGET._.PACKAGE." localSheetId="5"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98._.BUDGET._.PACKAGE."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A1.._.Supuestos." localSheetId="5" hidden="1">{"Supuestos 1",#N/A,FALSE,"Supuestos"}</definedName>
    <definedName name="wrn.A1.._.Supuestos." hidden="1">{"Supuestos 1",#N/A,FALSE,"Supuestos"}</definedName>
    <definedName name="wrn.A2.._.Macroeconomico." localSheetId="5" hidden="1">{"Macroeconomico 2",#N/A,FALSE,"Macroeconomico"}</definedName>
    <definedName name="wrn.A2.._.Macroeconomico." hidden="1">{"Macroeconomico 2",#N/A,FALSE,"Macroeconomico"}</definedName>
    <definedName name="wrn.A3.._.Lineas.._.abonadas.._.Multi." localSheetId="5" hidden="1">{"Mercado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definedName>
    <definedName name="wrn.A3.._.Lineas.._.abonadas.._.Multi." hidden="1">{"Mercado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definedName>
    <definedName name="wrn.A3.1.._.Lineas._.Facturadas." localSheetId="5" hidden="1">{"L. facturadas. 1",#N/A,FALSE,"Lineas Facturadas";"Crecimiento año a año. 2",#N/A,FALSE,"Lineas Facturadas";"Por. recp. total. 3",#N/A,FALSE,"Lineas Facturadas"}</definedName>
    <definedName name="wrn.A3.1.._.Lineas._.Facturadas." hidden="1">{"L. facturadas. 1",#N/A,FALSE,"Lineas Facturadas";"Crecimiento año a año. 2",#N/A,FALSE,"Lineas Facturadas";"Por. recp. total. 3",#N/A,FALSE,"Lineas Facturadas"}</definedName>
    <definedName name="wrn.A4.._.Multimedicion." localSheetId="5" hidden="1">{"Multi. Impulsos. 1",#N/A,FALSE,"Multimedicion";"Crecimiento año a año. 2",#N/A,FALSE,"Multimedicion";"Por. resp. total. 3",#N/A,FALSE,"Multimedicion"}</definedName>
    <definedName name="wrn.A4.._.Multimedicion." hidden="1">{"Multi. Impulsos. 1",#N/A,FALSE,"Multimedicion";"Crecimiento año a año. 2",#N/A,FALSE,"Multimedicion";"Por. resp. total. 3",#N/A,FALSE,"Multimedicion"}</definedName>
    <definedName name="wrn.A5.._.Tarifas." localSheetId="5" hidden="1">{"Valor par Domic. 1",#N/A,FALSE,"Tarifas";"Crecimiento año a año. 2",#N/A,FALSE,"Tarifas";"Traif. prom. de LD.. 3",#N/A,FALSE,"Tarifas"}</definedName>
    <definedName name="wrn.A5.._.Tarifas." hidden="1">{"Valor par Domic. 1",#N/A,FALSE,"Tarifas";"Crecimiento año a año. 2",#N/A,FALSE,"Tarifas";"Traif. prom. de LD.. 3",#N/A,FALSE,"Tarifas"}</definedName>
    <definedName name="wrn.A6.._.Vol._.de._.llamadas." localSheetId="5" hidden="1">{"Ind. Vista de llamadas. 1",#N/A,FALSE,"Volumen de Llamadas";"Ind. Vol de llamadas. 2",#N/A,FALSE,"Volumen de Llamadas";"Factor de CAmbio en Multi. 3",#N/A,FALSE,"Volumen de Llamadas";"Factor de cambio en Multi. 4",#N/A,FALSE,"Volumen de Llamadas"}</definedName>
    <definedName name="wrn.A6.._.Vol._.de._.llamadas." hidden="1">{"Ind. Vista de llamadas. 1",#N/A,FALSE,"Volumen de Llamadas";"Ind. Vol de llamadas. 2",#N/A,FALSE,"Volumen de Llamadas";"Factor de CAmbio en Multi. 3",#N/A,FALSE,"Volumen de Llamadas";"Factor de cambio en Multi. 4",#N/A,FALSE,"Volumen de Llamadas"}</definedName>
    <definedName name="wrn.ACIONCONSELHO._.01." localSheetId="5" hidden="1">{"CAPA CONSELHO(FISCAL)ACIONISTAS",#N/A,TRUE,"capa (2)";"CAPITAL 2002",#N/A,TRUE,"capital (2)";"INDICES2002",#N/A,TRUE,"índices bal (2)";"BAL(B)2002",#N/A,TRUE,"BAL B (2)";"RESULTADO 01",#N/A,TRUE,"resultado";"RESULTADO mes a mes (B)2002",#N/A,TRUE,"resultado";"DOAR(B)2002",#N/A,TRUE,"DOAR B (2)";"MUTAÇÃO(B)2002",#N/A,TRUE,"mutação B (2)";"ESTOQUE(B)2002",#N/A,TRUE,"estoque";"PERMANENTE(B)2002",#N/A,TRUE,"permanente B (2)";"PERFIL(B)2002",#N/A,TRUE,"PERFIL B (2)";"EBITDA 01",#N/A,TRUE,"ebitda";"FLUXO(B)2002",#N/A,TRUE,"FLUXO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1." hidden="1">{"CAPA CONSELHO(FISCAL)ACIONISTAS",#N/A,TRUE,"capa (2)";"CAPITAL 2002",#N/A,TRUE,"capital (2)";"INDICES2002",#N/A,TRUE,"índices bal (2)";"BAL(B)2002",#N/A,TRUE,"BAL B (2)";"RESULTADO 01",#N/A,TRUE,"resultado";"RESULTADO mes a mes (B)2002",#N/A,TRUE,"resultado";"DOAR(B)2002",#N/A,TRUE,"DOAR B (2)";"MUTAÇÃO(B)2002",#N/A,TRUE,"mutação B (2)";"ESTOQUE(B)2002",#N/A,TRUE,"estoque";"PERMANENTE(B)2002",#N/A,TRUE,"permanente B (2)";"PERFIL(B)2002",#N/A,TRUE,"PERFIL B (2)";"EBITDA 01",#N/A,TRUE,"ebitda";"FLUXO(B)2002",#N/A,TRUE,"FLUXO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2." localSheetId="5" hidden="1">{"CAPA CONSELHO(FISCAL)ACIONISTAS",#N/A,TRUE,"capa (2)";"CAPITAL 2002",#N/A,TRUE,"capital (2)";"INDICES2002",#N/A,TRUE,"índices bal (2)";"BAL(B)2002",#N/A,TRUE,"BAL B (2)";"RESULTADO 02",#N/A,TRUE,"resultado";"RESULTADO mes a mes (B)2002",#N/A,TRUE,"resultado";"DOAR(B)2002",#N/A,TRUE,"DOAR B (2)";"MUTAÇÃO(B)2002",#N/A,TRUE,"mutação B (2)";"ESTOQUE(B)2002",#N/A,TRUE,"estoque";"PERMANENTE(B)2002",#N/A,TRUE,"permanente B (2)";"PERFIL(B)2002",#N/A,TRUE,"PERFIL B (2)";"EBITDA 02",#N/A,TRUE,"ebitda";"FLUXO(B)2002",#N/A,TRUE,"FLUXO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2." hidden="1">{"CAPA CONSELHO(FISCAL)ACIONISTAS",#N/A,TRUE,"capa (2)";"CAPITAL 2002",#N/A,TRUE,"capital (2)";"INDICES2002",#N/A,TRUE,"índices bal (2)";"BAL(B)2002",#N/A,TRUE,"BAL B (2)";"RESULTADO 02",#N/A,TRUE,"resultado";"RESULTADO mes a mes (B)2002",#N/A,TRUE,"resultado";"DOAR(B)2002",#N/A,TRUE,"DOAR B (2)";"MUTAÇÃO(B)2002",#N/A,TRUE,"mutação B (2)";"ESTOQUE(B)2002",#N/A,TRUE,"estoque";"PERMANENTE(B)2002",#N/A,TRUE,"permanente B (2)";"PERFIL(B)2002",#N/A,TRUE,"PERFIL B (2)";"EBITDA 02",#N/A,TRUE,"ebitda";"FLUXO(B)2002",#N/A,TRUE,"FLUXO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3." localSheetId="5" hidden="1">{"CAPA CONSELHO(FISCAL)ACIONISTAS",#N/A,TRUE,"capa (2)";"CAPITAL 2002",#N/A,TRUE,"capital (2)";"INDICES2002",#N/A,TRUE,"índices bal (2)";"BAL(B)2002",#N/A,TRUE,"BAL B (2)";"RESULTADO 03",#N/A,TRUE,"resultado";"RESULTADO mes a mes (B)2002",#N/A,TRUE,"resultado";"DOAR(B)2002",#N/A,TRUE,"DOAR B (2)";"MUTAÇÃO(B)2002",#N/A,TRUE,"mutação B (2)";"ESTOQUE(B)2002",#N/A,TRUE,"estoque";"PERMANENTE(B)2002",#N/A,TRUE,"permanente B (2)";"PERFIL(B)2002",#N/A,TRUE,"PERFIL B (2)";"EBITDA 03",#N/A,TRUE,"ebitda";"FLUXO(B)2002",#N/A,TRUE,"FLUXO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3." hidden="1">{"CAPA CONSELHO(FISCAL)ACIONISTAS",#N/A,TRUE,"capa (2)";"CAPITAL 2002",#N/A,TRUE,"capital (2)";"INDICES2002",#N/A,TRUE,"índices bal (2)";"BAL(B)2002",#N/A,TRUE,"BAL B (2)";"RESULTADO 03",#N/A,TRUE,"resultado";"RESULTADO mes a mes (B)2002",#N/A,TRUE,"resultado";"DOAR(B)2002",#N/A,TRUE,"DOAR B (2)";"MUTAÇÃO(B)2002",#N/A,TRUE,"mutação B (2)";"ESTOQUE(B)2002",#N/A,TRUE,"estoque";"PERMANENTE(B)2002",#N/A,TRUE,"permanente B (2)";"PERFIL(B)2002",#N/A,TRUE,"PERFIL B (2)";"EBITDA 03",#N/A,TRUE,"ebitda";"FLUXO(B)2002",#N/A,TRUE,"FLUXO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4." localSheetId="5" hidden="1">{"CAPA CONSELHO(FISCAL)ACIONISTAS",#N/A,TRUE,"capa (2)";"CAPITAL 2002",#N/A,TRUE,"capital (2)";"INDICES2002",#N/A,TRUE,"índices bal (2)";"BAL(B)2002",#N/A,TRUE,"BAL B (2)";"RESULTADO 04",#N/A,TRUE,"resultado";"RESULTADO mes a mes (B)2002",#N/A,TRUE,"resultado";"DOAR(B)2002",#N/A,TRUE,"DOAR B (2)";"ESTOQUE(B)2002",#N/A,TRUE,"mutação B (2)";"ESTOQUE(B)2002",#N/A,TRUE,"estoque";"PERMANENTE(B)2002",#N/A,TRUE,"permanente B (2)";"PERFIL(B)2002",#N/A,TRUE,"PERFIL B (2)";"EBITDA 04",#N/A,TRUE,"ebitda";"FLUXO(B)2002",#N/A,TRUE,"FLUXO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4." hidden="1">{"CAPA CONSELHO(FISCAL)ACIONISTAS",#N/A,TRUE,"capa (2)";"CAPITAL 2002",#N/A,TRUE,"capital (2)";"INDICES2002",#N/A,TRUE,"índices bal (2)";"BAL(B)2002",#N/A,TRUE,"BAL B (2)";"RESULTADO 04",#N/A,TRUE,"resultado";"RESULTADO mes a mes (B)2002",#N/A,TRUE,"resultado";"DOAR(B)2002",#N/A,TRUE,"DOAR B (2)";"ESTOQUE(B)2002",#N/A,TRUE,"mutação B (2)";"ESTOQUE(B)2002",#N/A,TRUE,"estoque";"PERMANENTE(B)2002",#N/A,TRUE,"permanente B (2)";"PERFIL(B)2002",#N/A,TRUE,"PERFIL B (2)";"EBITDA 04",#N/A,TRUE,"ebitda";"FLUXO(B)2002",#N/A,TRUE,"FLUXO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5." localSheetId="5" hidden="1">{"CAPA CONSELHO(FISCAL)ACIONISTAS",#N/A,TRUE,"capa (2)";"CAPITAL 2002",#N/A,TRUE,"capital (2)";"INDICES2002",#N/A,TRUE,"índices bal (2)";"BAL(B)2002",#N/A,TRUE,"BAL B (2)";"RESULTADO 05",#N/A,TRUE,"resultado";"RESULTADO mes a mes (B)2002",#N/A,TRUE,"resultado";"DOAR(B)2002",#N/A,TRUE,"DOAR B (2)";"MUTAÇÃO(B)2002",#N/A,TRUE,"mutação B (2)";"ESTOQUE(B)2002",#N/A,TRUE,"estoque";"PERMANENTE(B)2002",#N/A,TRUE,"permanente B (2)";"PERFIL(B)2002",#N/A,TRUE,"PERFIL B (2)";"EBITDA 05",#N/A,TRUE,"ebitda";"FLUXO(B)2002",#N/A,TRUE,"FLUXO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5." hidden="1">{"CAPA CONSELHO(FISCAL)ACIONISTAS",#N/A,TRUE,"capa (2)";"CAPITAL 2002",#N/A,TRUE,"capital (2)";"INDICES2002",#N/A,TRUE,"índices bal (2)";"BAL(B)2002",#N/A,TRUE,"BAL B (2)";"RESULTADO 05",#N/A,TRUE,"resultado";"RESULTADO mes a mes (B)2002",#N/A,TRUE,"resultado";"DOAR(B)2002",#N/A,TRUE,"DOAR B (2)";"MUTAÇÃO(B)2002",#N/A,TRUE,"mutação B (2)";"ESTOQUE(B)2002",#N/A,TRUE,"estoque";"PERMANENTE(B)2002",#N/A,TRUE,"permanente B (2)";"PERFIL(B)2002",#N/A,TRUE,"PERFIL B (2)";"EBITDA 05",#N/A,TRUE,"ebitda";"FLUXO(B)2002",#N/A,TRUE,"FLUXO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6." localSheetId="5" hidden="1">{"CAPAGERENCIAL&amp;DIRETORIA",#N/A,TRUE,"capa (2)";"CAPITAL 2002",#N/A,TRUE,"capital (2)";"INDICES2002",#N/A,TRUE,"índices bal (2)";"BAL(B)2002",#N/A,TRUE,"BAL B (2)";"RESULTADO 06",#N/A,TRUE,"resultado";"RESULTADO mes a mes (B)2002",#N/A,TRUE,"mês a mês (2)";"DOAR(B)2002",#N/A,TRUE,"DOAR B (2)";"MUTAÇÃO(B)2002",#N/A,TRUE,"mutação B (2)";"ESTOQUE(B)2002",#N/A,TRUE,"estoque";"PERMANENTE(B)2002",#N/A,TRUE,"permanente B (2)";"PERFIL(B)2002",#N/A,TRUE,"PERFIL B (2)";"EBITDA 06",#N/A,TRUE,"ebitda";"FLUXO(B)2002",#N/A,TRUE,"FLUXO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6." hidden="1">{"CAPAGERENCIAL&amp;DIRETORIA",#N/A,TRUE,"capa (2)";"CAPITAL 2002",#N/A,TRUE,"capital (2)";"INDICES2002",#N/A,TRUE,"índices bal (2)";"BAL(B)2002",#N/A,TRUE,"BAL B (2)";"RESULTADO 06",#N/A,TRUE,"resultado";"RESULTADO mes a mes (B)2002",#N/A,TRUE,"mês a mês (2)";"DOAR(B)2002",#N/A,TRUE,"DOAR B (2)";"MUTAÇÃO(B)2002",#N/A,TRUE,"mutação B (2)";"ESTOQUE(B)2002",#N/A,TRUE,"estoque";"PERMANENTE(B)2002",#N/A,TRUE,"permanente B (2)";"PERFIL(B)2002",#N/A,TRUE,"PERFIL B (2)";"EBITDA 06",#N/A,TRUE,"ebitda";"FLUXO(B)2002",#N/A,TRUE,"FLUXO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7." localSheetId="5" hidden="1">{"CAPA CONSELHO(FISCAL)ACIONISTAS",#N/A,TRUE,"capa (2)";"CAPITAL 2002",#N/A,TRUE,"capital (2)";"INDICES2002",#N/A,TRUE,"índices bal (2)";"BAL(B)2002",#N/A,TRUE,"BAL B (2)";"RESULTADO 07",#N/A,TRUE,"resultado";"RESULTADO mes a mes (B)2002",#N/A,TRUE,"mês a mês (2)";"DOAR(B)2002",#N/A,TRUE,"DOAR B (2)";"MUTAÇÃO(B)2002",#N/A,TRUE,"mutação B (2)";"ESTOQUE(B)2002",#N/A,TRUE,"estoque";"PERMANENTE(B)2002",#N/A,TRUE,"permanente B (2)";"PERFIL(B)2002",#N/A,TRUE,"PERFIL B (2)";"EBITDA 07",#N/A,TRUE,"ebitda";"FLUXO(B)2002",#N/A,TRUE,"FLUXO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7." hidden="1">{"CAPA CONSELHO(FISCAL)ACIONISTAS",#N/A,TRUE,"capa (2)";"CAPITAL 2002",#N/A,TRUE,"capital (2)";"INDICES2002",#N/A,TRUE,"índices bal (2)";"BAL(B)2002",#N/A,TRUE,"BAL B (2)";"RESULTADO 07",#N/A,TRUE,"resultado";"RESULTADO mes a mes (B)2002",#N/A,TRUE,"mês a mês (2)";"DOAR(B)2002",#N/A,TRUE,"DOAR B (2)";"MUTAÇÃO(B)2002",#N/A,TRUE,"mutação B (2)";"ESTOQUE(B)2002",#N/A,TRUE,"estoque";"PERMANENTE(B)2002",#N/A,TRUE,"permanente B (2)";"PERFIL(B)2002",#N/A,TRUE,"PERFIL B (2)";"EBITDA 07",#N/A,TRUE,"ebitda";"FLUXO(B)2002",#N/A,TRUE,"FLUXO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8." localSheetId="5" hidden="1">{"CAPA CONSELHO(FISCAL)ACIONISTAS",#N/A,TRUE,"capa (2)";"CAPITAL 2002",#N/A,TRUE,"capital (2)";"INDICES2002",#N/A,TRUE,"índices bal (2)";"BAL(B)2002",#N/A,TRUE,"BAL B (2)";"RESULTADO 08",#N/A,TRUE,"resultado";"RESULTADO mes a mes (B)2002",#N/A,TRUE,"mês a mês (2)";"DOAR(B)2002",#N/A,TRUE,"DOAR B (2)";"MUTAÇÃO(B)2002",#N/A,TRUE,"mutação B (2)";"ESTOQUE(B)2002",#N/A,TRUE,"estoque";"PERMANENTE(B)2002",#N/A,TRUE,"permanente B (2)";"PERFIL(B)2002",#N/A,TRUE,"PERFIL B (2)";"EBITDA 08",#N/A,TRUE,"ebitda";"FLUXO(B)2002",#N/A,TRUE,"FLUXO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8." hidden="1">{"CAPA CONSELHO(FISCAL)ACIONISTAS",#N/A,TRUE,"capa (2)";"CAPITAL 2002",#N/A,TRUE,"capital (2)";"INDICES2002",#N/A,TRUE,"índices bal (2)";"BAL(B)2002",#N/A,TRUE,"BAL B (2)";"RESULTADO 08",#N/A,TRUE,"resultado";"RESULTADO mes a mes (B)2002",#N/A,TRUE,"mês a mês (2)";"DOAR(B)2002",#N/A,TRUE,"DOAR B (2)";"MUTAÇÃO(B)2002",#N/A,TRUE,"mutação B (2)";"ESTOQUE(B)2002",#N/A,TRUE,"estoque";"PERMANENTE(B)2002",#N/A,TRUE,"permanente B (2)";"PERFIL(B)2002",#N/A,TRUE,"PERFIL B (2)";"EBITDA 08",#N/A,TRUE,"ebitda";"FLUXO(B)2002",#N/A,TRUE,"FLUXO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9." localSheetId="5" hidden="1">{"CAPA CONSELHO(FISCAL)ACIONISTAS",#N/A,TRUE,"capa (2)";"CAPITAL 2002",#N/A,TRUE,"capital (2)";"INDICES2002",#N/A,TRUE,"índices bal (2)";"BAL(B)2002",#N/A,TRUE,"BAL B (2)";"RESULTADO 09",#N/A,TRUE,"resultado";"RESULTADO mes a mes (B)2002",#N/A,TRUE,"mês a mês (2)";"DOAR(B)2002",#N/A,TRUE,"DOAR B (2)";"MUTAÇÃO(B)2002",#N/A,TRUE,"mutação B (2)";"ESTOQUE(B)2002",#N/A,TRUE,"estoque";"PERMANENTE(B)2002",#N/A,TRUE,"permanente B (2)";"PERFIL(B)2002",#N/A,TRUE,"PERFIL B (2)";"EBTIDA 09",#N/A,TRUE,"ebitda";"FLUXO(B)2002",#N/A,TRUE,"FLUXO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9." hidden="1">{"CAPA CONSELHO(FISCAL)ACIONISTAS",#N/A,TRUE,"capa (2)";"CAPITAL 2002",#N/A,TRUE,"capital (2)";"INDICES2002",#N/A,TRUE,"índices bal (2)";"BAL(B)2002",#N/A,TRUE,"BAL B (2)";"RESULTADO 09",#N/A,TRUE,"resultado";"RESULTADO mes a mes (B)2002",#N/A,TRUE,"mês a mês (2)";"DOAR(B)2002",#N/A,TRUE,"DOAR B (2)";"MUTAÇÃO(B)2002",#N/A,TRUE,"mutação B (2)";"ESTOQUE(B)2002",#N/A,TRUE,"estoque";"PERMANENTE(B)2002",#N/A,TRUE,"permanente B (2)";"PERFIL(B)2002",#N/A,TRUE,"PERFIL B (2)";"EBTIDA 09",#N/A,TRUE,"ebitda";"FLUXO(B)2002",#N/A,TRUE,"FLUXO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1." localSheetId="5" hidden="1">{"CAPA CONSELHO(FISCAL)ACIONISTAS",#N/A,TRUE,"capa (2)";"CAPITAL 2002",#N/A,TRUE,"capital (2)";"INDICES2002",#N/A,TRUE,"índices bal (2)";"BAL(B)2002",#N/A,TRUE,"BAL B (2)";"RESULTADO 11",#N/A,TRUE,"resultado";"RESULTADO mes a mes (B)2002",#N/A,TRUE,"mês a mês (2)";"DOAR(B)2002",#N/A,TRUE,"DOAR B (2)";"MUTAÇÃO(B)2002",#N/A,TRUE,"mutação B (2)";"ESTOQUE(B)2002",#N/A,TRUE,"estoque";"PERMANENTE(B)2002",#N/A,TRUE,"permanente B (2)";"PERFIL(B)2002",#N/A,TRUE,"PERFIL B (2)";"EBTIDA 11",#N/A,TRUE,"ebitda";"FLUXO(B)2002",#N/A,TRUE,"FLUXO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1." hidden="1">{"CAPA CONSELHO(FISCAL)ACIONISTAS",#N/A,TRUE,"capa (2)";"CAPITAL 2002",#N/A,TRUE,"capital (2)";"INDICES2002",#N/A,TRUE,"índices bal (2)";"BAL(B)2002",#N/A,TRUE,"BAL B (2)";"RESULTADO 11",#N/A,TRUE,"resultado";"RESULTADO mes a mes (B)2002",#N/A,TRUE,"mês a mês (2)";"DOAR(B)2002",#N/A,TRUE,"DOAR B (2)";"MUTAÇÃO(B)2002",#N/A,TRUE,"mutação B (2)";"ESTOQUE(B)2002",#N/A,TRUE,"estoque";"PERMANENTE(B)2002",#N/A,TRUE,"permanente B (2)";"PERFIL(B)2002",#N/A,TRUE,"PERFIL B (2)";"EBTIDA 11",#N/A,TRUE,"ebitda";"FLUXO(B)2002",#N/A,TRUE,"FLUXO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2." localSheetId="5"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2."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ging._.and._.Trend._.Analysis." localSheetId="5"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5" hidden="1">{"Gross Profit",#N/A,FALSE,"Gross Profit";"Gross Profit Variances",#N/A,FALSE,"Gross Profit Variances";"Volumes &amp; Nets Current",#N/A,FALSE,"Volumes &amp; Nets";"Volumes &amp; Nets - Freight &amp; History",#N/A,FALSE,"Volumes &amp; Nets";"Process Fuel - Current",#N/A,FALSE,"Process Fuel";"Process Fuel - History",#N/A,FALSE,"Process Fuel";"Power - Current",#N/A,FALSE,"Power";"Power - History",#N/A,FALSE,"Power";"Purchased Materials - Current",#N/A,FALSE,"Purchased Material";"Purchased Materials - History",#N/A,FALSE,"Purchased Material";"Other Variable - Current",#N/A,FALSE,"Other Variable";"Other Variable - History",#N/A,FALSE,"Other Variable";"Inter Plant Transfers",#N/A,FALSE,"Inter Plant Xfer";"Labour &amp; Fringes - Current $",#N/A,FALSE,"Labour and Fringes";"Labour &amp; Fringes - Current Hours",#N/A,FALSE,"Labour and Fringes";"Labour &amp; Fringes - Current Rates",#N/A,FALSE,"Labour and Fringes";"Labour &amp; Fringes - Current Department",#N/A,FALSE,"Labour and Fringes";"Labour &amp; Fringes - History",#N/A,FALSE,"Labour and Fringes";"Repair Materials &amp; Services - Current",#N/A,FALSE,"Repair Mat";"Repair Materials &amp; Services - History",#N/A,FALSE,"Repair Mat";"Depreciation",#N/A,FALSE,"Depreciation";"Other Fixed - Current",#N/A,FALSE,"Other Fixed";"Other Fixed - History",#N/A,FALSE,"Other Fixed";"Inventory Change",#N/A,FALSE,"Inventory Change";"Misc Income &amp; Expense",#N/A,FALSE,"Misc Income &amp; Exp";"Production Quantities",#N/A,FALSE,"Production Page";"KPI",#N/A,FALSE,"KPI";"Production Activity",#N/A,FALSE,"Production Activity";"Inventories",#N/A,FALSE,"Inventories";"Best Practices",#N/A,FALSE,"Best Practices";"Materials Assumptions",#N/A,FALSE,"Mat Assumptions"}</definedName>
    <definedName name="wrn.All." hidden="1">{"Gross Profit",#N/A,FALSE,"Gross Profit";"Gross Profit Variances",#N/A,FALSE,"Gross Profit Variances";"Volumes &amp; Nets Current",#N/A,FALSE,"Volumes &amp; Nets";"Volumes &amp; Nets - Freight &amp; History",#N/A,FALSE,"Volumes &amp; Nets";"Process Fuel - Current",#N/A,FALSE,"Process Fuel";"Process Fuel - History",#N/A,FALSE,"Process Fuel";"Power - Current",#N/A,FALSE,"Power";"Power - History",#N/A,FALSE,"Power";"Purchased Materials - Current",#N/A,FALSE,"Purchased Material";"Purchased Materials - History",#N/A,FALSE,"Purchased Material";"Other Variable - Current",#N/A,FALSE,"Other Variable";"Other Variable - History",#N/A,FALSE,"Other Variable";"Inter Plant Transfers",#N/A,FALSE,"Inter Plant Xfer";"Labour &amp; Fringes - Current $",#N/A,FALSE,"Labour and Fringes";"Labour &amp; Fringes - Current Hours",#N/A,FALSE,"Labour and Fringes";"Labour &amp; Fringes - Current Rates",#N/A,FALSE,"Labour and Fringes";"Labour &amp; Fringes - Current Department",#N/A,FALSE,"Labour and Fringes";"Labour &amp; Fringes - History",#N/A,FALSE,"Labour and Fringes";"Repair Materials &amp; Services - Current",#N/A,FALSE,"Repair Mat";"Repair Materials &amp; Services - History",#N/A,FALSE,"Repair Mat";"Depreciation",#N/A,FALSE,"Depreciation";"Other Fixed - Current",#N/A,FALSE,"Other Fixed";"Other Fixed - History",#N/A,FALSE,"Other Fixed";"Inventory Change",#N/A,FALSE,"Inventory Change";"Misc Income &amp; Expense",#N/A,FALSE,"Misc Income &amp; Exp";"Production Quantities",#N/A,FALSE,"Production Page";"KPI",#N/A,FALSE,"KPI";"Production Activity",#N/A,FALSE,"Production Activity";"Inventories",#N/A,FALSE,"Inventories";"Best Practices",#N/A,FALSE,"Best Practices";"Materials Assumptions",#N/A,FALSE,"Mat Assumptions"}</definedName>
    <definedName name="wrn.ANALISE." localSheetId="5" hidden="1">{#N/A,#N/A,FALSE,"R26";#N/A,#N/A,FALSE,"R27";#N/A,#N/A,FALSE,"F17";#N/A,#N/A,FALSE,"F21";#N/A,#N/A,FALSE,"H15";#N/A,#N/A,FALSE,"H40"}</definedName>
    <definedName name="wrn.ANALISE." hidden="1">{#N/A,#N/A,FALSE,"R26";#N/A,#N/A,FALSE,"R27";#N/A,#N/A,FALSE,"F17";#N/A,#N/A,FALSE,"F21";#N/A,#N/A,FALSE,"H15";#N/A,#N/A,FALSE,"H40"}</definedName>
    <definedName name="wrn.Best._.Practices." localSheetId="5" hidden="1">{"Best Practices",#N/A,FALSE,"Best Practices"}</definedName>
    <definedName name="wrn.Best._.Practices." hidden="1">{"Best Practices",#N/A,FALSE,"Best Practices"}</definedName>
    <definedName name="wrn.C1._.Publicar." localSheetId="5" hidden="1">{"Convenio Publicar",#N/A,FALSE,"Publicar"}</definedName>
    <definedName name="wrn.C1._.Publicar." hidden="1">{"Convenio Publicar",#N/A,FALSE,"Publicar"}</definedName>
    <definedName name="wrn.C2.._.Telefonos._.Publicos." localSheetId="5" hidden="1">{"Convenio",#N/A,FALSE,"Tel. Pub.";"Cifras 1",#N/A,FALSE,"Tel. Pub.";"Cifras 2",#N/A,FALSE,"Tel. Pub.";"Cifras 3",#N/A,FALSE,"Tel. Pub.";"Cifras 4",#N/A,FALSE,"Tel. Pub.";"Cifras 5",#N/A,FALSE,"Tel. Pub.";"Cifras 6",#N/A,FALSE,"Tel. Pub."}</definedName>
    <definedName name="wrn.C2.._.Telefonos._.Publicos." hidden="1">{"Convenio",#N/A,FALSE,"Tel. Pub.";"Cifras 1",#N/A,FALSE,"Tel. Pub.";"Cifras 2",#N/A,FALSE,"Tel. Pub.";"Cifras 3",#N/A,FALSE,"Tel. Pub.";"Cifras 4",#N/A,FALSE,"Tel. Pub.";"Cifras 5",#N/A,FALSE,"Tel. Pub.";"Cifras 6",#N/A,FALSE,"Tel. Pub."}</definedName>
    <definedName name="wrn.C3.._.Red._.Inteligente." localSheetId="5" hidden="1">{"Convenio",#N/A,FALSE,"Red Inteligente";"Cifras 1",#N/A,FALSE,"Red Inteligente";"Cifras 2",#N/A,FALSE,"Red Inteligente"}</definedName>
    <definedName name="wrn.C3.._.Red._.Inteligente." hidden="1">{"Convenio",#N/A,FALSE,"Red Inteligente";"Cifras 1",#N/A,FALSE,"Red Inteligente";"Cifras 2",#N/A,FALSE,"Red Inteligente"}</definedName>
    <definedName name="wrn.C4.._.Fibra._.optica." localSheetId="5" hidden="1">{"Convenio",#N/A,FALSE,"Fibraoptica";"Cifras 1",#N/A,FALSE,"Fibraoptica"}</definedName>
    <definedName name="wrn.C4.._.Fibra._.optica." hidden="1">{"Convenio",#N/A,FALSE,"Fibraoptica";"Cifras 1",#N/A,FALSE,"Fibraoptica"}</definedName>
    <definedName name="wrn.C5.._.Impsat." localSheetId="5" hidden="1">{"Convenio 1",#N/A,FALSE,"Impsat";"Convenio 2",#N/A,FALSE,"Impsat";"Cifras 1",#N/A,FALSE,"Impsat"}</definedName>
    <definedName name="wrn.C5.._.Impsat." hidden="1">{"Convenio 1",#N/A,FALSE,"Impsat";"Convenio 2",#N/A,FALSE,"Impsat";"Cifras 1",#N/A,FALSE,"Impsat"}</definedName>
    <definedName name="wrn.C6.._.Colomsat." localSheetId="5" hidden="1">{"Convenio",#N/A,FALSE,"Colomsat"}</definedName>
    <definedName name="wrn.C6.._.Colomsat." hidden="1">{"Convenio",#N/A,FALSE,"Colomsat"}</definedName>
    <definedName name="wrn.C7.._.Colvatel." localSheetId="5" hidden="1">{"Convenio 1",#N/A,FALSE,"Colvatel";"Convenio 2",#N/A,FALSE,"Colvatel";"Convenio 3",#N/A,FALSE,"Colvatel"}</definedName>
    <definedName name="wrn.C7.._.Colvatel." hidden="1">{"Convenio 1",#N/A,FALSE,"Colvatel";"Convenio 2",#N/A,FALSE,"Colvatel";"Convenio 3",#N/A,FALSE,"Colvatel"}</definedName>
    <definedName name="wrn.Conselho._.Fiscal._.10." localSheetId="5" hidden="1">{"CAPA CONSELHO FISCAL",#N/A,TRUE,"capa (2)";"CAPITAL 2001",#N/A,TRUE,"capital (2)";"INDICES2001 (2)",#N/A,TRUE,"índices bal (2)";"BAL(B)2001",#N/A,TRUE,"BAL B (2)";"RESULTADO 10",#N/A,TRUE,"resultado";"MUTAÇÃO(B)2001",#N/A,TRUE,"mutação B (2)";"DOAR(B)2001",#N/A,TRUE,"DOAR B (2)";"ESTOQUE(B)2001",#N/A,TRUE,"estoque";"PERMANENTE(B)2001",#N/A,TRUE,"permanente B (2)";"PERFIL(B)2001",#N/A,TRUE,"PERFIL B (2)";"EBITDA 10",#N/A,TRUE,"ebitda";"FLUXO(B)2001",#N/A,TRUE,"FLUXO B (2)";"PROVISÕES2001",#N/A,TRUE,"prov-contas a receber";"CAPA CONTROLADORA",#N/A,TRUE,"capa (2)";"BAL(A)2001",#N/A,TRUE,"BAL A (2)";"MUTAÇÃO(A)2001",#N/A,TRUE,"mutação A (2)";"DOAR(A)2001",#N/A,TRUE,"DOAR A (2)";"ESTOQUE(A)2001",#N/A,TRUE,"estoque";"PERMANENTE(A)2001",#N/A,TRUE,"permanente A (2)"}</definedName>
    <definedName name="wrn.Conselho._.Fiscal._.10." hidden="1">{"CAPA CONSELHO FISCAL",#N/A,TRUE,"capa (2)";"CAPITAL 2001",#N/A,TRUE,"capital (2)";"INDICES2001 (2)",#N/A,TRUE,"índices bal (2)";"BAL(B)2001",#N/A,TRUE,"BAL B (2)";"RESULTADO 10",#N/A,TRUE,"resultado";"MUTAÇÃO(B)2001",#N/A,TRUE,"mutação B (2)";"DOAR(B)2001",#N/A,TRUE,"DOAR B (2)";"ESTOQUE(B)2001",#N/A,TRUE,"estoque";"PERMANENTE(B)2001",#N/A,TRUE,"permanente B (2)";"PERFIL(B)2001",#N/A,TRUE,"PERFIL B (2)";"EBITDA 10",#N/A,TRUE,"ebitda";"FLUXO(B)2001",#N/A,TRUE,"FLUXO B (2)";"PROVISÕES2001",#N/A,TRUE,"prov-contas a receber";"CAPA CONTROLADORA",#N/A,TRUE,"capa (2)";"BAL(A)2001",#N/A,TRUE,"BAL A (2)";"MUTAÇÃO(A)2001",#N/A,TRUE,"mutação A (2)";"DOAR(A)2001",#N/A,TRUE,"DOAR A (2)";"ESTOQUE(A)2001",#N/A,TRUE,"estoque";"PERMANENTE(A)2001",#N/A,TRUE,"permanente A (2)"}</definedName>
    <definedName name="wrn.conselho04." localSheetId="5" hidden="1">{"CAPA CONSELHO(FISCAL)ACIONISTAS",#N/A,TRUE,"capa (2)";"CAPITAL 2003",#N/A,TRUE,"capital (2)";"INDICES2003",#N/A,TRUE,"índices bal (2)";"BAL(B)2003",#N/A,TRUE,"BAL B (2)";"RESULTADO 04",#N/A,TRUE,"resultado";"EBTIDA 04",#N/A,TRUE,"ebitda";"RESULTADO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4." hidden="1">{"CAPA CONSELHO(FISCAL)ACIONISTAS",#N/A,TRUE,"capa (2)";"CAPITAL 2003",#N/A,TRUE,"capital (2)";"INDICES2003",#N/A,TRUE,"índices bal (2)";"BAL(B)2003",#N/A,TRUE,"BAL B (2)";"RESULTADO 04",#N/A,TRUE,"resultado";"EBTIDA 04",#N/A,TRUE,"ebitda";"RESULTADO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5." localSheetId="5" hidden="1">{"CAPA CONSELHO(FISCAL)ACIONISTAS",#N/A,TRUE,"capa (2)";"CAPITAL 2003",#N/A,TRUE,"capital (2)";"INDICES2003",#N/A,TRUE,"índices bal (2)";"BAL(B)2003",#N/A,TRUE,"BAL B (2)";"RESULTADO 05",#N/A,TRUE,"resultado";"EBTIDA 05",#N/A,TRUE,"ebitda";"RESULTADO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5." hidden="1">{"CAPA CONSELHO(FISCAL)ACIONISTAS",#N/A,TRUE,"capa (2)";"CAPITAL 2003",#N/A,TRUE,"capital (2)";"INDICES2003",#N/A,TRUE,"índices bal (2)";"BAL(B)2003",#N/A,TRUE,"BAL B (2)";"RESULTADO 05",#N/A,TRUE,"resultado";"EBTIDA 05",#N/A,TRUE,"ebitda";"RESULTADO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FISCAL._.11." localSheetId="5" hidden="1">{"CAPA CONSELHO FISCAL",#N/A,TRUE,"capa (2)";"CAPITAL 2003",#N/A,TRUE,"capital (2)";"INDICES2003",#N/A,TRUE,"índices bal (2)";"BAL(B)2003",#N/A,TRUE,"BAL B (2)";"RESULTADO 11",#N/A,TRUE,"resultado";"EBTIDA 11",#N/A,TRUE,"ebitda";"RESULTADO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FISCAL._.11." hidden="1">{"CAPA CONSELHO FISCAL",#N/A,TRUE,"capa (2)";"CAPITAL 2003",#N/A,TRUE,"capital (2)";"INDICES2003",#N/A,TRUE,"índices bal (2)";"BAL(B)2003",#N/A,TRUE,"BAL B (2)";"RESULTADO 11",#N/A,TRUE,"resultado";"EBTIDA 11",#N/A,TRUE,"ebitda";"RESULTADO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OLIDADO." localSheetId="5" hidden="1">{#N/A,#N/A,FALSE,"CONSOLIDADO"}</definedName>
    <definedName name="wrn.CONSOLIDADO." hidden="1">{#N/A,#N/A,FALSE,"CONSOLIDADO"}</definedName>
    <definedName name="wrn.D1.._.Ingresos." localSheetId="5" hidden="1">{"Ingresos 1",#N/A,FALSE,"Ingresos-Resumen";"Ingresos 2",#N/A,FALSE,"Ingresos-Resumen";"Ingresos 3",#N/A,FALSE,"Ingresos-Resumen"}</definedName>
    <definedName name="wrn.D1.._.Ingresos." hidden="1">{"Ingresos 1",#N/A,FALSE,"Ingresos-Resumen";"Ingresos 2",#N/A,FALSE,"Ingresos-Resumen";"Ingresos 3",#N/A,FALSE,"Ingresos-Resumen"}</definedName>
    <definedName name="wrn.D2.._.Supuestos._.Balances." localSheetId="5" hidden="1">{"Supuestos Balances 1",#N/A,FALSE,"Supuestos Balance";"Supuestos Balances 2",#N/A,FALSE,"Supuestos Balance";"Supuestos Balances 3",#N/A,FALSE,"Supuestos Balance";"Supuestos balances 4",#N/A,FALSE,"Supuestos Balance"}</definedName>
    <definedName name="wrn.D2.._.Supuestos._.Balances." hidden="1">{"Supuestos Balances 1",#N/A,FALSE,"Supuestos Balance";"Supuestos Balances 2",#N/A,FALSE,"Supuestos Balance";"Supuestos Balances 3",#N/A,FALSE,"Supuestos Balance";"Supuestos balances 4",#N/A,FALSE,"Supuestos Balance"}</definedName>
    <definedName name="wrn.D3.._.Inversiones._.LP." localSheetId="5" hidden="1">{"Inversiones LP 1",#N/A,FALSE,"Inversiones Largo Plazo";"Inversiones LP2",#N/A,FALSE,"Inversiones Largo Plazo"}</definedName>
    <definedName name="wrn.D3.._.Inversiones._.LP." hidden="1">{"Inversiones LP 1",#N/A,FALSE,"Inversiones Largo Plazo";"Inversiones LP2",#N/A,FALSE,"Inversiones Largo Plazo"}</definedName>
    <definedName name="wrn.D4.._.Estados._.Financieros." localSheetId="5" hidden="1">{"Estados Financieros 1",#N/A,FALSE,"Estados Financieros";"Estados Financieros 2",#N/A,FALSE,"Estados Financieros";"Estados Financieros 3",#N/A,FALSE,"Estados Financieros";"Estados Financieros 4",#N/A,FALSE,"Estados Financieros";"Estados Financieros 5",#N/A,FALSE,"Estados Financieros"}</definedName>
    <definedName name="wrn.D4.._.Estados._.Financieros." hidden="1">{"Estados Financieros 1",#N/A,FALSE,"Estados Financieros";"Estados Financieros 2",#N/A,FALSE,"Estados Financieros";"Estados Financieros 3",#N/A,FALSE,"Estados Financieros";"Estados Financieros 4",#N/A,FALSE,"Estados Financieros";"Estados Financieros 5",#N/A,FALSE,"Estados Financieros"}</definedName>
    <definedName name="wrn.D5.._.Tasa._.de._.Descuentos." localSheetId="5" hidden="1">{"T. de descuento",#N/A,FALSE,"Tasa de Descuento"}</definedName>
    <definedName name="wrn.D5.._.Tasa._.de._.Descuentos." hidden="1">{"T. de descuento",#N/A,FALSE,"Tasa de Descuento"}</definedName>
    <definedName name="wrn.D6.._.Valoracion." localSheetId="5" hidden="1">{"Valorizacion",#N/A,FALSE,"Valoracion"}</definedName>
    <definedName name="wrn.D6.._.Valoracion." hidden="1">{"Valorizacion",#N/A,FALSE,"Valoracion"}</definedName>
    <definedName name="wrn.Depreciation." localSheetId="5" hidden="1">{"Depreciation",#N/A,FALSE,"Depreciation"}</definedName>
    <definedName name="wrn.Depreciation." hidden="1">{"Depreciation",#N/A,FALSE,"Depreciation"}</definedName>
    <definedName name="wrn.depreciation2" localSheetId="5" hidden="1">{"Depreciation",#N/A,FALSE,"Depreciation"}</definedName>
    <definedName name="wrn.depreciation2" hidden="1">{"Depreciation",#N/A,FALSE,"Depreciation"}</definedName>
    <definedName name="wrn.DetallexDEP." localSheetId="5" hidden="1">{"DetallexDep",#N/A,FALSE,"Giovanna (x DEPT)"}</definedName>
    <definedName name="wrn.DetallexDEP." hidden="1">{"DetallexDep",#N/A,FALSE,"Giovanna (x DEPT)"}</definedName>
    <definedName name="wrn.English." localSheetId="5" hidden="1">{"English",#N/A,FALSE,"R00";"English",#N/A,FALSE,"R01";"English",#N/A,FALSE,"R01_1";"English",#N/A,FALSE,"R01_2";"English",#N/A,FALSE,"R01_2A";"English",#N/A,FALSE,"R01_3";"English",#N/A,FALSE,"R02";"English",#N/A,FALSE,"R03";"English",#N/A,FALSE,"R04";"English",#N/A,FALSE,"R05";"English",#N/A,FALSE,"R06_B";"English",#N/A,FALSE,"R07";"English",#N/A,FALSE,"R08";"English",#N/A,FALSE,"R09"}</definedName>
    <definedName name="wrn.English." hidden="1">{"English",#N/A,FALSE,"R00";"English",#N/A,FALSE,"R01";"English",#N/A,FALSE,"R01_1";"English",#N/A,FALSE,"R01_2";"English",#N/A,FALSE,"R01_2A";"English",#N/A,FALSE,"R01_3";"English",#N/A,FALSE,"R02";"English",#N/A,FALSE,"R03";"English",#N/A,FALSE,"R04";"English",#N/A,FALSE,"R05";"English",#N/A,FALSE,"R06_B";"English",#N/A,FALSE,"R07";"English",#N/A,FALSE,"R08";"English",#N/A,FALSE,"R09"}</definedName>
    <definedName name="wrn.Final." localSheetId="5" hidden="1">{"Macroeconomico 2",#N/A,FALSE,"Macroeconomico";"Supuestos 1",#N/A,FALSE,"Supuestos";"Mercado ETB 1",#N/A,FALSE,"Lineas, Abonadas, Multi";"Supuestos 2",#N/A,FALSE,"Supuestos";"L.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Facturadas";"Multi. Impulsos. 1",#N/A,FALSE,"Multimedicion";"Crecimiento año a año. 2",#N/A,FALSE,"Multimedicion";"Por. resp. total. 3",#N/A,FALSE,"Multimedicion";"Valor par Domic. 1",#N/A,FALSE,"Tarifas";"Crecimiento año a año. 2",#N/A,FALSE,"Tarifas";"Traif. prom. de LD.. 3",#N/A,FALSE,"Tarifas";"Ind. Vista de llamadas. 1",#N/A,FALSE,"Volumen de Llamadas";"Ind. Vol. de llamadas. 2",#N/A,FALSE,"Volumen de Llamadas";"Factor de CAmbio en Multi. 3",#N/A,FALSE,"Volumen de Llamadas";"Factor de Cambio en Multi. 4",#N/A,FALSE,"Volumen de Llamadas";"Ingresos 1",#N/A,FALSE,"Ingresos-Resumen";"Ingresos 2",#N/A,FALSE,"Ingresos-Resumen";"Cifras 6",#N/A,FALSE,"Tel. Pub.";"Convenio",#N/A,FALSE,"Tel. Pub.";"Ingresos 3",#N/A,FALSE,"Ingresos-Resumen";"IBM 1",#N/A,FALSE,"IBM";"Cifras 1",#N/A,FALSE,"Fibraoptica";"Convenio",#N/A,FALSE,"Fibraoptica";"Cifras 1",#N/A,FALSE,"Red Inteligente";"Cifras 2",#N/A,FALSE,"Red Inteligente";"Convenio",#N/A,FALSE,"Red Inteligente";"Cifras 1",#N/A,FALSE,"Impsat";"Convenio 1",#N/A,FALSE,"Impsat";"Convenio 2",#N/A,FALSE,"Impsat";"Convenio 1",#N/A,FALSE,"Colvatel";"Convenio 2",#N/A,FALSE,"Colvatel";"Convenio 3",#N/A,FALSE,"Colvatel";"Convenio",#N/A,FALSE,"Colomsat";"Convenio Publicar",#N/A,FALSE,"Publicar";"Supuestos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Financieros";"Múltiplos 1",#N/A,FALSE,"Comparables";"Múltiplos 2",#N/A,FALSE,"Comparables";"T. de descuento",#N/A,FALSE,"Tasa de Descuento";"Valorizacion",#N/A,FALSE,"Valoracion"}</definedName>
    <definedName name="wrn.Final." hidden="1">{"Macroeconomico 2",#N/A,FALSE,"Macroeconomico";"Supuestos 1",#N/A,FALSE,"Supuestos";"Mercado ETB 1",#N/A,FALSE,"Lineas, Abonadas, Multi";"Supuestos 2",#N/A,FALSE,"Supuestos";"L.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Facturadas";"Multi. Impulsos. 1",#N/A,FALSE,"Multimedicion";"Crecimiento año a año. 2",#N/A,FALSE,"Multimedicion";"Por. resp. total. 3",#N/A,FALSE,"Multimedicion";"Valor par Domic. 1",#N/A,FALSE,"Tarifas";"Crecimiento año a año. 2",#N/A,FALSE,"Tarifas";"Traif. prom. de LD.. 3",#N/A,FALSE,"Tarifas";"Ind. Vista de llamadas. 1",#N/A,FALSE,"Volumen de Llamadas";"Ind. Vol. de llamadas. 2",#N/A,FALSE,"Volumen de Llamadas";"Factor de CAmbio en Multi. 3",#N/A,FALSE,"Volumen de Llamadas";"Factor de Cambio en Multi. 4",#N/A,FALSE,"Volumen de Llamadas";"Ingresos 1",#N/A,FALSE,"Ingresos-Resumen";"Ingresos 2",#N/A,FALSE,"Ingresos-Resumen";"Cifras 6",#N/A,FALSE,"Tel. Pub.";"Convenio",#N/A,FALSE,"Tel. Pub.";"Ingresos 3",#N/A,FALSE,"Ingresos-Resumen";"IBM 1",#N/A,FALSE,"IBM";"Cifras 1",#N/A,FALSE,"Fibraoptica";"Convenio",#N/A,FALSE,"Fibraoptica";"Cifras 1",#N/A,FALSE,"Red Inteligente";"Cifras 2",#N/A,FALSE,"Red Inteligente";"Convenio",#N/A,FALSE,"Red Inteligente";"Cifras 1",#N/A,FALSE,"Impsat";"Convenio 1",#N/A,FALSE,"Impsat";"Convenio 2",#N/A,FALSE,"Impsat";"Convenio 1",#N/A,FALSE,"Colvatel";"Convenio 2",#N/A,FALSE,"Colvatel";"Convenio 3",#N/A,FALSE,"Colvatel";"Convenio",#N/A,FALSE,"Colomsat";"Convenio Publicar",#N/A,FALSE,"Publicar";"Supuestos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Financieros";"Múltiplos 1",#N/A,FALSE,"Comparables";"Múltiplos 2",#N/A,FALSE,"Comparables";"T. de descuento",#N/A,FALSE,"Tasa de Descuento";"Valorizacion",#N/A,FALSE,"Valoracion"}</definedName>
    <definedName name="wrn.GER." localSheetId="5" hidden="1">{"capa A",#N/A,TRUE,"capa (2)";"indices",#N/A,TRUE,"índices bal (2)";"organo1",#N/A,TRUE,"organo";"bal A",#N/A,TRUE,"bal A";"RES 06",#N/A,TRUE,"resultado A";"BAL ANAL A",#N/A,TRUE,"B.analítico B (2)";"resultado 05 analítico",#N/A,TRUE,"mês a mês";"EBITDA06A",#N/A,TRUE,"ebitda A";"perfil a1",#N/A,TRUE,"perfil A";"despesas A",#N/A,TRUE,"despesa A";"análise LB6",#N/A,TRUE,"análise";"PERMANENTE",#N/A,TRUE,"permanente A";"MUTAÇÃO",#N/A,TRUE,"mutação A (2)";"prod6",#N/A,TRUE,"produção";"VOLUME A1",#N/A,TRUE,"volume A";"VOLUME A3",#N/A,TRUE,"volume A3";"VOLUME A2",#N/A,TRUE,"volume A2";"rec3",#N/A,TRUE,"receita A2";"MIX06A",#N/A,TRUE,"mix A";"LB2002 R$",#N/A,TRUE,"lb2002-R$";"LB2002 U$",#N/A,TRUE,"lb2002-U$";"LB2001 R$",#N/A,TRUE,"lb2001-R$";"LB2001 U$",#N/A,TRUE,"lb2001-U$"}</definedName>
    <definedName name="wrn.GER." hidden="1">{"capa A",#N/A,TRUE,"capa (2)";"indices",#N/A,TRUE,"índices bal (2)";"organo1",#N/A,TRUE,"organo";"bal A",#N/A,TRUE,"bal A";"RES 06",#N/A,TRUE,"resultado A";"BAL ANAL A",#N/A,TRUE,"B.analítico B (2)";"resultado 05 analítico",#N/A,TRUE,"mês a mês";"EBITDA06A",#N/A,TRUE,"ebitda A";"perfil a1",#N/A,TRUE,"perfil A";"despesas A",#N/A,TRUE,"despesa A";"análise LB6",#N/A,TRUE,"análise";"PERMANENTE",#N/A,TRUE,"permanente A";"MUTAÇÃO",#N/A,TRUE,"mutação A (2)";"prod6",#N/A,TRUE,"produção";"VOLUME A1",#N/A,TRUE,"volume A";"VOLUME A3",#N/A,TRUE,"volume A3";"VOLUME A2",#N/A,TRUE,"volume A2";"rec3",#N/A,TRUE,"receita A2";"MIX06A",#N/A,TRUE,"mix A";"LB2002 R$",#N/A,TRUE,"lb2002-R$";"LB2002 U$",#N/A,TRUE,"lb2002-U$";"LB2001 R$",#N/A,TRUE,"lb2001-R$";"LB2001 U$",#N/A,TRUE,"lb2001-U$"}</definedName>
    <definedName name="wrn.GER._.MINI." localSheetId="5" hidden="1">{"capa A",#N/A,TRUE,"capa (2)";"bal A",#N/A,TRUE,"bal A";"RES 06",#N/A,TRUE,"resultado A";"BAL ANAL A",#N/A,TRUE,"B.analítico B (2)";"resultado 06 analítico",#N/A,TRUE,"mês a mês";"EBITDA06A",#N/A,TRUE,"ebitda A";"análise LB6",#N/A,TRUE,"análise";"perfil a1",#N/A,TRUE,"perfil A";"despesas A",#N/A,TRUE,"despesa A";"PERMANENTE",#N/A,TRUE,"permanente A";"MUTAÇÃO",#N/A,TRUE,"mutação A (2)";"prod6",#N/A,TRUE,"produção";"VOLUME A1",#N/A,TRUE,"volume A";"VOLUME A3",#N/A,TRUE,"volume A3";"VOLA2",#N/A,TRUE,"volume A2";"rec3",#N/A,TRUE,"receita A2";"capa B",#N/A,TRUE,"capa (3)";"BAL B",#N/A,TRUE,"bal B";"RES B 06",#N/A,TRUE,"resultado B";"EBITDA B 06",#N/A,TRUE,"ebitda B"}</definedName>
    <definedName name="wrn.GER._.MINI." hidden="1">{"capa A",#N/A,TRUE,"capa (2)";"bal A",#N/A,TRUE,"bal A";"RES 06",#N/A,TRUE,"resultado A";"BAL ANAL A",#N/A,TRUE,"B.analítico B (2)";"resultado 06 analítico",#N/A,TRUE,"mês a mês";"EBITDA06A",#N/A,TRUE,"ebitda A";"análise LB6",#N/A,TRUE,"análise";"perfil a1",#N/A,TRUE,"perfil A";"despesas A",#N/A,TRUE,"despesa A";"PERMANENTE",#N/A,TRUE,"permanente A";"MUTAÇÃO",#N/A,TRUE,"mutação A (2)";"prod6",#N/A,TRUE,"produção";"VOLUME A1",#N/A,TRUE,"volume A";"VOLUME A3",#N/A,TRUE,"volume A3";"VOLA2",#N/A,TRUE,"volume A2";"rec3",#N/A,TRUE,"receita A2";"capa B",#N/A,TRUE,"capa (3)";"BAL B",#N/A,TRUE,"bal B";"RES B 06",#N/A,TRUE,"resultado B";"EBITDA B 06",#N/A,TRUE,"ebitda B"}</definedName>
    <definedName name="wrn.GERENCIAL._.01." localSheetId="5" hidden="1">{"CAPA GERENCIAL&amp;DIRETORIA",#N/A,TRUE,"capa (2)";"CAPITAL 2002",#N/A,TRUE,"capital (2)";"INDICES2002",#N/A,TRUE,"índices bal (2)";"BAL(B)2002",#N/A,TRUE,"BAL B (2)";"BANAL(B)2002",#N/A,TRUE,"B.analítico B (2)";"RESULTADO 01",#N/A,TRUE,"resultado";"RESULTADO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01",#N/A,TRUE,"produção";"ESTOQUEPA 01",#N/A,TRUE,"estoque pa";"VOLUME 01",#N/A,TRUE,"volume";"MIX 01",#N/A,TRUE,"mix";"ESTOQUE PA(2)2002",#N/A,TRUE,"estoque pa (2)";"PREÇOS 01",#N/A,TRUE,"preços";"ANALISE 01",#N/A,TRUE,"análise";"LB2002",#N/A,TRUE,"lb2002";"DESPESAS2002",#N/A,TRUE,"Desp2002";"FINANCEIRAS 01",#N/A,TRUE,"financeiras";"EBITDA 01",#N/A,TRUE,"ebitda";"FLUXO(B)2002",#N/A,TRUE,"FLUXO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1." hidden="1">{"CAPA GERENCIAL&amp;DIRETORIA",#N/A,TRUE,"capa (2)";"CAPITAL 2002",#N/A,TRUE,"capital (2)";"INDICES2002",#N/A,TRUE,"índices bal (2)";"BAL(B)2002",#N/A,TRUE,"BAL B (2)";"BANAL(B)2002",#N/A,TRUE,"B.analítico B (2)";"RESULTADO 01",#N/A,TRUE,"resultado";"RESULTADO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01",#N/A,TRUE,"produção";"ESTOQUEPA 01",#N/A,TRUE,"estoque pa";"VOLUME 01",#N/A,TRUE,"volume";"MIX 01",#N/A,TRUE,"mix";"ESTOQUE PA(2)2002",#N/A,TRUE,"estoque pa (2)";"PREÇOS 01",#N/A,TRUE,"preços";"ANALISE 01",#N/A,TRUE,"análise";"LB2002",#N/A,TRUE,"lb2002";"DESPESAS2002",#N/A,TRUE,"Desp2002";"FINANCEIRAS 01",#N/A,TRUE,"financeiras";"EBITDA 01",#N/A,TRUE,"ebitda";"FLUXO(B)2002",#N/A,TRUE,"FLUXO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2." localSheetId="5" hidden="1">{"CAPA GERENCIAL&amp;DIRETORIA",#N/A,TRUE,"capa (2)";"CAPITAL 2002",#N/A,TRUE,"capital (2)";"INDICES2002",#N/A,TRUE,"índices bal (2)";"BAL(B)2002",#N/A,TRUE,"BAL B (2)";"BANAL(B)2002",#N/A,TRUE,"B.analítico B (2)";"RESULTADO 02",#N/A,TRUE,"resultado";"RESULTADO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02",#N/A,TRUE,"produção";"ESTOQUEPA 02",#N/A,TRUE,"estoque pa";"VOLUME 02",#N/A,TRUE,"volume";"MIX 02",#N/A,TRUE,"mix";"ESTOQUE PA(2)2002",#N/A,TRUE,"estoque pa (2)";"PREÇOS 02",#N/A,TRUE,"preços";"ANALISE 02",#N/A,TRUE,"análise";"LB2002",#N/A,TRUE,"lb2002";"DESPESAS2002",#N/A,TRUE,"Desp2002";"FINANCEIRAS 02",#N/A,TRUE,"financeiras";"EBITDA 02",#N/A,TRUE,"ebitda";"FLUXO(B)2002",#N/A,TRUE,"FLUXO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2." hidden="1">{"CAPA GERENCIAL&amp;DIRETORIA",#N/A,TRUE,"capa (2)";"CAPITAL 2002",#N/A,TRUE,"capital (2)";"INDICES2002",#N/A,TRUE,"índices bal (2)";"BAL(B)2002",#N/A,TRUE,"BAL B (2)";"BANAL(B)2002",#N/A,TRUE,"B.analítico B (2)";"RESULTADO 02",#N/A,TRUE,"resultado";"RESULTADO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02",#N/A,TRUE,"produção";"ESTOQUEPA 02",#N/A,TRUE,"estoque pa";"VOLUME 02",#N/A,TRUE,"volume";"MIX 02",#N/A,TRUE,"mix";"ESTOQUE PA(2)2002",#N/A,TRUE,"estoque pa (2)";"PREÇOS 02",#N/A,TRUE,"preços";"ANALISE 02",#N/A,TRUE,"análise";"LB2002",#N/A,TRUE,"lb2002";"DESPESAS2002",#N/A,TRUE,"Desp2002";"FINANCEIRAS 02",#N/A,TRUE,"financeiras";"EBITDA 02",#N/A,TRUE,"ebitda";"FLUXO(B)2002",#N/A,TRUE,"FLUXO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3." localSheetId="5" hidden="1">{"CAPAGERENCIAL&amp;DIRETORIA",#N/A,TRUE,"capa (2)";"CAPITAL 2002",#N/A,TRUE,"capital (2)";"INDICES2002",#N/A,TRUE,"índices bal (2)";"BAL(B)2002",#N/A,TRUE,"BAL B (2)";"BANAL(B)2002",#N/A,TRUE,"B.analítico B (2)";"RESULTADO 03",#N/A,TRUE,"resultado";"RESULTADO mes a mes (B)2002",#N/A,TRUE,"resultado";"ESTOQUE(B)2002",#N/A,TRUE,"mutação B (2)";"DOAR(B)2002",#N/A,TRUE,"DOAR B (2)";"ESTOQUE(B)2002",#N/A,TRUE,"estoque";"ESTOQUEANALITICO(B)2002",#N/A,TRUE,"estoque";"PERMANENTE(B)2002",#N/A,TRUE,"permanente B (2)";"PERFIL(B)2002",#N/A,TRUE,"PERFIL B (2)";"PROVISÕES2002",#N/A,TRUE,"prov-contas a receber";"CAPA ANÁLISE",#N/A,TRUE,"capa (2)";"PRODUÇÃO 03",#N/A,TRUE,"produção";"ESTOQUEPA 03",#N/A,TRUE,"estoque pa";"VOLUME 03",#N/A,TRUE,"volume";"MIX 03",#N/A,TRUE,"mix";"ESTOQUE PA(2)2002",#N/A,TRUE,"estoque pa (2)";"PREÇOS 03",#N/A,TRUE,"preços";"ANALISE 03",#N/A,TRUE,"análise";"LB2002",#N/A,TRUE,"lb2002";"DESPESAS2002",#N/A,TRUE,"Desp2001-02";"FINANCEIRAS 03",#N/A,TRUE,"financeiras";"EBITDA 03",#N/A,TRUE,"ebitda";"FLUXO(B)2002",#N/A,TRUE,"FLUXO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3." hidden="1">{"CAPAGERENCIAL&amp;DIRETORIA",#N/A,TRUE,"capa (2)";"CAPITAL 2002",#N/A,TRUE,"capital (2)";"INDICES2002",#N/A,TRUE,"índices bal (2)";"BAL(B)2002",#N/A,TRUE,"BAL B (2)";"BANAL(B)2002",#N/A,TRUE,"B.analítico B (2)";"RESULTADO 03",#N/A,TRUE,"resultado";"RESULTADO mes a mes (B)2002",#N/A,TRUE,"resultado";"ESTOQUE(B)2002",#N/A,TRUE,"mutação B (2)";"DOAR(B)2002",#N/A,TRUE,"DOAR B (2)";"ESTOQUE(B)2002",#N/A,TRUE,"estoque";"ESTOQUEANALITICO(B)2002",#N/A,TRUE,"estoque";"PERMANENTE(B)2002",#N/A,TRUE,"permanente B (2)";"PERFIL(B)2002",#N/A,TRUE,"PERFIL B (2)";"PROVISÕES2002",#N/A,TRUE,"prov-contas a receber";"CAPA ANÁLISE",#N/A,TRUE,"capa (2)";"PRODUÇÃO 03",#N/A,TRUE,"produção";"ESTOQUEPA 03",#N/A,TRUE,"estoque pa";"VOLUME 03",#N/A,TRUE,"volume";"MIX 03",#N/A,TRUE,"mix";"ESTOQUE PA(2)2002",#N/A,TRUE,"estoque pa (2)";"PREÇOS 03",#N/A,TRUE,"preços";"ANALISE 03",#N/A,TRUE,"análise";"LB2002",#N/A,TRUE,"lb2002";"DESPESAS2002",#N/A,TRUE,"Desp2001-02";"FINANCEIRAS 03",#N/A,TRUE,"financeiras";"EBITDA 03",#N/A,TRUE,"ebitda";"FLUXO(B)2002",#N/A,TRUE,"FLUXO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4." localSheetId="5" hidden="1">{"CAPAGERENCIAL&amp;DIRETORIA",#N/A,TRUE,"capa (2)";"CAPITAL 2002",#N/A,TRUE,"capital (2)";"INDICES2002",#N/A,TRUE,"índices bal (2)";"BAL(B)2002",#N/A,TRUE,"BAL B (2)";"BANAL(B)2002",#N/A,TRUE,"B.analítico B (2)";"RESULTADO 04",#N/A,TRUE,"resultado";"RESULTADO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04",#N/A,TRUE,"produção";"ESTOQUEPA 04",#N/A,TRUE,"estoque";"VOLUME 04",#N/A,TRUE,"volume";"MIX 04",#N/A,TRUE,"mix";"ESTOQUE PA(2)2002",#N/A,TRUE,"estoque pa (2)";"PREÇOS 04",#N/A,TRUE,"preços";"ANALISE 04",#N/A,TRUE,"análise";"LB2002",#N/A,TRUE,"lb2002";"DESPESAS2002",#N/A,TRUE,"Desp2001-02";"FINACEIRAS 04",#N/A,TRUE,"financeiras";"EBITDA 04",#N/A,TRUE,"ebitda";"FLUXO(B)2002",#N/A,TRUE,"FLUXO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4." hidden="1">{"CAPAGERENCIAL&amp;DIRETORIA",#N/A,TRUE,"capa (2)";"CAPITAL 2002",#N/A,TRUE,"capital (2)";"INDICES2002",#N/A,TRUE,"índices bal (2)";"BAL(B)2002",#N/A,TRUE,"BAL B (2)";"BANAL(B)2002",#N/A,TRUE,"B.analítico B (2)";"RESULTADO 04",#N/A,TRUE,"resultado";"RESULTADO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04",#N/A,TRUE,"produção";"ESTOQUEPA 04",#N/A,TRUE,"estoque";"VOLUME 04",#N/A,TRUE,"volume";"MIX 04",#N/A,TRUE,"mix";"ESTOQUE PA(2)2002",#N/A,TRUE,"estoque pa (2)";"PREÇOS 04",#N/A,TRUE,"preços";"ANALISE 04",#N/A,TRUE,"análise";"LB2002",#N/A,TRUE,"lb2002";"DESPESAS2002",#N/A,TRUE,"Desp2001-02";"FINACEIRAS 04",#N/A,TRUE,"financeiras";"EBITDA 04",#N/A,TRUE,"ebitda";"FLUXO(B)2002",#N/A,TRUE,"FLUXO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5." localSheetId="5" hidden="1">{"CAPAGERENCIAL&amp;DIRETORIA",#N/A,TRUE,"capa (2)";"CAPITAL 2002",#N/A,TRUE,"capital (2)";"INDICES2002",#N/A,TRUE,"índices bal (2)";"BAL(B)2002",#N/A,TRUE,"BAL B (2)";"BANAL(B)2002",#N/A,TRUE,"B.analítico B (2)";"RESULTADO 05",#N/A,TRUE,"resultado";"RESULTADO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05",#N/A,TRUE,"produção";"ESTOQUEPA 05",#N/A,TRUE,"estoque";"VOLUME 05",#N/A,TRUE,"volume";"MIX 05",#N/A,TRUE,"mix";"ESTOQUE PA(2)2002",#N/A,TRUE,"estoque pa (2)";"PREÇOS 05",#N/A,TRUE,"preços";"ANALISE 05",#N/A,TRUE,"análise";"LB2002",#N/A,TRUE,"lb2002";"DESPESAS2002",#N/A,TRUE,"Desp2001-02";"FINANCEIRAS 05",#N/A,TRUE,"financeiras";"EBITDA 05",#N/A,TRUE,"ebitda";"FLUXO(B)2002",#N/A,TRUE,"FLUXO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5." hidden="1">{"CAPAGERENCIAL&amp;DIRETORIA",#N/A,TRUE,"capa (2)";"CAPITAL 2002",#N/A,TRUE,"capital (2)";"INDICES2002",#N/A,TRUE,"índices bal (2)";"BAL(B)2002",#N/A,TRUE,"BAL B (2)";"BANAL(B)2002",#N/A,TRUE,"B.analítico B (2)";"RESULTADO 05",#N/A,TRUE,"resultado";"RESULTADO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05",#N/A,TRUE,"produção";"ESTOQUEPA 05",#N/A,TRUE,"estoque";"VOLUME 05",#N/A,TRUE,"volume";"MIX 05",#N/A,TRUE,"mix";"ESTOQUE PA(2)2002",#N/A,TRUE,"estoque pa (2)";"PREÇOS 05",#N/A,TRUE,"preços";"ANALISE 05",#N/A,TRUE,"análise";"LB2002",#N/A,TRUE,"lb2002";"DESPESAS2002",#N/A,TRUE,"Desp2001-02";"FINANCEIRAS 05",#N/A,TRUE,"financeiras";"EBITDA 05",#N/A,TRUE,"ebitda";"FLUXO(B)2002",#N/A,TRUE,"FLUXO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6." localSheetId="5" hidden="1">{"CAPAGERENCIAL&amp;DIRETORIA",#N/A,TRUE,"capa (2)";"CAPITAL 2002",#N/A,TRUE,"capital (2)";"INDICES2002",#N/A,TRUE,"índices bal (2)";"BAL(B)2002",#N/A,TRUE,"BAL B (2)";"BANAL(B)2002",#N/A,TRUE,"B.analítico B (2)";"RESULTADO 06",#N/A,TRUE,"resultado";"RESULTADO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06",#N/A,TRUE,"produção";"ESTOQUEPA 06",#N/A,TRUE,"estoque pa";"VOLUME 06",#N/A,TRUE,"volume";"MIX 06",#N/A,TRUE,"mix";"ESTOQUE PA(2)2002",#N/A,TRUE,"estoque pa (2)";"PREÇOS 06",#N/A,TRUE,"preços";"ANALISE 06",#N/A,TRUE,"análise";"LB2002",#N/A,TRUE,"lb2002";"DESPESAS2002",#N/A,TRUE,"Desp2001-02";"FINANCEIRAS 06",#N/A,TRUE,"financeiras";"EBITDA 06",#N/A,TRUE,"ebitda";"FLUXO(B)2002",#N/A,TRUE,"FLUXO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6." hidden="1">{"CAPAGERENCIAL&amp;DIRETORIA",#N/A,TRUE,"capa (2)";"CAPITAL 2002",#N/A,TRUE,"capital (2)";"INDICES2002",#N/A,TRUE,"índices bal (2)";"BAL(B)2002",#N/A,TRUE,"BAL B (2)";"BANAL(B)2002",#N/A,TRUE,"B.analítico B (2)";"RESULTADO 06",#N/A,TRUE,"resultado";"RESULTADO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06",#N/A,TRUE,"produção";"ESTOQUEPA 06",#N/A,TRUE,"estoque pa";"VOLUME 06",#N/A,TRUE,"volume";"MIX 06",#N/A,TRUE,"mix";"ESTOQUE PA(2)2002",#N/A,TRUE,"estoque pa (2)";"PREÇOS 06",#N/A,TRUE,"preços";"ANALISE 06",#N/A,TRUE,"análise";"LB2002",#N/A,TRUE,"lb2002";"DESPESAS2002",#N/A,TRUE,"Desp2001-02";"FINANCEIRAS 06",#N/A,TRUE,"financeiras";"EBITDA 06",#N/A,TRUE,"ebitda";"FLUXO(B)2002",#N/A,TRUE,"FLUXO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7." localSheetId="5" hidden="1">{"CAPAGERENCIAL&amp;DIRETORIA",#N/A,TRUE,"capa (2)";"CAPITAL 2002",#N/A,TRUE,"capital (2)";"INDICES2002",#N/A,TRUE,"índices bal (2)";"BAL(B)2002",#N/A,TRUE,"BAL B (2)";"BANAL(B)2002",#N/A,TRUE,"B.analítico B (2)";"RESULTADO 07",#N/A,TRUE,"resultado";"RESULTADO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07",#N/A,TRUE,"produção";"ESTOQUEPA 07",#N/A,TRUE,"estoque pa";"VOLUME 07",#N/A,TRUE,"volume";"MIX 07",#N/A,TRUE,"mix";"ESTOQUE PA(2)2002",#N/A,TRUE,"estoque pa (2)";"PREÇOS 07",#N/A,TRUE,"preços";"ANALISE 07",#N/A,TRUE,"análise";"LB2002",#N/A,TRUE,"lb2002";"DESPESAS2002",#N/A,TRUE,"Desp2001-02";"FINANCEIRAS 07",#N/A,TRUE,"financeiras";"EBITDA 07",#N/A,TRUE,"ebitda";"FLUXO(B)2002",#N/A,TRUE,"FLUXO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7." hidden="1">{"CAPAGERENCIAL&amp;DIRETORIA",#N/A,TRUE,"capa (2)";"CAPITAL 2002",#N/A,TRUE,"capital (2)";"INDICES2002",#N/A,TRUE,"índices bal (2)";"BAL(B)2002",#N/A,TRUE,"BAL B (2)";"BANAL(B)2002",#N/A,TRUE,"B.analítico B (2)";"RESULTADO 07",#N/A,TRUE,"resultado";"RESULTADO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07",#N/A,TRUE,"produção";"ESTOQUEPA 07",#N/A,TRUE,"estoque pa";"VOLUME 07",#N/A,TRUE,"volume";"MIX 07",#N/A,TRUE,"mix";"ESTOQUE PA(2)2002",#N/A,TRUE,"estoque pa (2)";"PREÇOS 07",#N/A,TRUE,"preços";"ANALISE 07",#N/A,TRUE,"análise";"LB2002",#N/A,TRUE,"lb2002";"DESPESAS2002",#N/A,TRUE,"Desp2001-02";"FINANCEIRAS 07",#N/A,TRUE,"financeiras";"EBITDA 07",#N/A,TRUE,"ebitda";"FLUXO(B)2002",#N/A,TRUE,"FLUXO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8." localSheetId="5" hidden="1">{"CAPAGERENCIAL&amp;DIRETORIA",#N/A,TRUE,"capa (2)";"CAPITAL 2002",#N/A,TRUE,"capital (2)";"INDICES2002",#N/A,TRUE,"índices bal (2)";"BAL(B)2002",#N/A,TRUE,"BAL B (2)";"BANAL(B)2002",#N/A,TRUE,"B.analítico B (2)";"RESULTADO 08",#N/A,TRUE,"resultado";"RESULTADO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08",#N/A,TRUE,"produção";"ESTOQUEPA 08",#N/A,TRUE,"estoque pa";"VOLUME 08",#N/A,TRUE,"volume";"MIX 08",#N/A,TRUE,"mix";"ESTOQUE PA(2)2002",#N/A,TRUE,"estoque pa (2)";"PREÇOS 08",#N/A,TRUE,"preços";"ANALISE 08",#N/A,TRUE,"análise";"LB2002",#N/A,TRUE,"lb2002";"DESPESAS2002",#N/A,TRUE,"Desp2001-02";"FINANCEIRAS 08",#N/A,TRUE,"financeiras";"EBITDA 08",#N/A,TRUE,"ebitda";"FLUXO(B)2002",#N/A,TRUE,"FLUXO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8." hidden="1">{"CAPAGERENCIAL&amp;DIRETORIA",#N/A,TRUE,"capa (2)";"CAPITAL 2002",#N/A,TRUE,"capital (2)";"INDICES2002",#N/A,TRUE,"índices bal (2)";"BAL(B)2002",#N/A,TRUE,"BAL B (2)";"BANAL(B)2002",#N/A,TRUE,"B.analítico B (2)";"RESULTADO 08",#N/A,TRUE,"resultado";"RESULTADO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08",#N/A,TRUE,"produção";"ESTOQUEPA 08",#N/A,TRUE,"estoque pa";"VOLUME 08",#N/A,TRUE,"volume";"MIX 08",#N/A,TRUE,"mix";"ESTOQUE PA(2)2002",#N/A,TRUE,"estoque pa (2)";"PREÇOS 08",#N/A,TRUE,"preços";"ANALISE 08",#N/A,TRUE,"análise";"LB2002",#N/A,TRUE,"lb2002";"DESPESAS2002",#N/A,TRUE,"Desp2001-02";"FINANCEIRAS 08",#N/A,TRUE,"financeiras";"EBITDA 08",#N/A,TRUE,"ebitda";"FLUXO(B)2002",#N/A,TRUE,"FLUXO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9." localSheetId="5" hidden="1">{"CAPAGERENCIAL&amp;DIRETORIA",#N/A,TRUE,"capa (2)";"CAPITAL 2002",#N/A,TRUE,"capital (2)";"INDICES2002",#N/A,TRUE,"índices bal (2)";"BAL(B)2002",#N/A,TRUE,"BAL B (2)";"BANAL(B)2002",#N/A,TRUE,"B.analítico B (2)";"RESULTADO 09",#N/A,TRUE,"resultado";"RESULTADO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09",#N/A,TRUE,"produção";"ESTOQUEPA 09",#N/A,TRUE,"estoque pa";"VOLUME 09",#N/A,TRUE,"volume";"MIX 09",#N/A,TRUE,"mix";"ESTOQUE PA(2)2002",#N/A,TRUE,"estoque pa (2)";"PREÇOS 09",#N/A,TRUE,"preços";"ANALISE 09",#N/A,TRUE,"análise";"DESPESAS2002",#N/A,TRUE,"Desp2001-02";"FINANCEIRAS 09",#N/A,TRUE,"financeiras";"EBTIDA 09",#N/A,TRUE,"ebitda";"FLUXO(B)2002",#N/A,TRUE,"FLUXO B (2)";"DIVIDA2002",#N/A,TRUE,"dívida";"CAPA CONTROLADORA",#N/A,TRUE,"capa (2)";"BAL(A)2002",#N/A,TRUE,"BAL A (2)";"RESULTADO mes a mes (A)2002",#N/A,TRUE,"mês a mês (2)";"MUTAÇÃO(A)2002",#N/A,TRUE,"mutação A (2)";"DOAR(A)2002",#N/A,TRUE,"DOAR A (2)";"LB2002",#N/A,TRUE,"lb2002";"FLUXO(A)2002",#N/A,TRUE,"FLUXO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9." hidden="1">{"CAPAGERENCIAL&amp;DIRETORIA",#N/A,TRUE,"capa (2)";"CAPITAL 2002",#N/A,TRUE,"capital (2)";"INDICES2002",#N/A,TRUE,"índices bal (2)";"BAL(B)2002",#N/A,TRUE,"BAL B (2)";"BANAL(B)2002",#N/A,TRUE,"B.analítico B (2)";"RESULTADO 09",#N/A,TRUE,"resultado";"RESULTADO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09",#N/A,TRUE,"produção";"ESTOQUEPA 09",#N/A,TRUE,"estoque pa";"VOLUME 09",#N/A,TRUE,"volume";"MIX 09",#N/A,TRUE,"mix";"ESTOQUE PA(2)2002",#N/A,TRUE,"estoque pa (2)";"PREÇOS 09",#N/A,TRUE,"preços";"ANALISE 09",#N/A,TRUE,"análise";"DESPESAS2002",#N/A,TRUE,"Desp2001-02";"FINANCEIRAS 09",#N/A,TRUE,"financeiras";"EBTIDA 09",#N/A,TRUE,"ebitda";"FLUXO(B)2002",#N/A,TRUE,"FLUXO B (2)";"DIVIDA2002",#N/A,TRUE,"dívida";"CAPA CONTROLADORA",#N/A,TRUE,"capa (2)";"BAL(A)2002",#N/A,TRUE,"BAL A (2)";"RESULTADO mes a mes (A)2002",#N/A,TRUE,"mês a mês (2)";"MUTAÇÃO(A)2002",#N/A,TRUE,"mutação A (2)";"DOAR(A)2002",#N/A,TRUE,"DOAR A (2)";"LB2002",#N/A,TRUE,"lb2002";"FLUXO(A)2002",#N/A,TRUE,"FLUXO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10." localSheetId="5" hidden="1">{"capA",#N/A,TRUE,"capa (2)";"capital",#N/A,TRUE,"capital (2)";"indices1",#N/A,TRUE,"índices";"balA#",#N/A,TRUE,"bal A";"resA#11",#N/A,TRUE,"resultado A";"ebitdaA#11",#N/A,TRUE,"ebitda A";"perfA#",#N/A,TRUE,"perfil A";"doarA##",#N/A,TRUE,"DOAR A";"fluxoA##",#N/A,TRUE,"FLUXO A";"permA",#N/A,TRUE,"permanente A";"mutA",#N/A,TRUE,"mutação A";"notasA",#N/A,TRUE,"notas";"analA11",#N/A,TRUE,"análise";"despA#",#N/A,TRUE,"despesa A";"finA#11",#N/A,TRUE,"financeiras";"balanalA",#N/A,TRUE,"B.analítico A";"mesA11",#N/A,TRUE,"mês a mês";"prodA11",#N/A,TRUE,"produção";"mixA11",#N/A,TRUE,"mix A";"volA211",#N/A,TRUE,"volume A2";"volA311",#N/A,TRUE,"volume A3";"volA2",#N/A,TRUE,"volume A2";"recA11",#N/A,TRUE,"receita A2";"lb2002#",#N/A,TRUE,"lb2002-R$"}</definedName>
    <definedName name="wrn.Gerencial._.10." hidden="1">{"capA",#N/A,TRUE,"capa (2)";"capital",#N/A,TRUE,"capital (2)";"indices1",#N/A,TRUE,"índices";"balA#",#N/A,TRUE,"bal A";"resA#11",#N/A,TRUE,"resultado A";"ebitdaA#11",#N/A,TRUE,"ebitda A";"perfA#",#N/A,TRUE,"perfil A";"doarA##",#N/A,TRUE,"DOAR A";"fluxoA##",#N/A,TRUE,"FLUXO A";"permA",#N/A,TRUE,"permanente A";"mutA",#N/A,TRUE,"mutação A";"notasA",#N/A,TRUE,"notas";"analA11",#N/A,TRUE,"análise";"despA#",#N/A,TRUE,"despesa A";"finA#11",#N/A,TRUE,"financeiras";"balanalA",#N/A,TRUE,"B.analítico A";"mesA11",#N/A,TRUE,"mês a mês";"prodA11",#N/A,TRUE,"produção";"mixA11",#N/A,TRUE,"mix A";"volA211",#N/A,TRUE,"volume A2";"volA311",#N/A,TRUE,"volume A3";"volA2",#N/A,TRUE,"volume A2";"recA11",#N/A,TRUE,"receita A2";"lb2002#",#N/A,TRUE,"lb2002-R$"}</definedName>
    <definedName name="wrn.GERENCIAL._.11." localSheetId="5" hidden="1">{"CAPAGERENCIAL&amp;DIRETORIA",#N/A,TRUE,"capa (2)";"CAPITAL 2003",#N/A,TRUE,"capital (2)";"INDICES2003",#N/A,TRUE,"índices bal (2)";"BAL(B)2003",#N/A,TRUE,"BAL B (2)";"RESULTADO 11",#N/A,TRUE,"resultado";"EBTIDA 11",#N/A,TRUE,"ebitda";"PERFIL(B)2003",#N/A,TRUE,"PERFIL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(2)";"ESTOQUEANALITICO(B)2003",#N/A,TRUE,"est.analítico";"PROVISÕES2003",#N/A,TRUE,"prov-contas a receber";"CAPA ANÁLISE",#N/A,TRUE,"capa (2)";"ESTOQUEPA 11",#N/A,TRUE,"estoque pa";"VOLUME 11",#N/A,TRUE,"volume";"MIX 11",#N/A,TRUE,"mix";"LBRUTO2003(1)",#N/A,TRUE,"lb2003";"LBRUTO2003(2)",#N/A,TRUE,"lb2003";"LBRUTO2003(3)",#N/A,TRUE,"lb2003";"ANALISE11",#N/A,TRUE,"análise";"CAPA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1." hidden="1">{"CAPAGERENCIAL&amp;DIRETORIA",#N/A,TRUE,"capa (2)";"CAPITAL 2003",#N/A,TRUE,"capital (2)";"INDICES2003",#N/A,TRUE,"índices bal (2)";"BAL(B)2003",#N/A,TRUE,"BAL B (2)";"RESULTADO 11",#N/A,TRUE,"resultado";"EBTIDA 11",#N/A,TRUE,"ebitda";"PERFIL(B)2003",#N/A,TRUE,"PERFIL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(2)";"ESTOQUEANALITICO(B)2003",#N/A,TRUE,"est.analítico";"PROVISÕES2003",#N/A,TRUE,"prov-contas a receber";"CAPA ANÁLISE",#N/A,TRUE,"capa (2)";"ESTOQUEPA 11",#N/A,TRUE,"estoque pa";"VOLUME 11",#N/A,TRUE,"volume";"MIX 11",#N/A,TRUE,"mix";"LBRUTO2003(1)",#N/A,TRUE,"lb2003";"LBRUTO2003(2)",#N/A,TRUE,"lb2003";"LBRUTO2003(3)",#N/A,TRUE,"lb2003";"ANALISE11",#N/A,TRUE,"análise";"CAPA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2." localSheetId="5" hidden="1">{"CAPAGERENCIAL&amp;DIRETORIA",#N/A,TRUE,"capa (2)";"CAPITAL 2003",#N/A,TRUE,"capital (2)";"INDICES2003",#N/A,TRUE,"índices bal (2)";"BAL(B)2003",#N/A,TRUE,"BAL B (2)";"RESULTADO 12",#N/A,TRUE,"resultado";"EBTIDA 12",#N/A,TRUE,"ebitda";"PERFIL(B)2003",#N/A,TRUE,"PERFIL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(2)";"ESTOQUEANALITICO(B)2003",#N/A,TRUE,"estoque";"PROVISÕES2003",#N/A,TRUE,"prov-contas a receber";"CAPA ANÁLISE",#N/A,TRUE,"capa (2)";"ESTOQUEPA 12",#N/A,TRUE,"estoque";"PRODUÇÃO 12",#N/A,TRUE,"produção";"VOLUME 12",#N/A,TRUE,"volume";"MIX 12",#N/A,TRUE,"mix";"LBRUTO2003(1)",#N/A,TRUE,"lb2003";"LBRUTO2003(2)",#N/A,TRUE,"lb2003";"LBRUTO2003(3)",#N/A,TRUE,"lb2003";"ANALISE 12",#N/A,TRUE,"análise";"CAPA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2." hidden="1">{"CAPAGERENCIAL&amp;DIRETORIA",#N/A,TRUE,"capa (2)";"CAPITAL 2003",#N/A,TRUE,"capital (2)";"INDICES2003",#N/A,TRUE,"índices bal (2)";"BAL(B)2003",#N/A,TRUE,"BAL B (2)";"RESULTADO 12",#N/A,TRUE,"resultado";"EBTIDA 12",#N/A,TRUE,"ebitda";"PERFIL(B)2003",#N/A,TRUE,"PERFIL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(2)";"ESTOQUEANALITICO(B)2003",#N/A,TRUE,"estoque";"PROVISÕES2003",#N/A,TRUE,"prov-contas a receber";"CAPA ANÁLISE",#N/A,TRUE,"capa (2)";"ESTOQUEPA 12",#N/A,TRUE,"estoque";"PRODUÇÃO 12",#N/A,TRUE,"produção";"VOLUME 12",#N/A,TRUE,"volume";"MIX 12",#N/A,TRUE,"mix";"LBRUTO2003(1)",#N/A,TRUE,"lb2003";"LBRUTO2003(2)",#N/A,TRUE,"lb2003";"LBRUTO2003(3)",#N/A,TRUE,"lb2003";"ANALISE 12",#N/A,TRUE,"análise";"CAPA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ross._.Profit." localSheetId="5" hidden="1">{"Gross Profit",#N/A,FALSE,"Gross Profit"}</definedName>
    <definedName name="wrn.Gross._.Profit." hidden="1">{"Gross Profit",#N/A,FALSE,"Gross Profit"}</definedName>
    <definedName name="wrn.Gross._.Profit._.Variances." localSheetId="5" hidden="1">{"Gross Profit Variances",#N/A,FALSE,"Gross Profit Variances"}</definedName>
    <definedName name="wrn.Gross._.Profit._.Variances." hidden="1">{"Gross Profit Variances",#N/A,FALSE,"Gross Profit Variances"}</definedName>
    <definedName name="wrn.imp_flx." localSheetId="5" hidden="1">{#N/A,#N/A,FALSE,"CONSOLID";#N/A,#N/A,FALSE,"CIMENTO";#N/A,#N/A,FALSE,"METALURGIA";#N/A,#N/A,FALSE,"PAPEL";#N/A,#N/A,FALSE,"QUÍMICA";#N/A,#N/A,FALSE,"AGROINDL";#N/A,#N/A,FALSE,"OUTROS";#N/A,#N/A,FALSE,"REAL_ORCADO"}</definedName>
    <definedName name="wrn.imp_flx." hidden="1">{#N/A,#N/A,FALSE,"CONSOLID";#N/A,#N/A,FALSE,"CIMENTO";#N/A,#N/A,FALSE,"METALURGIA";#N/A,#N/A,FALSE,"PAPEL";#N/A,#N/A,FALSE,"QUÍMICA";#N/A,#N/A,FALSE,"AGROINDL";#N/A,#N/A,FALSE,"OUTROS";#N/A,#N/A,FALSE,"REAL_ORCADO"}</definedName>
    <definedName name="wrn.INFMES." localSheetId="5" hidden="1">{#N/A,#N/A,FALSE,"ENERGIA";#N/A,#N/A,FALSE,"PERDIDAS";#N/A,#N/A,FALSE,"CLIENTES";#N/A,#N/A,FALSE,"ESTADO";#N/A,#N/A,FALSE,"TECNICA"}</definedName>
    <definedName name="wrn.INFMES." hidden="1">{#N/A,#N/A,FALSE,"ENERGIA";#N/A,#N/A,FALSE,"PERDIDAS";#N/A,#N/A,FALSE,"CLIENTES";#N/A,#N/A,FALSE,"ESTADO";#N/A,#N/A,FALSE,"TECNICA"}</definedName>
    <definedName name="wrn.Inter._.Plant._.Transfers." localSheetId="5" hidden="1">{"Inter Plant Transfers",#N/A,FALSE,"Inter Plant Xfer"}</definedName>
    <definedName name="wrn.Inter._.Plant._.Transfers." hidden="1">{"Inter Plant Transfers",#N/A,FALSE,"Inter Plant Xfer"}</definedName>
    <definedName name="wrn.Inventories." localSheetId="5" hidden="1">{"Inventories",#N/A,FALSE,"Inventories"}</definedName>
    <definedName name="wrn.Inventories." hidden="1">{"Inventories",#N/A,FALSE,"Inventories"}</definedName>
    <definedName name="wrn.Inventory._.Change." localSheetId="5" hidden="1">{"Inventory Change",#N/A,FALSE,"Inventory Change"}</definedName>
    <definedName name="wrn.Inventory._.Change." hidden="1">{"Inventory Change",#N/A,FALSE,"Inventory Change"}</definedName>
    <definedName name="wrn.KPI." localSheetId="5" hidden="1">{"KPI",#N/A,FALSE,"KPI"}</definedName>
    <definedName name="wrn.KPI." hidden="1">{"KPI",#N/A,FALSE,"KPI"}</definedName>
    <definedName name="wrn.Labour." localSheetId="5" hidden="1">{"Labour &amp; Fringes - Current $",#N/A,FALSE,"Labour and Fringes";"Labour &amp; Fringes - Current Hours",#N/A,FALSE,"Labour and Fringes";"Labour &amp; Fringes - Current Rates",#N/A,FALSE,"Labour and Fringes";"Labour &amp; Fringes - Current Department",#N/A,FALSE,"Labour and Fringes";"Repair Materials &amp; Services - History",#N/A,FALSE,"Labour and Fringes"}</definedName>
    <definedName name="wrn.Labour." hidden="1">{"Labour &amp; Fringes - Current $",#N/A,FALSE,"Labour and Fringes";"Labour &amp; Fringes - Current Hours",#N/A,FALSE,"Labour and Fringes";"Labour &amp; Fringes - Current Rates",#N/A,FALSE,"Labour and Fringes";"Labour &amp; Fringes - Current Department",#N/A,FALSE,"Labour and Fringes";"Repair Materials &amp; Services - History",#N/A,FALSE,"Labour and Fringes"}</definedName>
    <definedName name="wrn.Maintenance." localSheetId="5" hidden="1">{"Repair Materials &amp; Services - Current",#N/A,FALSE,"Repair Mat";"Repair Materials &amp; Services - History",#N/A,FALSE,"Repair Mat"}</definedName>
    <definedName name="wrn.Maintenance." hidden="1">{"Repair Materials &amp; Services - Current",#N/A,FALSE,"Repair Mat";"Repair Materials &amp; Services - History",#N/A,FALSE,"Repair Mat"}</definedName>
    <definedName name="wrn.Materials._.Assumptions." localSheetId="5" hidden="1">{"Materials Assumptions",#N/A,FALSE,"Mat Assumptions"}</definedName>
    <definedName name="wrn.Materials._.Assumptions." hidden="1">{"Materials Assumptions",#N/A,FALSE,"Mat Assumptions"}</definedName>
    <definedName name="wrn.Mechanical." localSheetId="5" hidden="1">{#N/A,#N/A,FALSE,"Total Dept";#N/A,#N/A,FALSE,"General";#N/A,#N/A,FALSE,"Quarry";#N/A,#N/A,FALSE,"Kiln";#N/A,#N/A,FALSE,"Finish Grind";#N/A,#N/A,FALSE,"Shipping"}</definedName>
    <definedName name="wrn.Mechanical." hidden="1">{#N/A,#N/A,FALSE,"Total Dept";#N/A,#N/A,FALSE,"General";#N/A,#N/A,FALSE,"Quarry";#N/A,#N/A,FALSE,"Kiln";#N/A,#N/A,FALSE,"Finish Grind";#N/A,#N/A,FALSE,"Shipping"}</definedName>
    <definedName name="wrn.MENSUAL." localSheetId="5" hidden="1">{#N/A,#N/A,FALSE,"LLAVE";#N/A,#N/A,FALSE,"EERR";#N/A,#N/A,FALSE,"ESP";#N/A,#N/A,FALSE,"EOAF";#N/A,#N/A,FALSE,"CASH";#N/A,#N/A,FALSE,"FINANZAS";#N/A,#N/A,FALSE,"DEUDA";#N/A,#N/A,FALSE,"INVERSION";#N/A,#N/A,FALSE,"PERSONAL"}</definedName>
    <definedName name="wrn.MENSUAL." hidden="1">{#N/A,#N/A,FALSE,"LLAVE";#N/A,#N/A,FALSE,"EERR";#N/A,#N/A,FALSE,"ESP";#N/A,#N/A,FALSE,"EOAF";#N/A,#N/A,FALSE,"CASH";#N/A,#N/A,FALSE,"FINANZAS";#N/A,#N/A,FALSE,"DEUDA";#N/A,#N/A,FALSE,"INVERSION";#N/A,#N/A,FALSE,"PERSONAL"}</definedName>
    <definedName name="wrn.Misc._.Income._.And._.Expense." localSheetId="5" hidden="1">{"Misc Income &amp; Expense",#N/A,FALSE,"Misc Income &amp; Exp"}</definedName>
    <definedName name="wrn.Misc._.Income._.And._.Expense." hidden="1">{"Misc Income &amp; Expense",#N/A,FALSE,"Misc Income &amp; Exp"}</definedName>
    <definedName name="wrn.Other._.Fixed." localSheetId="5" hidden="1">{"Other Fixed - Current",#N/A,FALSE,"Other Fixed";"Other Fixed - History",#N/A,FALSE,"Other Fixed"}</definedName>
    <definedName name="wrn.Other._.Fixed." hidden="1">{"Other Fixed - Current",#N/A,FALSE,"Other Fixed";"Other Fixed - History",#N/A,FALSE,"Other Fixed"}</definedName>
    <definedName name="wrn.Other._.Variable." localSheetId="5" hidden="1">{"Other Variable - Current",#N/A,FALSE,"Other Variable";"Other Variable - History",#N/A,FALSE,"Other Variable"}</definedName>
    <definedName name="wrn.Other._.Variable." hidden="1">{"Other Variable - Current",#N/A,FALSE,"Other Variable";"Other Variable - History",#N/A,FALSE,"Other Variable"}</definedName>
    <definedName name="wrn.Portuguese." localSheetId="5"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wrn.Portuguese."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wrn.Power." localSheetId="5" hidden="1">{"Power - Current",#N/A,FALSE,"Power";"Power - History",#N/A,FALSE,"Power"}</definedName>
    <definedName name="wrn.Power." hidden="1">{"Power - Current",#N/A,FALSE,"Power";"Power - History",#N/A,FALSE,"Power"}</definedName>
    <definedName name="wrn.Print._.All." localSheetId="5" hidden="1">{#N/A,#N/A,FALSE,"MAY96 2260";#N/A,#N/A,FALSE,"system reclass";#N/A,#N/A,FALSE,"Items with no project number"}</definedName>
    <definedName name="wrn.Print._.All." hidden="1">{#N/A,#N/A,FALSE,"MAY96 2260";#N/A,#N/A,FALSE,"system reclass";#N/A,#N/A,FALSE,"Items with no project number"}</definedName>
    <definedName name="wrn.Process._.Fuel." localSheetId="5" hidden="1">{"Process Fuel - Current",#N/A,FALSE,"Process Fuel";"Process Fuel - History",#N/A,FALSE,"Process Fuel"}</definedName>
    <definedName name="wrn.Process._.Fuel." hidden="1">{"Process Fuel - Current",#N/A,FALSE,"Process Fuel";"Process Fuel - History",#N/A,FALSE,"Process Fuel"}</definedName>
    <definedName name="wrn.Production._.Activity." localSheetId="5" hidden="1">{"Production Activity",#N/A,FALSE,"Production Activity"}</definedName>
    <definedName name="wrn.Production._.Activity." hidden="1">{"Production Activity",#N/A,FALSE,"Production Activity"}</definedName>
    <definedName name="wrn.Production._.Quantities." localSheetId="5" hidden="1">{"Production Quantities",#N/A,FALSE,"Production Page"}</definedName>
    <definedName name="wrn.Production._.Quantities." hidden="1">{"Production Quantities",#N/A,FALSE,"Production Page"}</definedName>
    <definedName name="wrn.Purchased._.Materials." localSheetId="5" hidden="1">{"Purchased Materials - Current",#N/A,FALSE,"Purchased Material";"Purchased Materials - History",#N/A,FALSE,"Purchased Material"}</definedName>
    <definedName name="wrn.Purchased._.Materials." hidden="1">{"Purchased Materials - Current",#N/A,FALSE,"Purchased Material";"Purchased Materials - History",#N/A,FALSE,"Purchased Material"}</definedName>
    <definedName name="wrn.RESUMOS." localSheetId="5" hidden="1">{#N/A,#N/A,FALSE,"C_RESU";#N/A,#N/A,FALSE,"RES_HHOLD";#N/A,#N/A,FALSE,"C_EXP";#N/A,#N/A,FALSE,"RES_COMM";#N/A,#N/A,FALSE,"RES_OUTD"}</definedName>
    <definedName name="wrn.RESUMOS." hidden="1">{#N/A,#N/A,FALSE,"C_RESU";#N/A,#N/A,FALSE,"RES_HHOLD";#N/A,#N/A,FALSE,"C_EXP";#N/A,#N/A,FALSE,"RES_COMM";#N/A,#N/A,FALSE,"RES_OUTD"}</definedName>
    <definedName name="wrn.sdofinanceiro." localSheetId="5" hidden="1">{#N/A,#N/A,FALSE,"CONSOLIDADO";#N/A,#N/A,FALSE,"CIMENTO";#N/A,#N/A,FALSE,"METALURGIA";#N/A,#N/A,FALSE,"PAPEL";#N/A,#N/A,FALSE,"QUIMICA";#N/A,#N/A,FALSE,"AGROINDÚSTRIA";#N/A,#N/A,FALSE,"VINTERNACIONAL"}</definedName>
    <definedName name="wrn.sdofinanceiro." hidden="1">{#N/A,#N/A,FALSE,"CONSOLIDADO";#N/A,#N/A,FALSE,"CIMENTO";#N/A,#N/A,FALSE,"METALURGIA";#N/A,#N/A,FALSE,"PAPEL";#N/A,#N/A,FALSE,"QUIMICA";#N/A,#N/A,FALSE,"AGROINDÚSTRIA";#N/A,#N/A,FALSE,"VINTERNACIONAL"}</definedName>
    <definedName name="wrn.Supplimentary." localSheetId="5" hidden="1">{#N/A,#N/A,TRUE,"Sales Performance";#N/A,#N/A,TRUE,"Inventories";#N/A,#N/A,TRUE,"Accounts Receivable";#N/A,#N/A,TRUE,"Past Due Analysis";#N/A,#N/A,TRUE,"Cash"}</definedName>
    <definedName name="wrn.Supplimentary." hidden="1">{#N/A,#N/A,TRUE,"Sales Performance";#N/A,#N/A,TRUE,"Inventories";#N/A,#N/A,TRUE,"Accounts Receivable";#N/A,#N/A,TRUE,"Past Due Analysis";#N/A,#N/A,TRUE,"Cash"}</definedName>
    <definedName name="wrn.Tarifas." localSheetId="5" hidden="1">{"vista1",#N/A,FALSE,"Tarifas_Teoricas_May_97";"vista2",#N/A,FALSE,"Tarifas_Teoricas_May_97";"vista1",#N/A,FALSE,"Tarifas_Barra_May_97";"vista2",#N/A,FALSE,"Tarifas_Barra_May_97"}</definedName>
    <definedName name="wrn.Tarifas." hidden="1">{"vista1",#N/A,FALSE,"Tarifas_Teoricas_May_97";"vista2",#N/A,FALSE,"Tarifas_Teoricas_May_97";"vista1",#N/A,FALSE,"Tarifas_Barra_May_97";"vista2",#N/A,FALSE,"Tarifas_Barra_May_97"}</definedName>
    <definedName name="wrn.TODAS." localSheetId="5"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wrn.TODAS."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wrn.Todo."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odo."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UDO." localSheetId="5" hidden="1">{#N/A,#N/A,FALSE,"CONSMET";#N/A,#N/A,FALSE,"CBA";#N/A,#N/A,FALSE,"CMM";#N/A,#N/A,FALSE,"NIQUELTO";#N/A,#N/A,FALSE,"SBMANSA";#N/A,#N/A,FALSE,"ATLAS";#N/A,#N/A,FALSE,"STACRUZ";#N/A,#N/A,FALSE,"PIRAT"}</definedName>
    <definedName name="wrn.TUDO." hidden="1">{#N/A,#N/A,FALSE,"CONSMET";#N/A,#N/A,FALSE,"CBA";#N/A,#N/A,FALSE,"CMM";#N/A,#N/A,FALSE,"NIQUELTO";#N/A,#N/A,FALSE,"SBMANSA";#N/A,#N/A,FALSE,"ATLAS";#N/A,#N/A,FALSE,"STACRUZ";#N/A,#N/A,FALSE,"PIRAT"}</definedName>
    <definedName name="wrn.Volumes._.and._.Nets." localSheetId="5" hidden="1">{"Volumes &amp; Nets Current",#N/A,FALSE,"Volumes &amp; Nets";"Volumes &amp; Nets - Freight &amp; History",#N/A,FALSE,"Volumes &amp; Nets"}</definedName>
    <definedName name="wrn.Volumes._.and._.Nets." hidden="1">{"Volumes &amp; Nets Current",#N/A,FALSE,"Volumes &amp; Nets";"Volumes &amp; Nets - Freight &amp; History",#N/A,FALSE,"Volumes &amp; Nets"}</definedName>
    <definedName name="wrn.Z.._.Convenios.._.Sin._.Cifras." localSheetId="5" hidden="1">{"Convenio Publicar",#N/A,FALSE,"Publicar";"Convenio",#N/A,FALSE,"Tel. Pub.";"Convenio",#N/A,FALSE,"Red Inteligente";"Convenio",#N/A,FALSE,"Fibraoptica";"Convenio 1",#N/A,FALSE,"Impsat";"Convenio 2",#N/A,FALSE,"Impsat";"Convenio",#N/A,FALSE,"Colomsat";"Convenio 1",#N/A,FALSE,"Colvatel";"Convenio 2",#N/A,FALSE,"Colvatel";"Convenio 3",#N/A,FALSE,"Colvatel"}</definedName>
    <definedName name="wrn.Z.._.Convenios.._.Sin._.Cifras." hidden="1">{"Convenio Publicar",#N/A,FALSE,"Publicar";"Convenio",#N/A,FALSE,"Tel. Pub.";"Convenio",#N/A,FALSE,"Red Inteligente";"Convenio",#N/A,FALSE,"Fibraoptica";"Convenio 1",#N/A,FALSE,"Impsat";"Convenio 2",#N/A,FALSE,"Impsat";"Convenio",#N/A,FALSE,"Colomsat";"Convenio 1",#N/A,FALSE,"Colvatel";"Convenio 2",#N/A,FALSE,"Colvatel";"Convenio 3",#N/A,FALSE,"Colvatel"}</definedName>
    <definedName name="wrn.Z.._.Todo." localSheetId="5" hidden="1">{"Supuestos 1",#N/A,FALSE,"Supuestos";"Supuestos 2",#N/A,FALSE,"Supuestos";"Macroeconomico 2",#N/A,FALSE,"Macroeconomico";"Mercado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Facturadas";"Valor par Domic. 1",#N/A,FALSE,"Tarifas";"Crecimiento año a año. 2",#N/A,FALSE,"Tarifas";"Traif. prom. de LD.. 3",#N/A,FALSE,"Tarifas";"Multi. Impulsos. 1",#N/A,FALSE,"Multimedicion";"Crecimiento año a año. 2",#N/A,FALSE,"Multimedicion";"Por. resp. total. 3",#N/A,FALSE,"Multimedicion";"Ind. Vista de llamadas. 1",#N/A,FALSE,"Volumen de Llamadas";"Ind. Vol de llamadas. 2",#N/A,FALSE,"Volumen de Llamadas";"Factor de CAmbio en Multi. 3",#N/A,FALSE,"Volumen de Llamadas";"Factor de cambio en Multi. 4",#N/A,FALSE,"Volumen de Llamadas";"Convenio",#N/A,FALSE,"Tel. Pub.";"Inversiones LP 1",#N/A,FALSE,"Inversiones Largo Plazo";"Inversiones LP2",#N/A,FALSE,"Inversiones Largo Plazo";"Convenio Publicar",#N/A,FALSE,"Publicar";"Convenio",#N/A,FALSE,"Red Inteligente";"Convenio",#N/A,FALSE,"Fibraoptica";"Convenio 1",#N/A,FALSE,"Impsat";"Convenio 2",#N/A,FALSE,"Impsat";"Convenio",#N/A,FALSE,"Colomsat";"Convenio 1",#N/A,FALSE,"Colvatel";"Convenio 2",#N/A,FALSE,"Colvatel";"Convenio 3",#N/A,FALSE,"Colvatel";"Ingresos 1",#N/A,FALSE,"Ingresos-Resumen";"Ingresos 2",#N/A,FALSE,"Ingresos-Resumen";"Ingresos 3",#N/A,FALSE,"Ingresos-Resumen";"Supuestos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Financieros";"T. de descuento",#N/A,FALSE,"Tasa de Descuento";"Valorizacion",#N/A,FALSE,"Valoracion"}</definedName>
    <definedName name="wrn.Z.._.Todo." hidden="1">{"Supuestos 1",#N/A,FALSE,"Supuestos";"Supuestos 2",#N/A,FALSE,"Supuestos";"Macroeconomico 2",#N/A,FALSE,"Macroeconomico";"Mercado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Facturadas";"Valor par Domic. 1",#N/A,FALSE,"Tarifas";"Crecimiento año a año. 2",#N/A,FALSE,"Tarifas";"Traif. prom. de LD.. 3",#N/A,FALSE,"Tarifas";"Multi. Impulsos. 1",#N/A,FALSE,"Multimedicion";"Crecimiento año a año. 2",#N/A,FALSE,"Multimedicion";"Por. resp. total. 3",#N/A,FALSE,"Multimedicion";"Ind. Vista de llamadas. 1",#N/A,FALSE,"Volumen de Llamadas";"Ind. Vol de llamadas. 2",#N/A,FALSE,"Volumen de Llamadas";"Factor de CAmbio en Multi. 3",#N/A,FALSE,"Volumen de Llamadas";"Factor de cambio en Multi. 4",#N/A,FALSE,"Volumen de Llamadas";"Convenio",#N/A,FALSE,"Tel. Pub.";"Inversiones LP 1",#N/A,FALSE,"Inversiones Largo Plazo";"Inversiones LP2",#N/A,FALSE,"Inversiones Largo Plazo";"Convenio Publicar",#N/A,FALSE,"Publicar";"Convenio",#N/A,FALSE,"Red Inteligente";"Convenio",#N/A,FALSE,"Fibraoptica";"Convenio 1",#N/A,FALSE,"Impsat";"Convenio 2",#N/A,FALSE,"Impsat";"Convenio",#N/A,FALSE,"Colomsat";"Convenio 1",#N/A,FALSE,"Colvatel";"Convenio 2",#N/A,FALSE,"Colvatel";"Convenio 3",#N/A,FALSE,"Colvatel";"Ingresos 1",#N/A,FALSE,"Ingresos-Resumen";"Ingresos 2",#N/A,FALSE,"Ingresos-Resumen";"Ingresos 3",#N/A,FALSE,"Ingresos-Resumen";"Supuestos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Financieros";"T. de descuento",#N/A,FALSE,"Tasa de Descuento";"Valorizacion",#N/A,FALSE,"Valoracion"}</definedName>
    <definedName name="wrn2.all" localSheetId="5" hidden="1">{"Gross Profit",#N/A,FALSE,"Gross Profit";"Process Fuel (Monthly)",#N/A,FALSE,"Process Fuel";"Process Fuel (Summary)",#N/A,FALSE,"Process Fuel";"Power (Monthly)",#N/A,FALSE,"Power";"Power (Summary)",#N/A,FALSE,"Power";"Purchased Materials (Monthly)",#N/A,FALSE,"Purchased Material";"Purchased Materials (Summary)",#N/A,FALSE,"Purchased Material";"Other Variable (Monthly)",#N/A,FALSE,"Other Variable";"Other Variable (Summary)",#N/A,FALSE,"Other Variable";"Labour and Fringes",#N/A,FALSE,"Labour &amp; Fringes";"Inter Plant Transfers",#N/A,FALSE,"Inter Plant Xfer";"Overtime",#N/A,FALSE,"Labour &amp; Fringes";"Repair Materials &amp; Services (Monthly)",#N/A,FALSE,"Repair Mat";"Repair Materials &amp; Services (Summary)",#N/A,FALSE,"Repair Mat";"Repair Materials &amp; Services (Major)",#N/A,FALSE,"Repair Mat";"Depreciation",#N/A,FALSE,"Depreciation";"Other Fixed (Monthly)",#N/A,FALSE,"Other Fixed";"Other Fixed (Summary)",#N/A,FALSE,"Other Fixed";"Misc Income &amp; Expense",#N/A,FALSE,"Misc Income &amp; Exp";"Inventory Change",#N/A,FALSE,"Inventory Change";"Production Quantities",#N/A,FALSE,"Production Page";"Production Activities",#N/A,FALSE,"Prod. Activity";"Gross Profit Variance",#N/A,FALSE,"Gross Profit Variances"}</definedName>
    <definedName name="wrn2.all" hidden="1">{"Gross Profit",#N/A,FALSE,"Gross Profit";"Process Fuel (Monthly)",#N/A,FALSE,"Process Fuel";"Process Fuel (Summary)",#N/A,FALSE,"Process Fuel";"Power (Monthly)",#N/A,FALSE,"Power";"Power (Summary)",#N/A,FALSE,"Power";"Purchased Materials (Monthly)",#N/A,FALSE,"Purchased Material";"Purchased Materials (Summary)",#N/A,FALSE,"Purchased Material";"Other Variable (Monthly)",#N/A,FALSE,"Other Variable";"Other Variable (Summary)",#N/A,FALSE,"Other Variable";"Labour and Fringes",#N/A,FALSE,"Labour &amp; Fringes";"Inter Plant Transfers",#N/A,FALSE,"Inter Plant Xfer";"Overtime",#N/A,FALSE,"Labour &amp; Fringes";"Repair Materials &amp; Services (Monthly)",#N/A,FALSE,"Repair Mat";"Repair Materials &amp; Services (Summary)",#N/A,FALSE,"Repair Mat";"Repair Materials &amp; Services (Major)",#N/A,FALSE,"Repair Mat";"Depreciation",#N/A,FALSE,"Depreciation";"Other Fixed (Monthly)",#N/A,FALSE,"Other Fixed";"Other Fixed (Summary)",#N/A,FALSE,"Other Fixed";"Misc Income &amp; Expense",#N/A,FALSE,"Misc Income &amp; Exp";"Inventory Change",#N/A,FALSE,"Inventory Change";"Production Quantities",#N/A,FALSE,"Production Page";"Production Activities",#N/A,FALSE,"Prod. Activity";"Gross Profit Variance",#N/A,FALSE,"Gross Profit Variances"}</definedName>
    <definedName name="ws" localSheetId="5" hidden="1">{#N/A,#N/A,FALSE,"LLAVE";#N/A,#N/A,FALSE,"EERR";#N/A,#N/A,FALSE,"ESP";#N/A,#N/A,FALSE,"EOAF";#N/A,#N/A,FALSE,"CASH";#N/A,#N/A,FALSE,"FINANZAS";#N/A,#N/A,FALSE,"DEUDA";#N/A,#N/A,FALSE,"INVERSION";#N/A,#N/A,FALSE,"PERSONAL"}</definedName>
    <definedName name="ws" hidden="1">{#N/A,#N/A,FALSE,"LLAVE";#N/A,#N/A,FALSE,"EERR";#N/A,#N/A,FALSE,"ESP";#N/A,#N/A,FALSE,"EOAF";#N/A,#N/A,FALSE,"CASH";#N/A,#N/A,FALSE,"FINANZAS";#N/A,#N/A,FALSE,"DEUDA";#N/A,#N/A,FALSE,"INVERSION";#N/A,#N/A,FALSE,"PERSONAL"}</definedName>
    <definedName name="wvu.Coal._.Pricing._.and._.Usage." localSheetId="5" hidden="1">{TRUE,TRUE,-2.75,-17,604.5,345.75,FALSE,TRUE,TRUE,FALSE,0,1,2,1,84,1,2,4,TRUE,TRUE,3,TRUE,1,TRUE,75,"Swvu.Coal._.Pricing._.and._.Usage.","ACwvu.Coal._.Pricing._.and._.Usage.",1,FALSE,FALSE,0.5,0.5,0.75,0.75,2,"","&amp;R&amp;""Arial,Regular""&amp;6&amp;D  &amp;T
&amp;F  &amp;A",TRUE,FALSE,FALSE,FALSE,1,#N/A,1,1,"=R83C1:R134C14",FALSE,#N/A,#N/A,FALSE,FALSE,FALSE,1,4294967292,4294967292,FALSE,FALSE,TRUE,TRUE,TRUE}</definedName>
    <definedName name="wvu.Coal._.Pricing._.and._.Usage." hidden="1">{TRUE,TRUE,-2.75,-17,604.5,345.75,FALSE,TRUE,TRUE,FALSE,0,1,2,1,84,1,2,4,TRUE,TRUE,3,TRUE,1,TRUE,75,"Swvu.Coal._.Pricing._.and._.Usage.","ACwvu.Coal._.Pricing._.and._.Usage.",1,FALSE,FALSE,0.5,0.5,0.75,0.75,2,"","&amp;R&amp;""Arial,Regular""&amp;6&amp;D  &amp;T
&amp;F  &amp;A",TRUE,FALSE,FALSE,FALSE,1,#N/A,1,1,"=R83C1:R134C14",FALSE,#N/A,#N/A,FALSE,FALSE,FALSE,1,4294967292,4294967292,FALSE,FALSE,TRUE,TRUE,TRUE}</definedName>
    <definedName name="wvu.Depreciation._.Monthly." localSheetId="5" hidden="1">{TRUE,TRUE,-2.75,-17,604.5,345.75,FALSE,TRUE,TRUE,TRUE,0,1,#N/A,1,#N/A,11.2549019607843,27,1,FALSE,FALSE,3,TRUE,1,FALSE,80,"Swvu.Depreciation._.Monthly.","ACwvu.Depreciation._.Monthly.",#N/A,FALSE,FALSE,0.5,1,0.75,0.75,2,"","&amp;R&amp;""Arial,Regular""&amp;6&amp;D  &amp;T
&amp;F  &amp;A",FALSE,FALSE,FALSE,FALSE,1,#N/A,1,1,"=R1C1:R42C16",FALSE,#N/A,#N/A,FALSE,FALSE,FALSE,1,4294967292,300,FALSE,FALSE,TRUE,TRUE,TRUE}</definedName>
    <definedName name="wvu.Depreciation._.Monthly." hidden="1">{TRUE,TRUE,-2.75,-17,604.5,345.75,FALSE,TRUE,TRUE,TRUE,0,1,#N/A,1,#N/A,11.2549019607843,27,1,FALSE,FALSE,3,TRUE,1,FALSE,80,"Swvu.Depreciation._.Monthly.","ACwvu.Depreciation._.Monthly.",#N/A,FALSE,FALSE,0.5,1,0.75,0.75,2,"","&amp;R&amp;""Arial,Regular""&amp;6&amp;D  &amp;T
&amp;F  &amp;A",FALSE,FALSE,FALSE,FALSE,1,#N/A,1,1,"=R1C1:R42C16",FALSE,#N/A,#N/A,FALSE,FALSE,FALSE,1,4294967292,300,FALSE,FALSE,TRUE,TRUE,TRUE}</definedName>
    <definedName name="wvu.Gross._.Profit." localSheetId="5" hidden="1">{TRUE,TRUE,-2.75,-17,604.5,345.75,FALSE,TRUE,TRUE,FALSE,0,1,3,1,10,2,9,4,TRUE,TRUE,3,TRUE,1,TRUE,75,"Swvu.Gross._.Profit.","ACwvu.Gross._.Profit.",1,FALSE,FALSE,0.5,0.5,0.75,0.5,2,"","&amp;R&amp;""Arial,Regular""&amp;6Printed on &amp;D @  &amp;T
&amp;F  &amp;A
",TRUE,FALSE,FALSE,FALSE,1,#N/A,1,1,"=R1C1:R58C15",FALSE,#N/A,#N/A,FALSE,FALSE,FALSE,1,4294967292,4294967292,FALSE,FALSE,TRUE,TRUE,TRUE}</definedName>
    <definedName name="wvu.Gross._.Profit." hidden="1">{TRUE,TRUE,-2.75,-17,604.5,345.75,FALSE,TRUE,TRUE,FALSE,0,1,3,1,10,2,9,4,TRUE,TRUE,3,TRUE,1,TRUE,75,"Swvu.Gross._.Profit.","ACwvu.Gross._.Profit.",1,FALSE,FALSE,0.5,0.5,0.75,0.5,2,"","&amp;R&amp;""Arial,Regular""&amp;6Printed on &amp;D @  &amp;T
&amp;F  &amp;A
",TRUE,FALSE,FALSE,FALSE,1,#N/A,1,1,"=R1C1:R58C15",FALSE,#N/A,#N/A,FALSE,FALSE,FALSE,1,4294967292,4294967292,FALSE,FALSE,TRUE,TRUE,TRUE}</definedName>
    <definedName name="wvu.Gross._.Profit._.Monthly." localSheetId="5" hidden="1">{TRUE,TRUE,-2.75,-17,604.5,342.75,FALSE,TRUE,TRUE,FALSE,0,1,3,1,10,2,9,4,TRUE,TRUE,3,TRUE,1,TRUE,75,"Swvu.Gross._.Profit._.Monthly.","ACwvu.Gross._.Profit._.Monthly.",1,FALSE,FALSE,0.5,0.5,0.75,0.5,2,"","&amp;R&amp;""Arial,Regular""&amp;6Printed on &amp;D @  &amp;T
&amp;F  &amp;A
",TRUE,FALSE,FALSE,FALSE,1,#N/A,1,1,"=R1C1:R58C15",FALSE,#N/A,#N/A,FALSE,FALSE,FALSE,1,4294967292,4294967292,FALSE,FALSE,TRUE,TRUE,TRUE}</definedName>
    <definedName name="wvu.Gross._.Profit._.Monthly." hidden="1">{TRUE,TRUE,-2.75,-17,604.5,342.75,FALSE,TRUE,TRUE,FALSE,0,1,3,1,10,2,9,4,TRUE,TRUE,3,TRUE,1,TRUE,75,"Swvu.Gross._.Profit._.Monthly.","ACwvu.Gross._.Profit._.Monthly.",1,FALSE,FALSE,0.5,0.5,0.75,0.5,2,"","&amp;R&amp;""Arial,Regular""&amp;6Printed on &amp;D @  &amp;T
&amp;F  &amp;A
",TRUE,FALSE,FALSE,FALSE,1,#N/A,1,1,"=R1C1:R58C15",FALSE,#N/A,#N/A,FALSE,FALSE,FALSE,1,4294967292,4294967292,FALSE,FALSE,TRUE,TRUE,TRUE}</definedName>
    <definedName name="wvu.Inter._.Plant._.Xfer._.Monthly." localSheetId="5" hidden="1">{TRUE,TRUE,-2.75,-17,604.5,345.75,FALSE,TRUE,TRUE,FALSE,0,1,2,1,3,1,2,4,TRUE,TRUE,3,TRUE,1,TRUE,75,"Swvu.Inter._.Plant._.Xfer._.Monthly.","ACwvu.Inter._.Plant._.Xfer._.Monthly.",1,FALSE,FALSE,0.5,0.5,0.75,0.5,2,"","&amp;R&amp;""Arial,Regular""&amp;6Printed on &amp;D @  &amp;T
&amp;F  &amp;A
",TRUE,FALSE,FALSE,FALSE,1,#N/A,1,1,"=R3C1:R22C14",FALSE,#N/A,#N/A,FALSE,FALSE,FALSE,1,4294967292,4294967292,FALSE,FALSE,TRUE,TRUE,TRUE}</definedName>
    <definedName name="wvu.Inter._.Plant._.Xfer._.Monthly." hidden="1">{TRUE,TRUE,-2.75,-17,604.5,345.75,FALSE,TRUE,TRUE,FALSE,0,1,2,1,3,1,2,4,TRUE,TRUE,3,TRUE,1,TRUE,75,"Swvu.Inter._.Plant._.Xfer._.Monthly.","ACwvu.Inter._.Plant._.Xfer._.Monthly.",1,FALSE,FALSE,0.5,0.5,0.75,0.5,2,"","&amp;R&amp;""Arial,Regular""&amp;6Printed on &amp;D @  &amp;T
&amp;F  &amp;A
",TRUE,FALSE,FALSE,FALSE,1,#N/A,1,1,"=R3C1:R22C14",FALSE,#N/A,#N/A,FALSE,FALSE,FALSE,1,4294967292,4294967292,FALSE,FALSE,TRUE,TRUE,TRUE}</definedName>
    <definedName name="wvu.Inventory._.Change._.Monthly." localSheetId="5" hidden="1">{TRUE,TRUE,-2.75,-17,604.5,342.75,FALSE,TRUE,TRUE,FALSE,0,1,2,1,3,1,2,4,TRUE,TRUE,3,TRUE,1,TRUE,75,"Swvu.Inventory._.Change._.Monthly.","ACwvu.Inventory._.Change._.Monthly.",1,FALSE,FALSE,0.5,0.5,0.75,0.5,2,"","&amp;R&amp;""Arial,Regular""&amp;6Printed on &amp;D @  &amp;T
&amp;F  &amp;A
",TRUE,FALSE,FALSE,FALSE,1,#N/A,1,1,"=R3C1:R46C14",FALSE,#N/A,#N/A,FALSE,FALSE,FALSE,1,4294967292,4294967292,FALSE,FALSE,TRUE,TRUE,TRUE}</definedName>
    <definedName name="wvu.Inventory._.Change._.Monthly." hidden="1">{TRUE,TRUE,-2.75,-17,604.5,342.75,FALSE,TRUE,TRUE,FALSE,0,1,2,1,3,1,2,4,TRUE,TRUE,3,TRUE,1,TRUE,75,"Swvu.Inventory._.Change._.Monthly.","ACwvu.Inventory._.Change._.Monthly.",1,FALSE,FALSE,0.5,0.5,0.75,0.5,2,"","&amp;R&amp;""Arial,Regular""&amp;6Printed on &amp;D @  &amp;T
&amp;F  &amp;A
",TRUE,FALSE,FALSE,FALSE,1,#N/A,1,1,"=R3C1:R46C14",FALSE,#N/A,#N/A,FALSE,FALSE,FALSE,1,4294967292,4294967292,FALSE,FALSE,TRUE,TRUE,TRUE}</definedName>
    <definedName name="wvu.Labour._.Fringes._.Monthly." localSheetId="5" hidden="1">{TRUE,TRUE,-2.75,-17,604.5,345.75,FALSE,TRUE,TRUE,FALSE,0,1,2,1,3,1,2,4,TRUE,TRUE,3,TRUE,1,TRUE,75,"Swvu.Labour._.Fringes._.Monthly.","ACwvu.Labour._.Fringes._.Monthly.",1,FALSE,FALSE,0.5,0.5,0.75,0.75,2,"","&amp;R&amp;""Arial,Regular""&amp;6&amp;D  &amp;T
&amp;F  &amp;A",TRUE,TRUE,FALSE,FALSE,1,#N/A,1,1,"=R3C1:R56C14",FALSE,#N/A,#N/A,FALSE,FALSE,FALSE,1,4294967292,4294967292,FALSE,FALSE,TRUE,TRUE,TRUE}</definedName>
    <definedName name="wvu.Labour._.Fringes._.Monthly." hidden="1">{TRUE,TRUE,-2.75,-17,604.5,345.75,FALSE,TRUE,TRUE,FALSE,0,1,2,1,3,1,2,4,TRUE,TRUE,3,TRUE,1,TRUE,75,"Swvu.Labour._.Fringes._.Monthly.","ACwvu.Labour._.Fringes._.Monthly.",1,FALSE,FALSE,0.5,0.5,0.75,0.75,2,"","&amp;R&amp;""Arial,Regular""&amp;6&amp;D  &amp;T
&amp;F  &amp;A",TRUE,TRUE,FALSE,FALSE,1,#N/A,1,1,"=R3C1:R56C14",FALSE,#N/A,#N/A,FALSE,FALSE,FALSE,1,4294967292,4294967292,FALSE,FALSE,TRUE,TRUE,TRUE}</definedName>
    <definedName name="wvu.Other._.Variable._.Monthly." localSheetId="5" hidden="1">{TRUE,TRUE,-2.75,-17,604.5,342.75,FALSE,TRUE,TRUE,FALSE,0,1,6,1,21,1,2,4,TRUE,TRUE,3,TRUE,1,TRUE,75,"Swvu.Other._.Variable._.Monthly.","ACwvu.Other._.Variable._.Monthly.",1,FALSE,FALSE,0.5,0.5,0.5,0.5,2,"","&amp;R&amp;""Arial,Regular""&amp;6&amp;D  &amp;T
&amp;F  &amp;A",TRUE,FALSE,FALSE,FALSE,1,#N/A,1,1,"=R3C1:R40C14",FALSE,#N/A,#N/A,FALSE,FALSE,FALSE,1,4294967292,4294967292,FALSE,FALSE,TRUE,TRUE,TRUE}</definedName>
    <definedName name="wvu.Other._.Variable._.Monthly." hidden="1">{TRUE,TRUE,-2.75,-17,604.5,342.75,FALSE,TRUE,TRUE,FALSE,0,1,6,1,21,1,2,4,TRUE,TRUE,3,TRUE,1,TRUE,75,"Swvu.Other._.Variable._.Monthly.","ACwvu.Other._.Variable._.Monthly.",1,FALSE,FALSE,0.5,0.5,0.5,0.5,2,"","&amp;R&amp;""Arial,Regular""&amp;6&amp;D  &amp;T
&amp;F  &amp;A",TRUE,FALSE,FALSE,FALSE,1,#N/A,1,1,"=R3C1:R40C14",FALSE,#N/A,#N/A,FALSE,FALSE,FALSE,1,4294967292,4294967292,FALSE,FALSE,TRUE,TRUE,TRUE}</definedName>
    <definedName name="wvu.Other._.Variable._.Summary." localSheetId="5" hidden="1">{TRUE,TRUE,-2.75,-17,604.5,342.75,FALSE,TRUE,TRUE,FALSE,0,1,5,1,66,1,2,4,TRUE,TRUE,3,TRUE,1,TRUE,75,"Swvu.Other._.Variable._.Summary.","ACwvu.Other._.Variable._.Summary.",1,FALSE,FALSE,0.5,0.5,0.5,0.5,2,"","&amp;R&amp;""Arial,Regular""&amp;6&amp;D  &amp;T
&amp;F  &amp;A",TRUE,FALSE,FALSE,FALSE,1,#N/A,1,1,"=R48C1:R87C13",FALSE,#N/A,#N/A,FALSE,FALSE,FALSE,1,4294967292,4294967292,FALSE,FALSE,TRUE,TRUE,TRUE}</definedName>
    <definedName name="wvu.Other._.Variable._.Summary." hidden="1">{TRUE,TRUE,-2.75,-17,604.5,342.75,FALSE,TRUE,TRUE,FALSE,0,1,5,1,66,1,2,4,TRUE,TRUE,3,TRUE,1,TRUE,75,"Swvu.Other._.Variable._.Summary.","ACwvu.Other._.Variable._.Summary.",1,FALSE,FALSE,0.5,0.5,0.5,0.5,2,"","&amp;R&amp;""Arial,Regular""&amp;6&amp;D  &amp;T
&amp;F  &amp;A",TRUE,FALSE,FALSE,FALSE,1,#N/A,1,1,"=R48C1:R87C13",FALSE,#N/A,#N/A,FALSE,FALSE,FALSE,1,4294967292,4294967292,FALSE,FALSE,TRUE,TRUE,TRUE}</definedName>
    <definedName name="wvu.Power._.Monthly." localSheetId="5" hidden="1">{TRUE,TRUE,-2.75,-17,604.5,345.75,FALSE,TRUE,TRUE,FALSE,0,1,2,1,3,1,2,4,TRUE,TRUE,3,TRUE,1,TRUE,75,"Swvu.Power._.Monthly.","ACwvu.Power._.Monthly.",1,FALSE,FALSE,0.5,0.5,0.75,0.75,2,"","&amp;R&amp;""Arial,Regular""&amp;6&amp;D  &amp;T
&amp;F  &amp;A",TRUE,FALSE,FALSE,FALSE,1,#N/A,1,1,"=R3C1:R56C14",FALSE,#N/A,#N/A,FALSE,FALSE,FALSE,1,4294967292,4294967292,FALSE,FALSE,TRUE,TRUE,TRUE}</definedName>
    <definedName name="wvu.Power._.Monthly." hidden="1">{TRUE,TRUE,-2.75,-17,604.5,345.75,FALSE,TRUE,TRUE,FALSE,0,1,2,1,3,1,2,4,TRUE,TRUE,3,TRUE,1,TRUE,75,"Swvu.Power._.Monthly.","ACwvu.Power._.Monthly.",1,FALSE,FALSE,0.5,0.5,0.75,0.75,2,"","&amp;R&amp;""Arial,Regular""&amp;6&amp;D  &amp;T
&amp;F  &amp;A",TRUE,FALSE,FALSE,FALSE,1,#N/A,1,1,"=R3C1:R56C14",FALSE,#N/A,#N/A,FALSE,FALSE,FALSE,1,4294967292,4294967292,FALSE,FALSE,TRUE,TRUE,TRUE}</definedName>
    <definedName name="wvu.Power._.Summary." localSheetId="5" hidden="1">{TRUE,TRUE,-2.75,-17,604.5,345.75,FALSE,TRUE,TRUE,FALSE,0,1,2,1,93,1,2,4,TRUE,TRUE,3,TRUE,1,TRUE,75,"Swvu.Power._.Summary.","ACwvu.Power._.Summary.",1,FALSE,FALSE,0.5,0.5,0.75,0.75,2,"","&amp;R&amp;""Arial,Regular""&amp;6&amp;D  &amp;T
&amp;F  &amp;A",TRUE,FALSE,FALSE,FALSE,1,#N/A,1,1,"=R94C1:R118C16",FALSE,#N/A,#N/A,FALSE,FALSE,FALSE,1,4294967292,4294967292,FALSE,FALSE,TRUE,TRUE,TRUE}</definedName>
    <definedName name="wvu.Power._.Summary." hidden="1">{TRUE,TRUE,-2.75,-17,604.5,345.75,FALSE,TRUE,TRUE,FALSE,0,1,2,1,93,1,2,4,TRUE,TRUE,3,TRUE,1,TRUE,75,"Swvu.Power._.Summary.","ACwvu.Power._.Summary.",1,FALSE,FALSE,0.5,0.5,0.75,0.75,2,"","&amp;R&amp;""Arial,Regular""&amp;6&amp;D  &amp;T
&amp;F  &amp;A",TRUE,FALSE,FALSE,FALSE,1,#N/A,1,1,"=R94C1:R118C16",FALSE,#N/A,#N/A,FALSE,FALSE,FALSE,1,4294967292,4294967292,FALSE,FALSE,TRUE,TRUE,TRUE}</definedName>
    <definedName name="wvu.Process._.Fuel._.Monthly." localSheetId="5" hidden="1">{TRUE,TRUE,-2.75,-17,604.5,345.75,FALSE,TRUE,TRUE,FALSE,0,1,2,1,3,1,2,4,TRUE,TRUE,3,TRUE,1,TRUE,75,"Swvu.Process._.Fuel._.Monthly.","ACwvu.Process._.Fuel._.Monthly.",1,FALSE,FALSE,0.5,0.5,0.75,0.75,2,"","&amp;R&amp;""Arial,Regular""&amp;6&amp;D  &amp;T
&amp;F  &amp;A",TRUE,FALSE,FALSE,FALSE,1,#N/A,1,1,"=R3C1:R42C14",FALSE,#N/A,#N/A,FALSE,FALSE,FALSE,1,4294967292,4294967292,FALSE,FALSE,TRUE,TRUE,TRUE}</definedName>
    <definedName name="wvu.Process._.Fuel._.Monthly." hidden="1">{TRUE,TRUE,-2.75,-17,604.5,345.75,FALSE,TRUE,TRUE,FALSE,0,1,2,1,3,1,2,4,TRUE,TRUE,3,TRUE,1,TRUE,75,"Swvu.Process._.Fuel._.Monthly.","ACwvu.Process._.Fuel._.Monthly.",1,FALSE,FALSE,0.5,0.5,0.75,0.75,2,"","&amp;R&amp;""Arial,Regular""&amp;6&amp;D  &amp;T
&amp;F  &amp;A",TRUE,FALSE,FALSE,FALSE,1,#N/A,1,1,"=R3C1:R42C14",FALSE,#N/A,#N/A,FALSE,FALSE,FALSE,1,4294967292,4294967292,FALSE,FALSE,TRUE,TRUE,TRUE}</definedName>
    <definedName name="wvu.Process._.Fuel._.Summary." localSheetId="5" hidden="1">{TRUE,TRUE,-2.75,-17,604.5,345.75,FALSE,TRUE,TRUE,FALSE,0,1,2,1,45,1,2,4,TRUE,TRUE,3,TRUE,1,TRUE,75,"Swvu.Process._.Fuel._.Summary.","ACwvu.Process._.Fuel._.Summary.",1,FALSE,FALSE,0.5,0.5,0.75,0.75,2,"","&amp;R&amp;""Arial,Regular""&amp;6&amp;D  &amp;T
&amp;F  &amp;A",TRUE,FALSE,FALSE,FALSE,1,#N/A,1,1,"=R50C1:R90C13",FALSE,#N/A,#N/A,FALSE,FALSE,FALSE,1,4294967292,4294967292,FALSE,FALSE,TRUE,TRUE,TRUE}</definedName>
    <definedName name="wvu.Process._.Fuel._.Summary." hidden="1">{TRUE,TRUE,-2.75,-17,604.5,345.75,FALSE,TRUE,TRUE,FALSE,0,1,2,1,45,1,2,4,TRUE,TRUE,3,TRUE,1,TRUE,75,"Swvu.Process._.Fuel._.Summary.","ACwvu.Process._.Fuel._.Summary.",1,FALSE,FALSE,0.5,0.5,0.75,0.75,2,"","&amp;R&amp;""Arial,Regular""&amp;6&amp;D  &amp;T
&amp;F  &amp;A",TRUE,FALSE,FALSE,FALSE,1,#N/A,1,1,"=R50C1:R90C13",FALSE,#N/A,#N/A,FALSE,FALSE,FALSE,1,4294967292,4294967292,FALSE,FALSE,TRUE,TRUE,TRUE}</definedName>
    <definedName name="wvu.Production._.Monthly." localSheetId="5" hidden="1">{TRUE,TRUE,-2.75,-17,604.5,345.75,FALSE,TRUE,TRUE,FALSE,0,1,2,1,3,1,2,4,TRUE,TRUE,3,TRUE,1,TRUE,75,"Swvu.Production._.Monthly.","ACwvu.Production._.Monthly.",1,FALSE,FALSE,0.5,0.5,0.5,0.5,2,"","&amp;R&amp;""Arial,Regular""&amp;8Printed on &amp;D @  &amp;T
&amp;F  &amp;A",TRUE,FALSE,FALSE,FALSE,1,#N/A,1,1,"=R3C1:R18C14",FALSE,#N/A,#N/A,FALSE,FALSE,FALSE,1,4294967292,4294967292,FALSE,FALSE,TRUE,TRUE,TRUE}</definedName>
    <definedName name="wvu.Production._.Monthly." hidden="1">{TRUE,TRUE,-2.75,-17,604.5,345.75,FALSE,TRUE,TRUE,FALSE,0,1,2,1,3,1,2,4,TRUE,TRUE,3,TRUE,1,TRUE,75,"Swvu.Production._.Monthly.","ACwvu.Production._.Monthly.",1,FALSE,FALSE,0.5,0.5,0.5,0.5,2,"","&amp;R&amp;""Arial,Regular""&amp;8Printed on &amp;D @  &amp;T
&amp;F  &amp;A",TRUE,FALSE,FALSE,FALSE,1,#N/A,1,1,"=R3C1:R18C14",FALSE,#N/A,#N/A,FALSE,FALSE,FALSE,1,4294967292,4294967292,FALSE,FALSE,TRUE,TRUE,TRUE}</definedName>
    <definedName name="wvu.Purchased._.Material._.Monthly." localSheetId="5" hidden="1">{TRUE,TRUE,-2.75,-17,604.5,345.75,FALSE,TRUE,TRUE,FALSE,0,1,2,1,3,1,2,4,TRUE,TRUE,3,TRUE,1,TRUE,75,"Swvu.Purchased._.Material._.Monthly.","ACwvu.Purchased._.Material._.Monthly.",1,FALSE,FALSE,0.5,0.5,0.75,0.75,2,"","&amp;R&amp;""Arial,Regular""&amp;6&amp;D  &amp;T
&amp;F  &amp;A",TRUE,FALSE,FALSE,FALSE,1,#N/A,1,1,"=R3C1:R74C14",FALSE,#N/A,#N/A,FALSE,FALSE,FALSE,1,4294967292,4294967292,FALSE,FALSE,TRUE,TRUE,TRUE}</definedName>
    <definedName name="wvu.Purchased._.Material._.Monthly." hidden="1">{TRUE,TRUE,-2.75,-17,604.5,345.75,FALSE,TRUE,TRUE,FALSE,0,1,2,1,3,1,2,4,TRUE,TRUE,3,TRUE,1,TRUE,75,"Swvu.Purchased._.Material._.Monthly.","ACwvu.Purchased._.Material._.Monthly.",1,FALSE,FALSE,0.5,0.5,0.75,0.75,2,"","&amp;R&amp;""Arial,Regular""&amp;6&amp;D  &amp;T
&amp;F  &amp;A",TRUE,FALSE,FALSE,FALSE,1,#N/A,1,1,"=R3C1:R74C14",FALSE,#N/A,#N/A,FALSE,FALSE,FALSE,1,4294967292,4294967292,FALSE,FALSE,TRUE,TRUE,TRUE}</definedName>
    <definedName name="wvu.Purchased._.Material._.Summary." localSheetId="5" hidden="1">{TRUE,TRUE,-2.75,-17,604.5,345.75,FALSE,TRUE,TRUE,FALSE,0,1,2,1,79,1,2,4,TRUE,TRUE,3,TRUE,1,TRUE,75,"Swvu.Purchased._.Material._.Summary.","ACwvu.Purchased._.Material._.Summary.",1,FALSE,FALSE,0.5,0.5,0.75,0.75,2,"","&amp;R&amp;""Arial,Regular""&amp;6&amp;D  &amp;T
&amp;F  &amp;A",TRUE,FALSE,FALSE,FALSE,1,#N/A,1,1,"=R80C1:R152C13",FALSE,#N/A,#N/A,FALSE,FALSE,FALSE,1,4294967292,4294967292,FALSE,FALSE,TRUE,TRUE,TRUE}</definedName>
    <definedName name="wvu.Purchased._.Material._.Summary." hidden="1">{TRUE,TRUE,-2.75,-17,604.5,345.75,FALSE,TRUE,TRUE,FALSE,0,1,2,1,79,1,2,4,TRUE,TRUE,3,TRUE,1,TRUE,75,"Swvu.Purchased._.Material._.Summary.","ACwvu.Purchased._.Material._.Summary.",1,FALSE,FALSE,0.5,0.5,0.75,0.75,2,"","&amp;R&amp;""Arial,Regular""&amp;6&amp;D  &amp;T
&amp;F  &amp;A",TRUE,FALSE,FALSE,FALSE,1,#N/A,1,1,"=R80C1:R152C13",FALSE,#N/A,#N/A,FALSE,FALSE,FALSE,1,4294967292,4294967292,FALSE,FALSE,TRUE,TRUE,TRUE}</definedName>
    <definedName name="wvu.Repair._.Materials._.Monthly." localSheetId="5" hidden="1">{TRUE,TRUE,-2.75,-17,604.5,345.75,FALSE,TRUE,TRUE,FALSE,0,1,2,1,3,1,2,4,TRUE,TRUE,3,TRUE,1,TRUE,75,"Swvu.Repair._.Materials._.Monthly.","ACwvu.Repair._.Materials._.Monthly.",1,FALSE,FALSE,0.5,0.5,0.75,0.75,2,"","&amp;R&amp;""Arial,Regular""&amp;6&amp;D  &amp;T
&amp;F  &amp;A",TRUE,FALSE,FALSE,FALSE,1,#N/A,1,1,"=R3C1:R41C15",FALSE,#N/A,#N/A,FALSE,FALSE,FALSE,1,4294967292,4294967292,FALSE,FALSE,TRUE,TRUE,TRUE}</definedName>
    <definedName name="wvu.Repair._.Materials._.Monthly." hidden="1">{TRUE,TRUE,-2.75,-17,604.5,345.75,FALSE,TRUE,TRUE,FALSE,0,1,2,1,3,1,2,4,TRUE,TRUE,3,TRUE,1,TRUE,75,"Swvu.Repair._.Materials._.Monthly.","ACwvu.Repair._.Materials._.Monthly.",1,FALSE,FALSE,0.5,0.5,0.75,0.75,2,"","&amp;R&amp;""Arial,Regular""&amp;6&amp;D  &amp;T
&amp;F  &amp;A",TRUE,FALSE,FALSE,FALSE,1,#N/A,1,1,"=R3C1:R41C15",FALSE,#N/A,#N/A,FALSE,FALSE,FALSE,1,4294967292,4294967292,FALSE,FALSE,TRUE,TRUE,TRUE}</definedName>
    <definedName name="wvu.Repair._.Materials._.Summary." localSheetId="5" hidden="1">{TRUE,TRUE,-2.75,-17,604.5,345.75,FALSE,TRUE,TRUE,FALSE,0,1,2,1,54,1,2,4,TRUE,TRUE,3,TRUE,1,TRUE,75,"Swvu.Repair._.Materials._.Summary.","ACwvu.Repair._.Materials._.Summary.",1,FALSE,FALSE,0.5,0.5,0.75,0.75,2,"","&amp;R&amp;""Arial,Regular""&amp;6&amp;D  &amp;T
&amp;F  &amp;A",TRUE,FALSE,FALSE,FALSE,1,#N/A,1,1,"=R55C1:R94C9",FALSE,#N/A,#N/A,FALSE,FALSE,FALSE,1,4294967292,4294967292,FALSE,FALSE,TRUE,TRUE,TRUE}</definedName>
    <definedName name="wvu.Repair._.Materials._.Summary." hidden="1">{TRUE,TRUE,-2.75,-17,604.5,345.75,FALSE,TRUE,TRUE,FALSE,0,1,2,1,54,1,2,4,TRUE,TRUE,3,TRUE,1,TRUE,75,"Swvu.Repair._.Materials._.Summary.","ACwvu.Repair._.Materials._.Summary.",1,FALSE,FALSE,0.5,0.5,0.75,0.75,2,"","&amp;R&amp;""Arial,Regular""&amp;6&amp;D  &amp;T
&amp;F  &amp;A",TRUE,FALSE,FALSE,FALSE,1,#N/A,1,1,"=R55C1:R94C9",FALSE,#N/A,#N/A,FALSE,FALSE,FALSE,1,4294967292,4294967292,FALSE,FALSE,TRUE,TRUE,TRUE}</definedName>
    <definedName name="WWW" localSheetId="3" hidden="1">#REF!</definedName>
    <definedName name="WWW" localSheetId="5" hidden="1">#REF!</definedName>
    <definedName name="WWW" hidden="1">#REF!</definedName>
    <definedName name="XREF_COLUMN_1" localSheetId="3" hidden="1">#REF!</definedName>
    <definedName name="XREF_COLUMN_1" localSheetId="5" hidden="1">#REF!</definedName>
    <definedName name="XREF_COLUMN_1" hidden="1">#REF!</definedName>
    <definedName name="XREF_COLUMN_2" localSheetId="3" hidden="1">'[12]RGR Semesa'!#REF!</definedName>
    <definedName name="XREF_COLUMN_2" localSheetId="5" hidden="1">'[12]RGR Semesa'!#REF!</definedName>
    <definedName name="XREF_COLUMN_2" hidden="1">'[12]RGR Semesa'!#REF!</definedName>
    <definedName name="XREF_COLUMN_21" localSheetId="3" hidden="1">#REF!</definedName>
    <definedName name="XREF_COLUMN_21" localSheetId="5" hidden="1">#REF!</definedName>
    <definedName name="XREF_COLUMN_21" hidden="1">#REF!</definedName>
    <definedName name="XREF_COLUMN_3" localSheetId="3" hidden="1">#REF!</definedName>
    <definedName name="XREF_COLUMN_3" localSheetId="5" hidden="1">#REF!</definedName>
    <definedName name="XREF_COLUMN_3" hidden="1">#REF!</definedName>
    <definedName name="XREF_COLUMN_4" localSheetId="3" hidden="1">#REF!</definedName>
    <definedName name="XREF_COLUMN_4" localSheetId="5" hidden="1">#REF!</definedName>
    <definedName name="XREF_COLUMN_4" hidden="1">#REF!</definedName>
    <definedName name="XREF_COLUMN_5" localSheetId="3" hidden="1">[13]Lead!#REF!</definedName>
    <definedName name="XREF_COLUMN_5" localSheetId="5" hidden="1">[13]Lead!#REF!</definedName>
    <definedName name="XREF_COLUMN_5" hidden="1">[13]Lead!#REF!</definedName>
    <definedName name="XREF_COLUMN_6" localSheetId="3" hidden="1">'[14]Teste de Adições'!#REF!</definedName>
    <definedName name="XREF_COLUMN_6" localSheetId="5" hidden="1">'[14]Teste de Adições'!#REF!</definedName>
    <definedName name="XREF_COLUMN_6" hidden="1">'[14]Teste de Adições'!#REF!</definedName>
    <definedName name="XRefColumnsCount" hidden="1">1</definedName>
    <definedName name="XRefCopy1" localSheetId="3" hidden="1">#REF!</definedName>
    <definedName name="XRefCopy1" localSheetId="5" hidden="1">#REF!</definedName>
    <definedName name="XRefCopy1" hidden="1">#REF!</definedName>
    <definedName name="XRefCopy14" localSheetId="3" hidden="1">#REF!</definedName>
    <definedName name="XRefCopy14" localSheetId="5" hidden="1">#REF!</definedName>
    <definedName name="XRefCopy14" hidden="1">#REF!</definedName>
    <definedName name="XRefCopy15" localSheetId="3" hidden="1">#REF!</definedName>
    <definedName name="XRefCopy15" localSheetId="5" hidden="1">#REF!</definedName>
    <definedName name="XRefCopy15" hidden="1">#REF!</definedName>
    <definedName name="XRefCopy16" localSheetId="3" hidden="1">#REF!</definedName>
    <definedName name="XRefCopy16" localSheetId="5" hidden="1">#REF!</definedName>
    <definedName name="XRefCopy16" hidden="1">#REF!</definedName>
    <definedName name="XRefCopy18" localSheetId="3" hidden="1">#REF!</definedName>
    <definedName name="XRefCopy18" localSheetId="5" hidden="1">#REF!</definedName>
    <definedName name="XRefCopy18" hidden="1">#REF!</definedName>
    <definedName name="XRefCopy2" localSheetId="3" hidden="1">'[15]Mvt Imobilizado'!#REF!</definedName>
    <definedName name="XRefCopy2" localSheetId="5" hidden="1">'[15]Mvt Imobilizado'!#REF!</definedName>
    <definedName name="XRefCopy2" hidden="1">'[15]Mvt Imobilizado'!#REF!</definedName>
    <definedName name="XRefCopy3" localSheetId="3" hidden="1">#REF!</definedName>
    <definedName name="XRefCopy3" localSheetId="5" hidden="1">#REF!</definedName>
    <definedName name="XRefCopy3" hidden="1">#REF!</definedName>
    <definedName name="XRefCopy4" localSheetId="3" hidden="1">#REF!</definedName>
    <definedName name="XRefCopy4" localSheetId="5" hidden="1">#REF!</definedName>
    <definedName name="XRefCopy4" hidden="1">#REF!</definedName>
    <definedName name="XRefCopy5" localSheetId="3" hidden="1">'[14]Teste de Adições'!#REF!</definedName>
    <definedName name="XRefCopy5" localSheetId="5" hidden="1">'[14]Teste de Adições'!#REF!</definedName>
    <definedName name="XRefCopy5" hidden="1">'[14]Teste de Adições'!#REF!</definedName>
    <definedName name="XRefCopy6" localSheetId="3" hidden="1">#REF!</definedName>
    <definedName name="XRefCopy6" localSheetId="5" hidden="1">#REF!</definedName>
    <definedName name="XRefCopy6" hidden="1">#REF!</definedName>
    <definedName name="XRefCopyRangeCount" hidden="1">1</definedName>
    <definedName name="XRefPaste1" localSheetId="3" hidden="1">[16]Empréstimos!#REF!</definedName>
    <definedName name="XRefPaste1" localSheetId="5" hidden="1">[16]Empréstimos!#REF!</definedName>
    <definedName name="XRefPaste1" hidden="1">[16]Empréstimos!#REF!</definedName>
    <definedName name="XRefPaste18" localSheetId="3" hidden="1">#REF!</definedName>
    <definedName name="XRefPaste18" localSheetId="5" hidden="1">#REF!</definedName>
    <definedName name="XRefPaste18" hidden="1">#REF!</definedName>
    <definedName name="XRefPaste2" localSheetId="3" hidden="1">[16]Empréstimos!#REF!</definedName>
    <definedName name="XRefPaste2" localSheetId="5" hidden="1">[16]Empréstimos!#REF!</definedName>
    <definedName name="XRefPaste2" hidden="1">[16]Empréstimos!#REF!</definedName>
    <definedName name="XRefPaste26" localSheetId="3" hidden="1">#REF!</definedName>
    <definedName name="XRefPaste26" localSheetId="5" hidden="1">#REF!</definedName>
    <definedName name="XRefPaste26" hidden="1">#REF!</definedName>
    <definedName name="XRefPaste27" localSheetId="3" hidden="1">#REF!</definedName>
    <definedName name="XRefPaste27" localSheetId="5" hidden="1">#REF!</definedName>
    <definedName name="XRefPaste27" hidden="1">#REF!</definedName>
    <definedName name="XRefPaste3" localSheetId="3" hidden="1">#REF!</definedName>
    <definedName name="XRefPaste3" localSheetId="5" hidden="1">#REF!</definedName>
    <definedName name="XRefPaste3" hidden="1">#REF!</definedName>
    <definedName name="XRefPaste4" localSheetId="3" hidden="1">[16]Empréstimos!#REF!</definedName>
    <definedName name="XRefPaste4" localSheetId="5" hidden="1">[16]Empréstimos!#REF!</definedName>
    <definedName name="XRefPaste4" hidden="1">[16]Empréstimos!#REF!</definedName>
    <definedName name="XRefPaste5" localSheetId="3" hidden="1">'[16]BB PCH''s'!#REF!</definedName>
    <definedName name="XRefPaste5" localSheetId="5" hidden="1">'[16]BB PCH''s'!#REF!</definedName>
    <definedName name="XRefPaste5" hidden="1">'[16]BB PCH''s'!#REF!</definedName>
    <definedName name="XRefPaste6" localSheetId="3" hidden="1">[16]Empréstimos!#REF!</definedName>
    <definedName name="XRefPaste6" hidden="1">[16]Empréstimos!#REF!</definedName>
    <definedName name="XRefPasteRangeCount" hidden="1">1</definedName>
    <definedName name="xs" localSheetId="5" hidden="1">{#N/A,#N/A,FALSE,"ENERGIA";#N/A,#N/A,FALSE,"PERDIDAS";#N/A,#N/A,FALSE,"CLIENTES";#N/A,#N/A,FALSE,"ESTADO";#N/A,#N/A,FALSE,"TECNICA"}</definedName>
    <definedName name="xs" hidden="1">{#N/A,#N/A,FALSE,"ENERGIA";#N/A,#N/A,FALSE,"PERDIDAS";#N/A,#N/A,FALSE,"CLIENTES";#N/A,#N/A,FALSE,"ESTADO";#N/A,#N/A,FALSE,"TECNICA"}</definedName>
    <definedName name="xsa" localSheetId="5" hidden="1">{#N/A,#N/A,FALSE,"LLAVE";#N/A,#N/A,FALSE,"EERR";#N/A,#N/A,FALSE,"ESP";#N/A,#N/A,FALSE,"EOAF";#N/A,#N/A,FALSE,"CASH";#N/A,#N/A,FALSE,"FINANZAS";#N/A,#N/A,FALSE,"DEUDA";#N/A,#N/A,FALSE,"INVERSION";#N/A,#N/A,FALSE,"PERSONAL"}</definedName>
    <definedName name="xsa" hidden="1">{#N/A,#N/A,FALSE,"LLAVE";#N/A,#N/A,FALSE,"EERR";#N/A,#N/A,FALSE,"ESP";#N/A,#N/A,FALSE,"EOAF";#N/A,#N/A,FALSE,"CASH";#N/A,#N/A,FALSE,"FINANZAS";#N/A,#N/A,FALSE,"DEUDA";#N/A,#N/A,FALSE,"INVERSION";#N/A,#N/A,FALSE,"PERSONAL"}</definedName>
    <definedName name="xxx" localSheetId="5" hidden="1">{#N/A,#N/A,FALSE,"ENERGIA";#N/A,#N/A,FALSE,"PERDIDAS";#N/A,#N/A,FALSE,"CLIENTES";#N/A,#N/A,FALSE,"ESTADO";#N/A,#N/A,FALSE,"TECNICA"}</definedName>
    <definedName name="xxx" hidden="1">{#N/A,#N/A,FALSE,"ENERGIA";#N/A,#N/A,FALSE,"PERDIDAS";#N/A,#N/A,FALSE,"CLIENTES";#N/A,#N/A,FALSE,"ESTADO";#N/A,#N/A,FALSE,"TECNICA"}</definedName>
    <definedName name="xxxxxxx" localSheetId="5" hidden="1">{#N/A,#N/A,FALSE,"Aging Summary";#N/A,#N/A,FALSE,"Ratio Analysis";#N/A,#N/A,FALSE,"Test 120 Day Accts";#N/A,#N/A,FALSE,"Tickmarks"}</definedName>
    <definedName name="xxxxxxx" hidden="1">{#N/A,#N/A,FALSE,"Aging Summary";#N/A,#N/A,FALSE,"Ratio Analysis";#N/A,#N/A,FALSE,"Test 120 Day Accts";#N/A,#N/A,FALSE,"Tickmarks"}</definedName>
    <definedName name="Z_0188AD42_C7DD_11D2_BEDC_00104B3011B0_.wvu.PrintArea" localSheetId="3" hidden="1">#REF!</definedName>
    <definedName name="Z_0188AD42_C7DD_11D2_BEDC_00104B3011B0_.wvu.PrintArea" localSheetId="5" hidden="1">#REF!</definedName>
    <definedName name="Z_0188AD42_C7DD_11D2_BEDC_00104B3011B0_.wvu.PrintArea" hidden="1">#REF!</definedName>
    <definedName name="Z_0232F3C1_416D_11D2_B4F8_444553540000_.wvu.PrintArea" localSheetId="3" hidden="1">#REF!</definedName>
    <definedName name="Z_0232F3C1_416D_11D2_B4F8_444553540000_.wvu.PrintArea" localSheetId="5" hidden="1">#REF!</definedName>
    <definedName name="Z_0232F3C1_416D_11D2_B4F8_444553540000_.wvu.PrintArea" hidden="1">#REF!</definedName>
    <definedName name="Z_0232F3F6_416D_11D2_B4F8_444553540000_.wvu.PrintArea" localSheetId="3" hidden="1">#REF!</definedName>
    <definedName name="Z_0232F3F6_416D_11D2_B4F8_444553540000_.wvu.PrintArea" localSheetId="5" hidden="1">#REF!</definedName>
    <definedName name="Z_0232F3F6_416D_11D2_B4F8_444553540000_.wvu.PrintArea" hidden="1">#REF!</definedName>
    <definedName name="Z_0D915CA1_9A99_4DC4_96D3_062A265AF8A7_.wvu.FilterData" localSheetId="3" hidden="1">#REF!</definedName>
    <definedName name="Z_0D915CA1_9A99_4DC4_96D3_062A265AF8A7_.wvu.FilterData" localSheetId="5" hidden="1">#REF!</definedName>
    <definedName name="Z_0D915CA1_9A99_4DC4_96D3_062A265AF8A7_.wvu.FilterData" hidden="1">#REF!</definedName>
    <definedName name="Z_0E97D943_6691_11D3_B504_00104BA04A22_.wvu.Cols" localSheetId="3" hidden="1">#REF!</definedName>
    <definedName name="Z_0E97D943_6691_11D3_B504_00104BA04A22_.wvu.Cols" localSheetId="5" hidden="1">#REF!</definedName>
    <definedName name="Z_0E97D943_6691_11D3_B504_00104BA04A22_.wvu.Cols" hidden="1">#REF!</definedName>
    <definedName name="Z_0E97D943_6691_11D3_B504_00104BA04A22_.wvu.PrintArea" localSheetId="3" hidden="1">#REF!</definedName>
    <definedName name="Z_0E97D943_6691_11D3_B504_00104BA04A22_.wvu.PrintArea" localSheetId="5" hidden="1">#REF!</definedName>
    <definedName name="Z_0E97D943_6691_11D3_B504_00104BA04A22_.wvu.PrintArea" hidden="1">#REF!</definedName>
    <definedName name="Z_0E97D94A_6691_11D3_B504_00104BA04A22_.wvu.Cols" localSheetId="3" hidden="1">#REF!</definedName>
    <definedName name="Z_0E97D94A_6691_11D3_B504_00104BA04A22_.wvu.Cols" localSheetId="5" hidden="1">#REF!</definedName>
    <definedName name="Z_0E97D94A_6691_11D3_B504_00104BA04A22_.wvu.Cols" hidden="1">#REF!</definedName>
    <definedName name="Z_0E97D94A_6691_11D3_B504_00104BA04A22_.wvu.PrintArea" localSheetId="3" hidden="1">#REF!</definedName>
    <definedName name="Z_0E97D94A_6691_11D3_B504_00104BA04A22_.wvu.PrintArea" localSheetId="5" hidden="1">#REF!</definedName>
    <definedName name="Z_0E97D94A_6691_11D3_B504_00104BA04A22_.wvu.PrintArea" hidden="1">#REF!</definedName>
    <definedName name="Z_0E97D94D_6691_11D3_B504_00104BA04A22_.wvu.Cols" localSheetId="3" hidden="1">#REF!</definedName>
    <definedName name="Z_0E97D94D_6691_11D3_B504_00104BA04A22_.wvu.Cols" localSheetId="5" hidden="1">#REF!</definedName>
    <definedName name="Z_0E97D94D_6691_11D3_B504_00104BA04A22_.wvu.Cols" hidden="1">#REF!</definedName>
    <definedName name="Z_0E97D94D_6691_11D3_B504_00104BA04A22_.wvu.PrintArea" localSheetId="3" hidden="1">#REF!</definedName>
    <definedName name="Z_0E97D94D_6691_11D3_B504_00104BA04A22_.wvu.PrintArea" localSheetId="5" hidden="1">#REF!</definedName>
    <definedName name="Z_0E97D94D_6691_11D3_B504_00104BA04A22_.wvu.PrintArea" hidden="1">#REF!</definedName>
    <definedName name="Z_0E97D956_6691_11D3_B504_00104BA04A22_.wvu.Cols" localSheetId="3" hidden="1">#REF!</definedName>
    <definedName name="Z_0E97D956_6691_11D3_B504_00104BA04A22_.wvu.Cols" localSheetId="5" hidden="1">#REF!</definedName>
    <definedName name="Z_0E97D956_6691_11D3_B504_00104BA04A22_.wvu.Cols" hidden="1">#REF!</definedName>
    <definedName name="Z_0E97D956_6691_11D3_B504_00104BA04A22_.wvu.PrintArea" localSheetId="3" hidden="1">#REF!</definedName>
    <definedName name="Z_0E97D956_6691_11D3_B504_00104BA04A22_.wvu.PrintArea" localSheetId="5" hidden="1">#REF!</definedName>
    <definedName name="Z_0E97D956_6691_11D3_B504_00104BA04A22_.wvu.PrintArea" hidden="1">#REF!</definedName>
    <definedName name="Z_0E97D957_6691_11D3_B504_00104BA04A22_.wvu.Cols" localSheetId="3" hidden="1">#REF!</definedName>
    <definedName name="Z_0E97D957_6691_11D3_B504_00104BA04A22_.wvu.Cols" localSheetId="5" hidden="1">#REF!</definedName>
    <definedName name="Z_0E97D957_6691_11D3_B504_00104BA04A22_.wvu.Cols" hidden="1">#REF!</definedName>
    <definedName name="Z_0E97D957_6691_11D3_B504_00104BA04A22_.wvu.PrintArea" localSheetId="3" hidden="1">#REF!</definedName>
    <definedName name="Z_0E97D957_6691_11D3_B504_00104BA04A22_.wvu.PrintArea" localSheetId="5" hidden="1">#REF!</definedName>
    <definedName name="Z_0E97D957_6691_11D3_B504_00104BA04A22_.wvu.PrintArea" hidden="1">#REF!</definedName>
    <definedName name="Z_0E97D9AB_6691_11D3_B504_00104BA04A22_.wvu.Cols" localSheetId="3" hidden="1">#REF!</definedName>
    <definedName name="Z_0E97D9AB_6691_11D3_B504_00104BA04A22_.wvu.Cols" localSheetId="5" hidden="1">#REF!</definedName>
    <definedName name="Z_0E97D9AB_6691_11D3_B504_00104BA04A22_.wvu.Cols" hidden="1">#REF!</definedName>
    <definedName name="Z_0E97D9AB_6691_11D3_B504_00104BA04A22_.wvu.PrintTitles" localSheetId="3" hidden="1">#REF!</definedName>
    <definedName name="Z_0E97D9AB_6691_11D3_B504_00104BA04A22_.wvu.PrintTitles" localSheetId="5" hidden="1">#REF!</definedName>
    <definedName name="Z_0E97D9AB_6691_11D3_B504_00104BA04A22_.wvu.PrintTitles" hidden="1">#REF!</definedName>
    <definedName name="Z_1EBD83E2_5879_11D3_B504_00104BA04A22_.wvu.Cols" localSheetId="3" hidden="1">#REF!</definedName>
    <definedName name="Z_1EBD83E2_5879_11D3_B504_00104BA04A22_.wvu.Cols" localSheetId="5" hidden="1">#REF!</definedName>
    <definedName name="Z_1EBD83E2_5879_11D3_B504_00104BA04A22_.wvu.Cols" hidden="1">#REF!</definedName>
    <definedName name="Z_1EBD83E2_5879_11D3_B504_00104BA04A22_.wvu.PrintTitles" localSheetId="3" hidden="1">#REF!</definedName>
    <definedName name="Z_1EBD83E2_5879_11D3_B504_00104BA04A22_.wvu.PrintTitles" localSheetId="5" hidden="1">#REF!</definedName>
    <definedName name="Z_1EBD83E2_5879_11D3_B504_00104BA04A22_.wvu.PrintTitles" hidden="1">#REF!</definedName>
    <definedName name="Z_3B28B8C9_65CA_11D3_B504_00104BA04A22_.wvu.Cols" localSheetId="3" hidden="1">#REF!</definedName>
    <definedName name="Z_3B28B8C9_65CA_11D3_B504_00104BA04A22_.wvu.Cols" localSheetId="5" hidden="1">#REF!</definedName>
    <definedName name="Z_3B28B8C9_65CA_11D3_B504_00104BA04A22_.wvu.Cols" hidden="1">#REF!</definedName>
    <definedName name="Z_3B28B8C9_65CA_11D3_B504_00104BA04A22_.wvu.PrintArea" localSheetId="3" hidden="1">#REF!</definedName>
    <definedName name="Z_3B28B8C9_65CA_11D3_B504_00104BA04A22_.wvu.PrintArea" localSheetId="5" hidden="1">#REF!</definedName>
    <definedName name="Z_3B28B8C9_65CA_11D3_B504_00104BA04A22_.wvu.PrintArea" hidden="1">#REF!</definedName>
    <definedName name="Z_4D69DE60_4497_11D2_B4F8_444553540000_.wvu.Cols" localSheetId="3" hidden="1">#REF!</definedName>
    <definedName name="Z_4D69DE60_4497_11D2_B4F8_444553540000_.wvu.Cols" localSheetId="5" hidden="1">#REF!</definedName>
    <definedName name="Z_4D69DE60_4497_11D2_B4F8_444553540000_.wvu.Cols" hidden="1">#REF!</definedName>
    <definedName name="Z_4D69DE60_4497_11D2_B4F8_444553540000_.wvu.PrintArea" localSheetId="3" hidden="1">#REF!</definedName>
    <definedName name="Z_4D69DE60_4497_11D2_B4F8_444553540000_.wvu.PrintArea" localSheetId="5" hidden="1">#REF!</definedName>
    <definedName name="Z_4D69DE60_4497_11D2_B4F8_444553540000_.wvu.PrintArea" hidden="1">#REF!</definedName>
    <definedName name="Z_5BDAAFA3_409C_11D2_B4F8_444553540000_.wvu.PrintArea" localSheetId="3" hidden="1">#REF!</definedName>
    <definedName name="Z_5BDAAFA3_409C_11D2_B4F8_444553540000_.wvu.PrintArea" localSheetId="5" hidden="1">#REF!</definedName>
    <definedName name="Z_5BDAAFA3_409C_11D2_B4F8_444553540000_.wvu.PrintArea" hidden="1">#REF!</definedName>
    <definedName name="Z_5BDAAFA4_409C_11D2_B4F8_444553540000_.wvu.PrintArea" localSheetId="3" hidden="1">#REF!</definedName>
    <definedName name="Z_5BDAAFA4_409C_11D2_B4F8_444553540000_.wvu.PrintArea" localSheetId="5" hidden="1">#REF!</definedName>
    <definedName name="Z_5BDAAFA4_409C_11D2_B4F8_444553540000_.wvu.PrintArea" hidden="1">#REF!</definedName>
    <definedName name="Z_5BDAAFA5_409C_11D2_B4F8_444553540000_.wvu.PrintArea" localSheetId="3" hidden="1">#REF!</definedName>
    <definedName name="Z_5BDAAFA5_409C_11D2_B4F8_444553540000_.wvu.PrintArea" localSheetId="5" hidden="1">#REF!</definedName>
    <definedName name="Z_5BDAAFA5_409C_11D2_B4F8_444553540000_.wvu.PrintArea" hidden="1">#REF!</definedName>
    <definedName name="Z_5BDAAFA6_409C_11D2_B4F8_444553540000_.wvu.PrintArea" localSheetId="3" hidden="1">#REF!</definedName>
    <definedName name="Z_5BDAAFA6_409C_11D2_B4F8_444553540000_.wvu.PrintArea" localSheetId="5" hidden="1">#REF!</definedName>
    <definedName name="Z_5BDAAFA6_409C_11D2_B4F8_444553540000_.wvu.PrintArea" hidden="1">#REF!</definedName>
    <definedName name="Z_5BDAAFA7_409C_11D2_B4F8_444553540000_.wvu.PrintArea" localSheetId="3" hidden="1">#REF!</definedName>
    <definedName name="Z_5BDAAFA7_409C_11D2_B4F8_444553540000_.wvu.PrintArea" localSheetId="5" hidden="1">#REF!</definedName>
    <definedName name="Z_5BDAAFA7_409C_11D2_B4F8_444553540000_.wvu.PrintArea" hidden="1">#REF!</definedName>
    <definedName name="Z_5BDAAFA8_409C_11D2_B4F8_444553540000_.wvu.PrintArea" localSheetId="3" hidden="1">#REF!</definedName>
    <definedName name="Z_5BDAAFA8_409C_11D2_B4F8_444553540000_.wvu.PrintArea" localSheetId="5" hidden="1">#REF!</definedName>
    <definedName name="Z_5BDAAFA8_409C_11D2_B4F8_444553540000_.wvu.PrintArea" hidden="1">#REF!</definedName>
    <definedName name="Z_5BDAAFA9_409C_11D2_B4F8_444553540000_.wvu.PrintArea" localSheetId="3" hidden="1">#REF!</definedName>
    <definedName name="Z_5BDAAFA9_409C_11D2_B4F8_444553540000_.wvu.PrintArea" localSheetId="5" hidden="1">#REF!</definedName>
    <definedName name="Z_5BDAAFA9_409C_11D2_B4F8_444553540000_.wvu.PrintArea" hidden="1">#REF!</definedName>
    <definedName name="Z_5BDAAFAA_409C_11D2_B4F8_444553540000_.wvu.PrintArea" localSheetId="3" hidden="1">#REF!</definedName>
    <definedName name="Z_5BDAAFAA_409C_11D2_B4F8_444553540000_.wvu.PrintArea" localSheetId="5" hidden="1">#REF!</definedName>
    <definedName name="Z_5BDAAFAA_409C_11D2_B4F8_444553540000_.wvu.PrintArea" hidden="1">#REF!</definedName>
    <definedName name="Z_5BDAAFAB_409C_11D2_B4F8_444553540000_.wvu.PrintArea" localSheetId="3" hidden="1">#REF!</definedName>
    <definedName name="Z_5BDAAFAB_409C_11D2_B4F8_444553540000_.wvu.PrintArea" localSheetId="5" hidden="1">#REF!</definedName>
    <definedName name="Z_5BDAAFAB_409C_11D2_B4F8_444553540000_.wvu.PrintArea" hidden="1">#REF!</definedName>
    <definedName name="Z_5BDAAFAC_409C_11D2_B4F8_444553540000_.wvu.PrintArea" localSheetId="3" hidden="1">#REF!</definedName>
    <definedName name="Z_5BDAAFAC_409C_11D2_B4F8_444553540000_.wvu.PrintArea" localSheetId="5" hidden="1">#REF!</definedName>
    <definedName name="Z_5BDAAFAC_409C_11D2_B4F8_444553540000_.wvu.PrintArea" hidden="1">#REF!</definedName>
    <definedName name="Z_5BDAAFAD_409C_11D2_B4F8_444553540000_.wvu.PrintArea" localSheetId="3" hidden="1">#REF!</definedName>
    <definedName name="Z_5BDAAFAD_409C_11D2_B4F8_444553540000_.wvu.PrintArea" localSheetId="5" hidden="1">#REF!</definedName>
    <definedName name="Z_5BDAAFAD_409C_11D2_B4F8_444553540000_.wvu.PrintArea" hidden="1">#REF!</definedName>
    <definedName name="Z_5BDAAFAF_409C_11D2_B4F8_444553540000_.wvu.PrintArea" localSheetId="3" hidden="1">#REF!</definedName>
    <definedName name="Z_5BDAAFAF_409C_11D2_B4F8_444553540000_.wvu.PrintArea" localSheetId="5" hidden="1">#REF!</definedName>
    <definedName name="Z_5BDAAFAF_409C_11D2_B4F8_444553540000_.wvu.PrintArea" hidden="1">#REF!</definedName>
    <definedName name="Z_5BDAAFB2_409C_11D2_B4F8_444553540000_.wvu.PrintArea" localSheetId="3" hidden="1">#REF!</definedName>
    <definedName name="Z_5BDAAFB2_409C_11D2_B4F8_444553540000_.wvu.PrintArea" localSheetId="5" hidden="1">#REF!</definedName>
    <definedName name="Z_5BDAAFB2_409C_11D2_B4F8_444553540000_.wvu.PrintArea" hidden="1">#REF!</definedName>
    <definedName name="Z_5BDAAFB3_409C_11D2_B4F8_444553540000_.wvu.PrintArea" localSheetId="3" hidden="1">#REF!</definedName>
    <definedName name="Z_5BDAAFB3_409C_11D2_B4F8_444553540000_.wvu.PrintArea" localSheetId="5" hidden="1">#REF!</definedName>
    <definedName name="Z_5BDAAFB3_409C_11D2_B4F8_444553540000_.wvu.PrintArea" hidden="1">#REF!</definedName>
    <definedName name="Z_5BDAAFB4_409C_11D2_B4F8_444553540000_.wvu.PrintArea" localSheetId="3" hidden="1">#REF!</definedName>
    <definedName name="Z_5BDAAFB4_409C_11D2_B4F8_444553540000_.wvu.PrintArea" localSheetId="5" hidden="1">#REF!</definedName>
    <definedName name="Z_5BDAAFB4_409C_11D2_B4F8_444553540000_.wvu.PrintArea" hidden="1">#REF!</definedName>
    <definedName name="Z_5BDAAFB5_409C_11D2_B4F8_444553540000_.wvu.PrintArea" localSheetId="3" hidden="1">#REF!</definedName>
    <definedName name="Z_5BDAAFB5_409C_11D2_B4F8_444553540000_.wvu.PrintArea" localSheetId="5" hidden="1">#REF!</definedName>
    <definedName name="Z_5BDAAFB5_409C_11D2_B4F8_444553540000_.wvu.PrintArea" hidden="1">#REF!</definedName>
    <definedName name="Z_5BDAAFB6_409C_11D2_B4F8_444553540000_.wvu.PrintArea" localSheetId="3" hidden="1">#REF!</definedName>
    <definedName name="Z_5BDAAFB6_409C_11D2_B4F8_444553540000_.wvu.PrintArea" localSheetId="5" hidden="1">#REF!</definedName>
    <definedName name="Z_5BDAAFB6_409C_11D2_B4F8_444553540000_.wvu.PrintArea" hidden="1">#REF!</definedName>
    <definedName name="Z_5BDAAFB7_409C_11D2_B4F8_444553540000_.wvu.PrintArea" localSheetId="3" hidden="1">#REF!</definedName>
    <definedName name="Z_5BDAAFB7_409C_11D2_B4F8_444553540000_.wvu.PrintArea" localSheetId="5" hidden="1">#REF!</definedName>
    <definedName name="Z_5BDAAFB7_409C_11D2_B4F8_444553540000_.wvu.PrintArea" hidden="1">#REF!</definedName>
    <definedName name="Z_5BDAAFB8_409C_11D2_B4F8_444553540000_.wvu.PrintArea" localSheetId="3" hidden="1">#REF!</definedName>
    <definedName name="Z_5BDAAFB8_409C_11D2_B4F8_444553540000_.wvu.PrintArea" localSheetId="5" hidden="1">#REF!</definedName>
    <definedName name="Z_5BDAAFB8_409C_11D2_B4F8_444553540000_.wvu.PrintArea" hidden="1">#REF!</definedName>
    <definedName name="Z_5BDAAFBA_409C_11D2_B4F8_444553540000_.wvu.PrintArea" localSheetId="3" hidden="1">#REF!</definedName>
    <definedName name="Z_5BDAAFBA_409C_11D2_B4F8_444553540000_.wvu.PrintArea" localSheetId="5" hidden="1">#REF!</definedName>
    <definedName name="Z_5BDAAFBA_409C_11D2_B4F8_444553540000_.wvu.PrintArea" hidden="1">#REF!</definedName>
    <definedName name="Z_70ACAE61_1F25_11D3_B062_00104BC637D4_.wvu.Cols" localSheetId="3" hidden="1">#REF!</definedName>
    <definedName name="Z_70ACAE61_1F25_11D3_B062_00104BC637D4_.wvu.Cols" localSheetId="5" hidden="1">#REF!</definedName>
    <definedName name="Z_70ACAE61_1F25_11D3_B062_00104BC637D4_.wvu.Cols" hidden="1">#REF!</definedName>
    <definedName name="Z_70ACAE61_1F25_11D3_B062_00104BC637D4_.wvu.PrintArea" localSheetId="3" hidden="1">#REF!</definedName>
    <definedName name="Z_70ACAE61_1F25_11D3_B062_00104BC637D4_.wvu.PrintArea" localSheetId="5" hidden="1">#REF!</definedName>
    <definedName name="Z_70ACAE61_1F25_11D3_B062_00104BC637D4_.wvu.PrintArea" hidden="1">#REF!</definedName>
    <definedName name="Z_70ACAE61_1F25_11D3_B062_00104BC637D4_.wvu.PrintTitles" localSheetId="3" hidden="1">#REF!</definedName>
    <definedName name="Z_70ACAE61_1F25_11D3_B062_00104BC637D4_.wvu.PrintTitles" localSheetId="5" hidden="1">#REF!</definedName>
    <definedName name="Z_70ACAE61_1F25_11D3_B062_00104BC637D4_.wvu.PrintTitles" hidden="1">#REF!</definedName>
    <definedName name="Z_7658080C_7BC9_11D3_B504_00104BA04A22_.wvu.Cols" localSheetId="3" hidden="1">#REF!</definedName>
    <definedName name="Z_7658080C_7BC9_11D3_B504_00104BA04A22_.wvu.Cols" localSheetId="5" hidden="1">#REF!</definedName>
    <definedName name="Z_7658080C_7BC9_11D3_B504_00104BA04A22_.wvu.Cols" hidden="1">#REF!</definedName>
    <definedName name="Z_7658080C_7BC9_11D3_B504_00104BA04A22_.wvu.PrintTitles" localSheetId="3" hidden="1">#REF!</definedName>
    <definedName name="Z_7658080C_7BC9_11D3_B504_00104BA04A22_.wvu.PrintTitles" localSheetId="5" hidden="1">#REF!</definedName>
    <definedName name="Z_7658080C_7BC9_11D3_B504_00104BA04A22_.wvu.PrintTitles" hidden="1">#REF!</definedName>
    <definedName name="Z_76580810_7BC9_11D3_B504_00104BA04A22_.wvu.Cols" localSheetId="3" hidden="1">#REF!</definedName>
    <definedName name="Z_76580810_7BC9_11D3_B504_00104BA04A22_.wvu.Cols" localSheetId="5" hidden="1">#REF!</definedName>
    <definedName name="Z_76580810_7BC9_11D3_B504_00104BA04A22_.wvu.Cols" hidden="1">#REF!</definedName>
    <definedName name="Z_76580810_7BC9_11D3_B504_00104BA04A22_.wvu.PrintTitles" localSheetId="3" hidden="1">#REF!</definedName>
    <definedName name="Z_76580810_7BC9_11D3_B504_00104BA04A22_.wvu.PrintTitles" localSheetId="5" hidden="1">#REF!</definedName>
    <definedName name="Z_76580810_7BC9_11D3_B504_00104BA04A22_.wvu.PrintTitles" hidden="1">#REF!</definedName>
    <definedName name="Z_76580811_7BC9_11D3_B504_00104BA04A22_.wvu.Cols" localSheetId="3" hidden="1">#REF!</definedName>
    <definedName name="Z_76580811_7BC9_11D3_B504_00104BA04A22_.wvu.Cols" localSheetId="5" hidden="1">#REF!</definedName>
    <definedName name="Z_76580811_7BC9_11D3_B504_00104BA04A22_.wvu.Cols" hidden="1">#REF!</definedName>
    <definedName name="Z_76580811_7BC9_11D3_B504_00104BA04A22_.wvu.PrintTitles" localSheetId="3" hidden="1">#REF!</definedName>
    <definedName name="Z_76580811_7BC9_11D3_B504_00104BA04A22_.wvu.PrintTitles" localSheetId="5" hidden="1">#REF!</definedName>
    <definedName name="Z_76580811_7BC9_11D3_B504_00104BA04A22_.wvu.PrintTitles" hidden="1">#REF!</definedName>
    <definedName name="Z_A06B1C62_597B_11D3_B504_00104BA04A22_.wvu.Cols" localSheetId="3" hidden="1">#REF!</definedName>
    <definedName name="Z_A06B1C62_597B_11D3_B504_00104BA04A22_.wvu.Cols" localSheetId="5" hidden="1">#REF!</definedName>
    <definedName name="Z_A06B1C62_597B_11D3_B504_00104BA04A22_.wvu.Cols" hidden="1">#REF!</definedName>
    <definedName name="Z_A06B1C62_597B_11D3_B504_00104BA04A22_.wvu.PrintTitles" localSheetId="3" hidden="1">#REF!</definedName>
    <definedName name="Z_A06B1C62_597B_11D3_B504_00104BA04A22_.wvu.PrintTitles" localSheetId="5" hidden="1">#REF!</definedName>
    <definedName name="Z_A06B1C62_597B_11D3_B504_00104BA04A22_.wvu.PrintTitles" hidden="1">#REF!</definedName>
    <definedName name="Z_A06B1C64_597B_11D3_B504_00104BA04A22_.wvu.Cols" localSheetId="3" hidden="1">#REF!</definedName>
    <definedName name="Z_A06B1C64_597B_11D3_B504_00104BA04A22_.wvu.Cols" localSheetId="5" hidden="1">#REF!</definedName>
    <definedName name="Z_A06B1C64_597B_11D3_B504_00104BA04A22_.wvu.Cols" hidden="1">#REF!</definedName>
    <definedName name="Z_A06B1C64_597B_11D3_B504_00104BA04A22_.wvu.PrintArea" localSheetId="3" hidden="1">#REF!</definedName>
    <definedName name="Z_A06B1C64_597B_11D3_B504_00104BA04A22_.wvu.PrintArea" localSheetId="5" hidden="1">#REF!</definedName>
    <definedName name="Z_A06B1C64_597B_11D3_B504_00104BA04A22_.wvu.PrintArea" hidden="1">#REF!</definedName>
    <definedName name="Z_A06B1C67_597B_11D3_B504_00104BA04A22_.wvu.Cols" localSheetId="3" hidden="1">#REF!</definedName>
    <definedName name="Z_A06B1C67_597B_11D3_B504_00104BA04A22_.wvu.Cols" localSheetId="5" hidden="1">#REF!</definedName>
    <definedName name="Z_A06B1C67_597B_11D3_B504_00104BA04A22_.wvu.Cols" hidden="1">#REF!</definedName>
    <definedName name="Z_A06B1C67_597B_11D3_B504_00104BA04A22_.wvu.PrintArea" localSheetId="3" hidden="1">#REF!</definedName>
    <definedName name="Z_A06B1C67_597B_11D3_B504_00104BA04A22_.wvu.PrintArea" localSheetId="5" hidden="1">#REF!</definedName>
    <definedName name="Z_A06B1C67_597B_11D3_B504_00104BA04A22_.wvu.PrintArea" hidden="1">#REF!</definedName>
    <definedName name="Z_A06B1C89_597B_11D3_B504_00104BA04A22_.wvu.Cols" localSheetId="3" hidden="1">#REF!</definedName>
    <definedName name="Z_A06B1C89_597B_11D3_B504_00104BA04A22_.wvu.Cols" localSheetId="5" hidden="1">#REF!</definedName>
    <definedName name="Z_A06B1C89_597B_11D3_B504_00104BA04A22_.wvu.Cols" hidden="1">#REF!</definedName>
    <definedName name="Z_A06B1C89_597B_11D3_B504_00104BA04A22_.wvu.PrintTitles" localSheetId="3" hidden="1">#REF!</definedName>
    <definedName name="Z_A06B1C89_597B_11D3_B504_00104BA04A22_.wvu.PrintTitles" localSheetId="5" hidden="1">#REF!</definedName>
    <definedName name="Z_A06B1C89_597B_11D3_B504_00104BA04A22_.wvu.PrintTitles" hidden="1">#REF!</definedName>
    <definedName name="Z_CBC7B5E4_57B0_11D3_B504_444553540000_.wvu.Cols" localSheetId="3" hidden="1">#REF!</definedName>
    <definedName name="Z_CBC7B5E4_57B0_11D3_B504_444553540000_.wvu.Cols" localSheetId="5" hidden="1">#REF!</definedName>
    <definedName name="Z_CBC7B5E4_57B0_11D3_B504_444553540000_.wvu.Cols" hidden="1">#REF!</definedName>
    <definedName name="Z_CBC7B5E4_57B0_11D3_B504_444553540000_.wvu.PrintArea" localSheetId="3" hidden="1">#REF!</definedName>
    <definedName name="Z_CBC7B5E4_57B0_11D3_B504_444553540000_.wvu.PrintArea" localSheetId="5" hidden="1">#REF!</definedName>
    <definedName name="Z_CBC7B5E4_57B0_11D3_B504_444553540000_.wvu.PrintArea" hidden="1">#REF!</definedName>
    <definedName name="Z_CBC7B5E5_57B0_11D3_B504_444553540000_.wvu.Cols" localSheetId="3" hidden="1">#REF!</definedName>
    <definedName name="Z_CBC7B5E5_57B0_11D3_B504_444553540000_.wvu.Cols" localSheetId="5" hidden="1">#REF!</definedName>
    <definedName name="Z_CBC7B5E5_57B0_11D3_B504_444553540000_.wvu.Cols" hidden="1">#REF!</definedName>
    <definedName name="Z_CBC7B5E5_57B0_11D3_B504_444553540000_.wvu.PrintArea" localSheetId="3" hidden="1">#REF!</definedName>
    <definedName name="Z_CBC7B5E5_57B0_11D3_B504_444553540000_.wvu.PrintArea" localSheetId="5" hidden="1">#REF!</definedName>
    <definedName name="Z_CBC7B5E5_57B0_11D3_B504_444553540000_.wvu.PrintArea" hidden="1">#REF!</definedName>
    <definedName name="Z_CBC7B5E6_57B0_11D3_B504_444553540000_.wvu.Cols" localSheetId="3" hidden="1">#REF!</definedName>
    <definedName name="Z_CBC7B5E6_57B0_11D3_B504_444553540000_.wvu.Cols" localSheetId="5" hidden="1">#REF!</definedName>
    <definedName name="Z_CBC7B5E6_57B0_11D3_B504_444553540000_.wvu.Cols" hidden="1">#REF!</definedName>
    <definedName name="Z_CBC7B5E6_57B0_11D3_B504_444553540000_.wvu.PrintArea" localSheetId="3" hidden="1">#REF!</definedName>
    <definedName name="Z_CBC7B5E6_57B0_11D3_B504_444553540000_.wvu.PrintArea" localSheetId="5" hidden="1">#REF!</definedName>
    <definedName name="Z_CBC7B5E6_57B0_11D3_B504_444553540000_.wvu.PrintArea" hidden="1">#REF!</definedName>
    <definedName name="Z_CBC7B5E9_57B0_11D3_B504_444553540000_.wvu.Cols" localSheetId="3" hidden="1">#REF!</definedName>
    <definedName name="Z_CBC7B5E9_57B0_11D3_B504_444553540000_.wvu.Cols" localSheetId="5" hidden="1">#REF!</definedName>
    <definedName name="Z_CBC7B5E9_57B0_11D3_B504_444553540000_.wvu.Cols" hidden="1">#REF!</definedName>
    <definedName name="Z_CBC7B5E9_57B0_11D3_B504_444553540000_.wvu.PrintTitles" localSheetId="3" hidden="1">#REF!</definedName>
    <definedName name="Z_CBC7B5E9_57B0_11D3_B504_444553540000_.wvu.PrintTitles" localSheetId="5" hidden="1">#REF!</definedName>
    <definedName name="Z_CBC7B5E9_57B0_11D3_B504_444553540000_.wvu.PrintTitle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Y4" i="12" l="1"/>
  <c r="CX4" i="12"/>
  <c r="CV4" i="12"/>
  <c r="CU4" i="12"/>
  <c r="CT4" i="12"/>
  <c r="CP4" i="12"/>
  <c r="CO4" i="12"/>
  <c r="CM4" i="12"/>
  <c r="CL4" i="12"/>
  <c r="CK4" i="12"/>
  <c r="BR65" i="12"/>
  <c r="CD65" i="12"/>
  <c r="AO43" i="12"/>
  <c r="AN43" i="12"/>
  <c r="AM43" i="12"/>
  <c r="AL43" i="12"/>
  <c r="AK43" i="12"/>
  <c r="AJ43" i="12"/>
  <c r="AI43" i="12"/>
  <c r="AO37" i="12"/>
  <c r="AN37" i="12"/>
  <c r="AM37" i="12"/>
  <c r="AL37" i="12"/>
  <c r="AK37" i="12"/>
  <c r="AJ37" i="12"/>
  <c r="AI37" i="12"/>
  <c r="AO27" i="12"/>
  <c r="AN27" i="12"/>
  <c r="AM27" i="12"/>
  <c r="AL27" i="12"/>
  <c r="AK27" i="12"/>
  <c r="AJ27" i="12"/>
  <c r="AI27" i="12"/>
  <c r="AO17" i="12"/>
  <c r="AN17" i="12"/>
  <c r="AM17" i="12"/>
  <c r="AL17" i="12"/>
  <c r="AK17" i="12"/>
  <c r="AJ17" i="12"/>
  <c r="AI17" i="12"/>
  <c r="AE43" i="12"/>
  <c r="AD43" i="12"/>
  <c r="AC43" i="12"/>
  <c r="AB43" i="12"/>
  <c r="AA43" i="12"/>
  <c r="Z43" i="12"/>
  <c r="Y43" i="12"/>
  <c r="AE37" i="12"/>
  <c r="AD37" i="12"/>
  <c r="AC37" i="12"/>
  <c r="AB37" i="12"/>
  <c r="AA37" i="12"/>
  <c r="Z37" i="12"/>
  <c r="Y37" i="12"/>
  <c r="AE27" i="12"/>
  <c r="AD27" i="12"/>
  <c r="AC27" i="12"/>
  <c r="AB27" i="12"/>
  <c r="AA27" i="12"/>
  <c r="Z27" i="12"/>
  <c r="Y27" i="12"/>
  <c r="AE17" i="12"/>
  <c r="AD17" i="12"/>
  <c r="AC17" i="12"/>
  <c r="AB17" i="12"/>
  <c r="AA17" i="12"/>
  <c r="Z17" i="12"/>
  <c r="Y17" i="12"/>
  <c r="BQ65" i="12" l="1"/>
  <c r="BU14" i="12"/>
  <c r="BU65" i="12"/>
  <c r="BZ65" i="12"/>
  <c r="CE65" i="12"/>
  <c r="BQ28" i="12"/>
  <c r="BV28" i="12"/>
  <c r="BT28" i="12"/>
  <c r="BT45" i="12"/>
  <c r="BS58" i="12"/>
  <c r="CB14" i="12"/>
  <c r="CD45" i="12"/>
  <c r="CC45" i="12"/>
  <c r="CB45" i="12"/>
  <c r="BZ58" i="12"/>
  <c r="CE58" i="12"/>
  <c r="CB65" i="12"/>
  <c r="BV65" i="12"/>
  <c r="CD28" i="12"/>
  <c r="CE45" i="12"/>
  <c r="CE60" i="12" s="1"/>
  <c r="CA14" i="12"/>
  <c r="CD58" i="12"/>
  <c r="CD60" i="12" s="1"/>
  <c r="CD67" i="12" s="1"/>
  <c r="CC58" i="12"/>
  <c r="CB58" i="12"/>
  <c r="CA58" i="12"/>
  <c r="CA65" i="12"/>
  <c r="BT14" i="12"/>
  <c r="BV14" i="12"/>
  <c r="BR58" i="12"/>
  <c r="BQ58" i="12"/>
  <c r="BV58" i="12"/>
  <c r="BU58" i="12"/>
  <c r="BT58" i="12"/>
  <c r="BT60" i="12" s="1"/>
  <c r="BT65" i="12"/>
  <c r="BS65" i="12"/>
  <c r="BZ45" i="12"/>
  <c r="BZ28" i="12"/>
  <c r="CE28" i="12"/>
  <c r="CC28" i="12"/>
  <c r="CB28" i="12"/>
  <c r="CA28" i="12"/>
  <c r="CA45" i="12"/>
  <c r="CC65" i="12"/>
  <c r="BR14" i="12"/>
  <c r="BS28" i="12"/>
  <c r="BS45" i="12"/>
  <c r="BS60" i="12" s="1"/>
  <c r="BZ14" i="12"/>
  <c r="CE14" i="12"/>
  <c r="CE30" i="12" s="1"/>
  <c r="CD14" i="12"/>
  <c r="CD30" i="12" s="1"/>
  <c r="CC14" i="12"/>
  <c r="BQ14" i="12"/>
  <c r="BU28" i="12"/>
  <c r="BU45" i="12"/>
  <c r="BS14" i="12"/>
  <c r="BR28" i="12"/>
  <c r="BR45" i="12"/>
  <c r="BQ45" i="12"/>
  <c r="BV45" i="12"/>
  <c r="CB30" i="12"/>
  <c r="A27" i="6"/>
  <c r="M15" i="6"/>
  <c r="G15" i="6"/>
  <c r="O4" i="11"/>
  <c r="N4" i="11"/>
  <c r="M4" i="11"/>
  <c r="K4" i="11"/>
  <c r="J4" i="11"/>
  <c r="I4" i="11"/>
  <c r="G4" i="11"/>
  <c r="F4" i="11"/>
  <c r="E4" i="11"/>
  <c r="N65" i="9"/>
  <c r="I65" i="9"/>
  <c r="D65" i="9"/>
  <c r="C39" i="2"/>
  <c r="Y31" i="2"/>
  <c r="X31" i="2"/>
  <c r="W31" i="2"/>
  <c r="V31" i="2"/>
  <c r="U31" i="2"/>
  <c r="T31" i="2"/>
  <c r="S31" i="2"/>
  <c r="R31" i="2"/>
  <c r="Q31" i="2"/>
  <c r="P31" i="2"/>
  <c r="O31" i="2"/>
  <c r="N31" i="2"/>
  <c r="M31" i="2"/>
  <c r="L31" i="2"/>
  <c r="K31" i="2"/>
  <c r="J31" i="2"/>
  <c r="I31" i="2"/>
  <c r="H31" i="2"/>
  <c r="G31" i="2"/>
  <c r="F31" i="2"/>
  <c r="E31" i="2"/>
  <c r="D31" i="2"/>
  <c r="C31" i="2"/>
  <c r="Y24" i="2"/>
  <c r="X24" i="2"/>
  <c r="W24" i="2"/>
  <c r="V24" i="2"/>
  <c r="U24" i="2"/>
  <c r="T24" i="2"/>
  <c r="S24" i="2"/>
  <c r="R24" i="2"/>
  <c r="Q24" i="2"/>
  <c r="P24" i="2"/>
  <c r="O24" i="2"/>
  <c r="N24" i="2"/>
  <c r="M24" i="2"/>
  <c r="L24" i="2"/>
  <c r="K24" i="2"/>
  <c r="J24" i="2"/>
  <c r="I24" i="2"/>
  <c r="H24" i="2"/>
  <c r="G24" i="2"/>
  <c r="F24" i="2"/>
  <c r="E24" i="2"/>
  <c r="D24" i="2"/>
  <c r="C24" i="2"/>
  <c r="Z27" i="3"/>
  <c r="Y27" i="3"/>
  <c r="X27" i="3"/>
  <c r="W27" i="3"/>
  <c r="V27" i="3"/>
  <c r="U27" i="3"/>
  <c r="T27" i="3"/>
  <c r="S27" i="3"/>
  <c r="R27" i="3"/>
  <c r="Q27" i="3"/>
  <c r="P27" i="3"/>
  <c r="O27" i="3"/>
  <c r="N27" i="3"/>
  <c r="M27" i="3"/>
  <c r="L27" i="3"/>
  <c r="K27" i="3"/>
  <c r="J27" i="3"/>
  <c r="I27" i="3"/>
  <c r="H27" i="3"/>
  <c r="G27" i="3"/>
  <c r="F27" i="3"/>
  <c r="E27" i="3"/>
  <c r="D27" i="3"/>
  <c r="Z19" i="3"/>
  <c r="Y19" i="3"/>
  <c r="X19" i="3"/>
  <c r="W19" i="3"/>
  <c r="V19" i="3"/>
  <c r="U19" i="3"/>
  <c r="T19" i="3"/>
  <c r="S19" i="3"/>
  <c r="R19" i="3"/>
  <c r="Q19" i="3"/>
  <c r="P19" i="3"/>
  <c r="O19" i="3"/>
  <c r="N19" i="3"/>
  <c r="M19" i="3"/>
  <c r="L19" i="3"/>
  <c r="K19" i="3"/>
  <c r="J19" i="3"/>
  <c r="I19" i="3"/>
  <c r="H19" i="3"/>
  <c r="G19" i="3"/>
  <c r="F19" i="3"/>
  <c r="E19" i="3"/>
  <c r="D19" i="3"/>
  <c r="Z12" i="3"/>
  <c r="Y12" i="3"/>
  <c r="X12" i="3"/>
  <c r="W12" i="3"/>
  <c r="V12" i="3"/>
  <c r="U12" i="3"/>
  <c r="T12" i="3"/>
  <c r="S12" i="3"/>
  <c r="R12" i="3"/>
  <c r="Q12" i="3"/>
  <c r="P12" i="3"/>
  <c r="O12" i="3"/>
  <c r="N12" i="3"/>
  <c r="M12" i="3"/>
  <c r="L12" i="3"/>
  <c r="K12" i="3"/>
  <c r="J12" i="3"/>
  <c r="I12" i="3"/>
  <c r="H12" i="3"/>
  <c r="G12" i="3"/>
  <c r="F12" i="3"/>
  <c r="E12" i="3"/>
  <c r="D12" i="3"/>
  <c r="Z114" i="1"/>
  <c r="Y114" i="1"/>
  <c r="X114" i="1"/>
  <c r="W114" i="1"/>
  <c r="V114" i="1"/>
  <c r="U114" i="1"/>
  <c r="T114" i="1"/>
  <c r="S114" i="1"/>
  <c r="R114" i="1"/>
  <c r="Q114" i="1"/>
  <c r="P114" i="1"/>
  <c r="O114" i="1"/>
  <c r="N114" i="1"/>
  <c r="M114" i="1"/>
  <c r="L114" i="1"/>
  <c r="K114" i="1"/>
  <c r="J114" i="1"/>
  <c r="I114" i="1"/>
  <c r="H114" i="1"/>
  <c r="G114" i="1"/>
  <c r="F114" i="1"/>
  <c r="E114" i="1"/>
  <c r="D114" i="1"/>
  <c r="Z101" i="1"/>
  <c r="Y101" i="1"/>
  <c r="X101" i="1"/>
  <c r="W101" i="1"/>
  <c r="V101" i="1"/>
  <c r="U101" i="1"/>
  <c r="T101" i="1"/>
  <c r="S101" i="1"/>
  <c r="R101" i="1"/>
  <c r="Q101" i="1"/>
  <c r="P101" i="1"/>
  <c r="O101" i="1"/>
  <c r="N101" i="1"/>
  <c r="M101" i="1"/>
  <c r="L101" i="1"/>
  <c r="K101" i="1"/>
  <c r="J101" i="1"/>
  <c r="I101" i="1"/>
  <c r="H101" i="1"/>
  <c r="G101" i="1"/>
  <c r="F101" i="1"/>
  <c r="E101" i="1"/>
  <c r="D101" i="1"/>
  <c r="Z85" i="1"/>
  <c r="Y85" i="1"/>
  <c r="X85" i="1"/>
  <c r="W85" i="1"/>
  <c r="V85" i="1"/>
  <c r="U85" i="1"/>
  <c r="T85" i="1"/>
  <c r="S85" i="1"/>
  <c r="R85" i="1"/>
  <c r="Q85" i="1"/>
  <c r="P85" i="1"/>
  <c r="O85" i="1"/>
  <c r="N85" i="1"/>
  <c r="M85" i="1"/>
  <c r="L85" i="1"/>
  <c r="K85" i="1"/>
  <c r="J85" i="1"/>
  <c r="I85" i="1"/>
  <c r="H85" i="1"/>
  <c r="G85" i="1"/>
  <c r="F85" i="1"/>
  <c r="E85" i="1"/>
  <c r="D85" i="1"/>
  <c r="Z65" i="1"/>
  <c r="Y65" i="1"/>
  <c r="X65" i="1"/>
  <c r="W65" i="1"/>
  <c r="V65" i="1"/>
  <c r="U65" i="1"/>
  <c r="T65" i="1"/>
  <c r="S65" i="1"/>
  <c r="R65" i="1"/>
  <c r="Q65" i="1"/>
  <c r="P65" i="1"/>
  <c r="O65" i="1"/>
  <c r="N65" i="1"/>
  <c r="M65" i="1"/>
  <c r="L65" i="1"/>
  <c r="K65" i="1"/>
  <c r="J65" i="1"/>
  <c r="I65" i="1"/>
  <c r="H65" i="1"/>
  <c r="G65" i="1"/>
  <c r="F65" i="1"/>
  <c r="E65" i="1"/>
  <c r="D65" i="1"/>
  <c r="Z45" i="1"/>
  <c r="Y45" i="1"/>
  <c r="X45" i="1"/>
  <c r="W45" i="1"/>
  <c r="V45" i="1"/>
  <c r="U45" i="1"/>
  <c r="T45" i="1"/>
  <c r="S45" i="1"/>
  <c r="R45" i="1"/>
  <c r="Q45" i="1"/>
  <c r="P45" i="1"/>
  <c r="O45" i="1"/>
  <c r="N45" i="1"/>
  <c r="M45" i="1"/>
  <c r="L45" i="1"/>
  <c r="K45" i="1"/>
  <c r="J45" i="1"/>
  <c r="I45" i="1"/>
  <c r="H45" i="1"/>
  <c r="G45" i="1"/>
  <c r="F45" i="1"/>
  <c r="E45" i="1"/>
  <c r="D45" i="1"/>
  <c r="Z25" i="1"/>
  <c r="Y25" i="1"/>
  <c r="X25" i="1"/>
  <c r="W25" i="1"/>
  <c r="V25" i="1"/>
  <c r="U25" i="1"/>
  <c r="T25" i="1"/>
  <c r="S25" i="1"/>
  <c r="R25" i="1"/>
  <c r="Q25" i="1"/>
  <c r="P25" i="1"/>
  <c r="O25" i="1"/>
  <c r="N25" i="1"/>
  <c r="M25" i="1"/>
  <c r="L25" i="1"/>
  <c r="K25" i="1"/>
  <c r="J25" i="1"/>
  <c r="I25" i="1"/>
  <c r="H25" i="1"/>
  <c r="G25" i="1"/>
  <c r="F25" i="1"/>
  <c r="E25" i="1"/>
  <c r="D25" i="1"/>
  <c r="Y43" i="7"/>
  <c r="X43" i="7"/>
  <c r="W43" i="7"/>
  <c r="V43" i="7"/>
  <c r="U43" i="7"/>
  <c r="T43" i="7"/>
  <c r="S43" i="7"/>
  <c r="R43" i="7"/>
  <c r="Q43" i="7"/>
  <c r="P43" i="7"/>
  <c r="O43" i="7"/>
  <c r="N43" i="7"/>
  <c r="M43" i="7"/>
  <c r="L43" i="7"/>
  <c r="K43" i="7"/>
  <c r="J43" i="7"/>
  <c r="I43" i="7"/>
  <c r="H43" i="7"/>
  <c r="G43" i="7"/>
  <c r="F43" i="7"/>
  <c r="E43" i="7"/>
  <c r="D43" i="7"/>
  <c r="C43" i="7"/>
  <c r="Y37" i="7"/>
  <c r="X37" i="7"/>
  <c r="W37" i="7"/>
  <c r="V37" i="7"/>
  <c r="U37" i="7"/>
  <c r="T37" i="7"/>
  <c r="S37" i="7"/>
  <c r="R37" i="7"/>
  <c r="Q37" i="7"/>
  <c r="P37" i="7"/>
  <c r="O37" i="7"/>
  <c r="N37" i="7"/>
  <c r="M37" i="7"/>
  <c r="L37" i="7"/>
  <c r="K37" i="7"/>
  <c r="J37" i="7"/>
  <c r="I37" i="7"/>
  <c r="H37" i="7"/>
  <c r="G37" i="7"/>
  <c r="F37" i="7"/>
  <c r="E37" i="7"/>
  <c r="D37" i="7"/>
  <c r="C37" i="7"/>
  <c r="Y27" i="7"/>
  <c r="X27" i="7"/>
  <c r="W27" i="7"/>
  <c r="V27" i="7"/>
  <c r="U27" i="7"/>
  <c r="T27" i="7"/>
  <c r="S27" i="7"/>
  <c r="R27" i="7"/>
  <c r="Q27" i="7"/>
  <c r="P27" i="7"/>
  <c r="O27" i="7"/>
  <c r="N27" i="7"/>
  <c r="M27" i="7"/>
  <c r="L27" i="7"/>
  <c r="K27" i="7"/>
  <c r="J27" i="7"/>
  <c r="I27" i="7"/>
  <c r="H27" i="7"/>
  <c r="G27" i="7"/>
  <c r="F27" i="7"/>
  <c r="E27" i="7"/>
  <c r="D27" i="7"/>
  <c r="C27" i="7"/>
  <c r="Y17" i="7"/>
  <c r="X17" i="7"/>
  <c r="W17" i="7"/>
  <c r="V17" i="7"/>
  <c r="U17" i="7"/>
  <c r="T17" i="7"/>
  <c r="S17" i="7"/>
  <c r="R17" i="7"/>
  <c r="Q17" i="7"/>
  <c r="P17" i="7"/>
  <c r="O17" i="7"/>
  <c r="N17" i="7"/>
  <c r="M17" i="7"/>
  <c r="L17" i="7"/>
  <c r="K17" i="7"/>
  <c r="J17" i="7"/>
  <c r="I17" i="7"/>
  <c r="H17" i="7"/>
  <c r="G17" i="7"/>
  <c r="F17" i="7"/>
  <c r="E17" i="7"/>
  <c r="D17" i="7"/>
  <c r="C17" i="7"/>
  <c r="P39" i="2" l="1"/>
  <c r="G65" i="9"/>
  <c r="L65" i="9"/>
  <c r="BT30" i="12"/>
  <c r="BR30" i="12"/>
  <c r="BZ60" i="12"/>
  <c r="BZ67" i="12" s="1"/>
  <c r="CA30" i="12"/>
  <c r="CB60" i="12"/>
  <c r="CB67" i="12" s="1"/>
  <c r="CC30" i="12"/>
  <c r="CE67" i="12"/>
  <c r="BV30" i="12"/>
  <c r="CC60" i="12"/>
  <c r="CC67" i="12" s="1"/>
  <c r="CA60" i="12"/>
  <c r="CA67" i="12" s="1"/>
  <c r="BZ30" i="12"/>
  <c r="BU30" i="12"/>
  <c r="BV60" i="12"/>
  <c r="BT67" i="12"/>
  <c r="BQ30" i="12"/>
  <c r="BU60" i="12"/>
  <c r="BQ60" i="12"/>
  <c r="BS30" i="12"/>
  <c r="BS67" i="12"/>
  <c r="BR60" i="12"/>
  <c r="U32" i="2"/>
  <c r="Y39" i="2"/>
  <c r="C28" i="9"/>
  <c r="H28" i="9"/>
  <c r="M28" i="9"/>
  <c r="E28" i="9"/>
  <c r="J28" i="9"/>
  <c r="O28" i="9"/>
  <c r="K28" i="9"/>
  <c r="F58" i="9"/>
  <c r="K58" i="9"/>
  <c r="I32" i="2"/>
  <c r="M39" i="2"/>
  <c r="M21" i="6"/>
  <c r="H15" i="6"/>
  <c r="H21" i="6" s="1"/>
  <c r="F39" i="2"/>
  <c r="K39" i="2"/>
  <c r="C65" i="9"/>
  <c r="H65" i="9"/>
  <c r="M65" i="9"/>
  <c r="O15" i="6"/>
  <c r="O32" i="2"/>
  <c r="H39" i="2"/>
  <c r="N39" i="2"/>
  <c r="U39" i="2"/>
  <c r="J32" i="2"/>
  <c r="K32" i="2"/>
  <c r="K43" i="2" s="1"/>
  <c r="P32" i="2"/>
  <c r="P43" i="2" s="1"/>
  <c r="P45" i="2" s="1"/>
  <c r="C14" i="9"/>
  <c r="C30" i="9" s="1"/>
  <c r="H14" i="9"/>
  <c r="M14" i="9"/>
  <c r="G14" i="9"/>
  <c r="F14" i="9"/>
  <c r="K14" i="9"/>
  <c r="K30" i="9" s="1"/>
  <c r="G21" i="6"/>
  <c r="E32" i="2"/>
  <c r="F32" i="2"/>
  <c r="F43" i="2" s="1"/>
  <c r="G28" i="9"/>
  <c r="L28" i="9"/>
  <c r="D28" i="9"/>
  <c r="I28" i="9"/>
  <c r="N28" i="9"/>
  <c r="F28" i="9"/>
  <c r="E45" i="9"/>
  <c r="J45" i="9"/>
  <c r="O45" i="9"/>
  <c r="D45" i="9"/>
  <c r="I45" i="9"/>
  <c r="N45" i="9"/>
  <c r="C58" i="9"/>
  <c r="H58" i="9"/>
  <c r="M58" i="9"/>
  <c r="C32" i="2"/>
  <c r="C43" i="2" s="1"/>
  <c r="H32" i="2"/>
  <c r="H43" i="2" s="1"/>
  <c r="M32" i="2"/>
  <c r="M43" i="2" s="1"/>
  <c r="D39" i="2"/>
  <c r="I39" i="2"/>
  <c r="I43" i="2" s="1"/>
  <c r="W39" i="2"/>
  <c r="E39" i="2"/>
  <c r="J39" i="2"/>
  <c r="O39" i="2"/>
  <c r="T39" i="2"/>
  <c r="E58" i="9"/>
  <c r="E60" i="9" s="1"/>
  <c r="E67" i="9" s="1"/>
  <c r="J58" i="9"/>
  <c r="J60" i="9" s="1"/>
  <c r="O58" i="9"/>
  <c r="F65" i="9"/>
  <c r="K65" i="9"/>
  <c r="J15" i="6"/>
  <c r="J21" i="6" s="1"/>
  <c r="S32" i="2"/>
  <c r="Y32" i="2"/>
  <c r="Y43" i="2" s="1"/>
  <c r="R39" i="2"/>
  <c r="L14" i="9"/>
  <c r="L30" i="9" s="1"/>
  <c r="E65" i="9"/>
  <c r="J65" i="9"/>
  <c r="O65" i="9"/>
  <c r="E15" i="6"/>
  <c r="K15" i="6"/>
  <c r="K21" i="6" s="1"/>
  <c r="P15" i="6"/>
  <c r="R32" i="2"/>
  <c r="G58" i="9"/>
  <c r="L58" i="9"/>
  <c r="F15" i="6"/>
  <c r="L15" i="6"/>
  <c r="L21" i="6" s="1"/>
  <c r="Q15" i="6"/>
  <c r="Q21" i="6" s="1"/>
  <c r="X32" i="2"/>
  <c r="C45" i="2"/>
  <c r="H45" i="2"/>
  <c r="Y45" i="2"/>
  <c r="D32" i="2"/>
  <c r="D14" i="9"/>
  <c r="D30" i="9" s="1"/>
  <c r="I14" i="9"/>
  <c r="N14" i="9"/>
  <c r="N30" i="9" s="1"/>
  <c r="F45" i="9"/>
  <c r="F60" i="9" s="1"/>
  <c r="F67" i="9" s="1"/>
  <c r="K45" i="9"/>
  <c r="K60" i="9" s="1"/>
  <c r="K67" i="9" s="1"/>
  <c r="C45" i="9"/>
  <c r="C60" i="9" s="1"/>
  <c r="C67" i="9" s="1"/>
  <c r="H45" i="9"/>
  <c r="M45" i="9"/>
  <c r="M60" i="9" s="1"/>
  <c r="D58" i="9"/>
  <c r="D60" i="9" s="1"/>
  <c r="D67" i="9" s="1"/>
  <c r="I58" i="9"/>
  <c r="I60" i="9" s="1"/>
  <c r="I67" i="9" s="1"/>
  <c r="N58" i="9"/>
  <c r="N60" i="9" s="1"/>
  <c r="N67" i="9" s="1"/>
  <c r="O60" i="9"/>
  <c r="O67" i="9" s="1"/>
  <c r="N32" i="2"/>
  <c r="T32" i="2"/>
  <c r="T43" i="2" s="1"/>
  <c r="F45" i="2"/>
  <c r="E14" i="9"/>
  <c r="E30" i="9" s="1"/>
  <c r="J14" i="9"/>
  <c r="J30" i="9" s="1"/>
  <c r="O14" i="9"/>
  <c r="G45" i="9"/>
  <c r="G60" i="9" s="1"/>
  <c r="G67" i="9" s="1"/>
  <c r="L45" i="9"/>
  <c r="L60" i="9" s="1"/>
  <c r="L67" i="9" s="1"/>
  <c r="E21" i="6"/>
  <c r="G39" i="2"/>
  <c r="P21" i="6" l="1"/>
  <c r="R43" i="2"/>
  <c r="U43" i="2"/>
  <c r="J67" i="9"/>
  <c r="M45" i="2"/>
  <c r="F30" i="9"/>
  <c r="BR67" i="12"/>
  <c r="BQ67" i="12"/>
  <c r="BV67" i="12"/>
  <c r="BU67" i="12"/>
  <c r="D43" i="2"/>
  <c r="K45" i="2"/>
  <c r="M67" i="9"/>
  <c r="M30" i="9"/>
  <c r="O30" i="9"/>
  <c r="N43" i="2"/>
  <c r="H60" i="9"/>
  <c r="H67" i="9" s="1"/>
  <c r="I30" i="9"/>
  <c r="H30" i="9"/>
  <c r="U45" i="2"/>
  <c r="R45" i="2"/>
  <c r="E43" i="2"/>
  <c r="E45" i="2" s="1"/>
  <c r="O21" i="6"/>
  <c r="X39" i="2"/>
  <c r="X43" i="2" s="1"/>
  <c r="G30" i="9"/>
  <c r="J43" i="2"/>
  <c r="O43" i="2"/>
  <c r="O45" i="2" s="1"/>
  <c r="L32" i="2"/>
  <c r="N15" i="6"/>
  <c r="L39" i="2"/>
  <c r="S39" i="2"/>
  <c r="S43" i="2" s="1"/>
  <c r="V32" i="2"/>
  <c r="C15" i="6"/>
  <c r="Q39" i="2"/>
  <c r="G32" i="2"/>
  <c r="G43" i="2" s="1"/>
  <c r="D15" i="6"/>
  <c r="Q32" i="2"/>
  <c r="T45" i="2"/>
  <c r="Q43" i="2" l="1"/>
  <c r="W32" i="2"/>
  <c r="W43" i="2" s="1"/>
  <c r="W45" i="2" s="1"/>
  <c r="X45" i="2"/>
  <c r="J45" i="2"/>
  <c r="V39" i="2"/>
  <c r="V43" i="2" s="1"/>
  <c r="I15" i="6"/>
  <c r="F21" i="6"/>
  <c r="N45" i="2"/>
  <c r="N21" i="6"/>
  <c r="I45" i="2"/>
  <c r="D45" i="2"/>
  <c r="S45" i="2"/>
  <c r="L43" i="2"/>
  <c r="Q45" i="2" l="1"/>
  <c r="C21" i="6"/>
  <c r="G45" i="2"/>
  <c r="I21" i="6"/>
  <c r="V45" i="2"/>
  <c r="D21" i="6"/>
  <c r="L45" i="2"/>
</calcChain>
</file>

<file path=xl/sharedStrings.xml><?xml version="1.0" encoding="utf-8"?>
<sst xmlns="http://schemas.openxmlformats.org/spreadsheetml/2006/main" count="4435" uniqueCount="343">
  <si>
    <t>Consolidated</t>
  </si>
  <si>
    <t>Cerro Lindo</t>
  </si>
  <si>
    <t>El Porvenir</t>
  </si>
  <si>
    <t>Atacocha</t>
  </si>
  <si>
    <t>Vazante</t>
  </si>
  <si>
    <t>Morro Agudo</t>
  </si>
  <si>
    <t>Global Recovery</t>
  </si>
  <si>
    <t>Cajamarquilla, Peru</t>
  </si>
  <si>
    <t>Três Marias, Brazil</t>
  </si>
  <si>
    <t>Juiz de Fora, Brazil</t>
  </si>
  <si>
    <t>US$ million</t>
  </si>
  <si>
    <t>Mining</t>
  </si>
  <si>
    <t>Total</t>
  </si>
  <si>
    <t>Smelting</t>
  </si>
  <si>
    <t>Três Marias</t>
  </si>
  <si>
    <t>Juiz de Fora</t>
  </si>
  <si>
    <t>Other</t>
  </si>
  <si>
    <t>Expansion</t>
  </si>
  <si>
    <t>Non-Expansion</t>
  </si>
  <si>
    <t>Modernization</t>
  </si>
  <si>
    <t>Sustaining</t>
  </si>
  <si>
    <t>HSE</t>
  </si>
  <si>
    <t>1Q20</t>
  </si>
  <si>
    <t>Cerro Lindo, Peru</t>
  </si>
  <si>
    <t>El Porvenir, Peru</t>
  </si>
  <si>
    <t>Atacocha, Peru</t>
  </si>
  <si>
    <t>Vazante, Brazil</t>
  </si>
  <si>
    <t>Morro Agudo, Brazil</t>
  </si>
  <si>
    <t/>
  </si>
  <si>
    <t>2Q20</t>
  </si>
  <si>
    <t>CAPEX</t>
  </si>
  <si>
    <t>3Q20</t>
  </si>
  <si>
    <t>4Q20</t>
  </si>
  <si>
    <t>Cost of sales</t>
  </si>
  <si>
    <t>SG&amp;A</t>
  </si>
  <si>
    <t>Mineral exploration and project evaluation</t>
  </si>
  <si>
    <t>Financial income</t>
  </si>
  <si>
    <t xml:space="preserve">Financial expenses </t>
  </si>
  <si>
    <t>Other financial items, net</t>
  </si>
  <si>
    <t>Attributable to non-controlling interests</t>
  </si>
  <si>
    <t>Basic and diluted earnings (loss) per share - (in US$)</t>
  </si>
  <si>
    <t>1Q21</t>
  </si>
  <si>
    <t>Net Revenues</t>
  </si>
  <si>
    <t>Other income and expenses, net</t>
  </si>
  <si>
    <t>Adj. EBITDA Margin</t>
  </si>
  <si>
    <t>Net Income (Loss)</t>
  </si>
  <si>
    <t>Attributable to Nexa shareholders</t>
  </si>
  <si>
    <t>KEY FINANCIAL INDICATORS</t>
  </si>
  <si>
    <r>
      <t xml:space="preserve">Sustaining </t>
    </r>
    <r>
      <rPr>
        <sz val="9"/>
        <color rgb="FFFFFFFF"/>
        <rFont val="Verdana"/>
        <family val="2"/>
      </rPr>
      <t>(US$ million)</t>
    </r>
  </si>
  <si>
    <t>2Q21</t>
  </si>
  <si>
    <t>3Q21</t>
  </si>
  <si>
    <t>4Q21</t>
  </si>
  <si>
    <t>1Q22</t>
  </si>
  <si>
    <t>Weighted average number of outstanding shares - in thousand</t>
  </si>
  <si>
    <r>
      <t xml:space="preserve">Adjusted Net Income (Loss) </t>
    </r>
    <r>
      <rPr>
        <b/>
        <vertAlign val="superscript"/>
        <sz val="8"/>
        <rFont val="Verdana"/>
        <family val="2"/>
      </rPr>
      <t>(1)</t>
    </r>
  </si>
  <si>
    <t>Cash Flow - Reconciliation</t>
  </si>
  <si>
    <t>(-) Working capital changes</t>
  </si>
  <si>
    <t xml:space="preserve">Trade accounts receivables </t>
  </si>
  <si>
    <t>Inventory</t>
  </si>
  <si>
    <t>Other assets</t>
  </si>
  <si>
    <t>Payables</t>
  </si>
  <si>
    <t>Other liabilities</t>
  </si>
  <si>
    <t>Cash flows from operations excluding working capital changes</t>
  </si>
  <si>
    <t>Interest paid</t>
  </si>
  <si>
    <t>Income tax</t>
  </si>
  <si>
    <t xml:space="preserve">Net cash flows from operations excluding working capital changes </t>
  </si>
  <si>
    <t>Dividends and share premium</t>
  </si>
  <si>
    <t>Foreign exchange effects</t>
  </si>
  <si>
    <t>Working capital changes</t>
  </si>
  <si>
    <t>Free cash flow</t>
  </si>
  <si>
    <t>CASH FLOW - RECONCILIATION</t>
  </si>
  <si>
    <t>Intersegment sales</t>
  </si>
  <si>
    <t>Adjustments</t>
  </si>
  <si>
    <t>Net Revenue</t>
  </si>
  <si>
    <t>COGS</t>
  </si>
  <si>
    <t>Gross Profit</t>
  </si>
  <si>
    <t>D&amp;A</t>
  </si>
  <si>
    <t>Adj. EBITDA Mrg.</t>
  </si>
  <si>
    <t>Balance Sheet</t>
  </si>
  <si>
    <t>Cash Flow</t>
  </si>
  <si>
    <t>CASH FLOW</t>
  </si>
  <si>
    <t>BALANCE SHEET</t>
  </si>
  <si>
    <t>Current assets</t>
  </si>
  <si>
    <t>Cash and cash equivalents</t>
  </si>
  <si>
    <t>Financial investments</t>
  </si>
  <si>
    <t>Trade accounts receivables</t>
  </si>
  <si>
    <t>Recoverable income tax</t>
  </si>
  <si>
    <t>Non-current assets</t>
  </si>
  <si>
    <t>Deferred income tax</t>
  </si>
  <si>
    <t xml:space="preserve">Property, plant and equipment </t>
  </si>
  <si>
    <t xml:space="preserve">Intangible assets </t>
  </si>
  <si>
    <t>Right-of-use assets</t>
  </si>
  <si>
    <t>Total assets</t>
  </si>
  <si>
    <t>Current liabilities</t>
  </si>
  <si>
    <t>Loans and financings</t>
  </si>
  <si>
    <t>Lease liabilities</t>
  </si>
  <si>
    <t>Trade payables</t>
  </si>
  <si>
    <t>Confirming payables</t>
  </si>
  <si>
    <t>Dividends payable</t>
  </si>
  <si>
    <t>Contractual obligations</t>
  </si>
  <si>
    <t>Salaries and payroll charges</t>
  </si>
  <si>
    <t>Tax liabilities</t>
  </si>
  <si>
    <t>Non-current liabilities</t>
  </si>
  <si>
    <t>Provisions</t>
  </si>
  <si>
    <t>Total liabilities</t>
  </si>
  <si>
    <t>Shareholders' equity</t>
  </si>
  <si>
    <t>Attributable to NEXA’s shareholders</t>
  </si>
  <si>
    <t xml:space="preserve">Attributable to non-controlling interests  </t>
  </si>
  <si>
    <t>Total liabilities and shareholders' equity</t>
  </si>
  <si>
    <t>Cash flows from operating activities</t>
  </si>
  <si>
    <t>Income (loss) before income tax</t>
  </si>
  <si>
    <t>Adjustments to reconcile income (loss) before income tax to cash</t>
  </si>
  <si>
    <t>Interest and foreign exchange effects</t>
  </si>
  <si>
    <t>Gain (Loss) on sale of property, plant and equipment and intangible assets</t>
  </si>
  <si>
    <t>GSF recovered costs</t>
  </si>
  <si>
    <t>Cash provided by (used in) operating activities</t>
  </si>
  <si>
    <t>Interest paid on loans and financings</t>
  </si>
  <si>
    <t>Interest paid on lease liabilities</t>
  </si>
  <si>
    <t>Premium paid on bonds repurchase</t>
  </si>
  <si>
    <t>Net Cash provided by (used in) operating activities</t>
  </si>
  <si>
    <t>Cash flows from investing activities</t>
  </si>
  <si>
    <t>Net sales (purchases) of financial investments</t>
  </si>
  <si>
    <t>Net cash provided by (used in) investing activities </t>
  </si>
  <si>
    <t>Cash flows from financing activities</t>
  </si>
  <si>
    <t>New loans and financings</t>
  </si>
  <si>
    <t>Debt issue costs</t>
  </si>
  <si>
    <r>
      <t xml:space="preserve">Payments of loans and financings </t>
    </r>
    <r>
      <rPr>
        <vertAlign val="superscript"/>
        <sz val="8"/>
        <rFont val="Verdana"/>
        <family val="2"/>
      </rPr>
      <t>(1)</t>
    </r>
  </si>
  <si>
    <t>Payments of lease liabilities</t>
  </si>
  <si>
    <t>Dividends paid</t>
  </si>
  <si>
    <t>Net cash provided by (used in) financing activities</t>
  </si>
  <si>
    <t>Foreign exchange effects on cash and cash equivalents</t>
  </si>
  <si>
    <t>Increase (Decrease) in cash and cash equivalents</t>
  </si>
  <si>
    <t>Cash and cash equivalents at the beginning of the period</t>
  </si>
  <si>
    <t>Cash and cash equivalents at the end of the period</t>
  </si>
  <si>
    <t>Key Financial Indicators</t>
  </si>
  <si>
    <t>Dec 31, 2021</t>
  </si>
  <si>
    <t>Dec 31, 2020</t>
  </si>
  <si>
    <t>Mar 31, 2022</t>
  </si>
  <si>
    <t>Other financial instruments</t>
  </si>
  <si>
    <t>Investments in equity instruments</t>
  </si>
  <si>
    <t>US$ thousand</t>
  </si>
  <si>
    <t>Other high liquid short term investments</t>
  </si>
  <si>
    <t>Payments of fair value debt</t>
  </si>
  <si>
    <t>Bonds Repurchase</t>
  </si>
  <si>
    <t>Payments of share premium</t>
  </si>
  <si>
    <t>Dividends not withdrawn</t>
  </si>
  <si>
    <t>Repurchase of the Company's own shares</t>
  </si>
  <si>
    <t>Acquisition of non-controlling interests</t>
  </si>
  <si>
    <t>Capital reduction of subsidiary – non-controlling interests</t>
  </si>
  <si>
    <t>Additions of property, plant and equipment</t>
  </si>
  <si>
    <t>Additions of intangible assets</t>
  </si>
  <si>
    <t>Proceeds from the sale of property, plant and equipment</t>
  </si>
  <si>
    <t>Income tax paid</t>
  </si>
  <si>
    <t>Depreciation and amortization</t>
  </si>
  <si>
    <t>Changes in operating assets and liabilities</t>
  </si>
  <si>
    <t>EBITDA</t>
  </si>
  <si>
    <r>
      <t>Adjusted EBITDA</t>
    </r>
    <r>
      <rPr>
        <b/>
        <vertAlign val="superscript"/>
        <sz val="8"/>
        <color theme="0"/>
        <rFont val="Verdana"/>
        <family val="2"/>
      </rPr>
      <t xml:space="preserve"> (1)</t>
    </r>
  </si>
  <si>
    <t>Use of Non-IFRS Financial Measures</t>
  </si>
  <si>
    <r>
      <t xml:space="preserve">Adjusted EBITDA </t>
    </r>
    <r>
      <rPr>
        <b/>
        <vertAlign val="superscript"/>
        <sz val="8"/>
        <rFont val="Verdana"/>
        <family val="2"/>
      </rPr>
      <t xml:space="preserve">(1) </t>
    </r>
  </si>
  <si>
    <t>USE OF NON-IFRS FINANCIAL MEASURES</t>
  </si>
  <si>
    <t>For details on cash flows, please refer to the “Cash flow sheet".</t>
  </si>
  <si>
    <t>Mining Segment</t>
  </si>
  <si>
    <t>Smelting Segment</t>
  </si>
  <si>
    <t>MINING SEGMENT</t>
  </si>
  <si>
    <t>SMELTING SEGMENT</t>
  </si>
  <si>
    <t>kt</t>
  </si>
  <si>
    <t>%</t>
  </si>
  <si>
    <t>oz/t</t>
  </si>
  <si>
    <t>koz</t>
  </si>
  <si>
    <t>Au Content</t>
  </si>
  <si>
    <t>Ag Content</t>
  </si>
  <si>
    <t>Pb Content</t>
  </si>
  <si>
    <t>Cu Content</t>
  </si>
  <si>
    <t>Zn Content</t>
  </si>
  <si>
    <t>Gold grade</t>
  </si>
  <si>
    <t>Silver grade</t>
  </si>
  <si>
    <t>Lead grade</t>
  </si>
  <si>
    <t>Copper grade</t>
  </si>
  <si>
    <t>Zinc grade</t>
  </si>
  <si>
    <t>Treated Ore</t>
  </si>
  <si>
    <t>Mined Ore</t>
  </si>
  <si>
    <t>MMoz</t>
  </si>
  <si>
    <t>US$/t</t>
  </si>
  <si>
    <t>US$/lb</t>
  </si>
  <si>
    <t>Metallic zinc Sales</t>
  </si>
  <si>
    <t>Zinc oxide Sales</t>
  </si>
  <si>
    <t>Conversion cost</t>
  </si>
  <si>
    <r>
      <t xml:space="preserve">Cash cost </t>
    </r>
    <r>
      <rPr>
        <vertAlign val="superscript"/>
        <sz val="8"/>
        <color theme="1"/>
        <rFont val="Verdana"/>
        <family val="2"/>
      </rPr>
      <t>(1)</t>
    </r>
    <r>
      <rPr>
        <sz val="8"/>
        <color theme="1"/>
        <rFont val="Verdana"/>
        <family val="2"/>
      </rPr>
      <t xml:space="preserve"> net of by-products</t>
    </r>
  </si>
  <si>
    <t>Indebtedness</t>
  </si>
  <si>
    <t>INDEBTEDNESS</t>
  </si>
  <si>
    <t>Gross Debt</t>
  </si>
  <si>
    <t>Net Debt/Adj. EBITDA</t>
  </si>
  <si>
    <r>
      <t xml:space="preserve">Liquidity </t>
    </r>
    <r>
      <rPr>
        <b/>
        <vertAlign val="superscript"/>
        <sz val="8"/>
        <color theme="1"/>
        <rFont val="Verdana"/>
        <family val="2"/>
      </rPr>
      <t>(1)</t>
    </r>
  </si>
  <si>
    <r>
      <t>Net Debt</t>
    </r>
    <r>
      <rPr>
        <b/>
        <vertAlign val="superscript"/>
        <sz val="8"/>
        <color theme="1"/>
        <rFont val="Verdana"/>
        <family val="2"/>
      </rPr>
      <t xml:space="preserve"> (2)</t>
    </r>
  </si>
  <si>
    <t>RESULTS</t>
  </si>
  <si>
    <r>
      <t xml:space="preserve">Cost ROM </t>
    </r>
    <r>
      <rPr>
        <vertAlign val="superscript"/>
        <sz val="8"/>
        <color theme="1"/>
        <rFont val="Verdana"/>
        <family val="2"/>
      </rPr>
      <t>(1)</t>
    </r>
  </si>
  <si>
    <r>
      <t xml:space="preserve">Cash cost </t>
    </r>
    <r>
      <rPr>
        <vertAlign val="superscript"/>
        <sz val="8"/>
        <color theme="1"/>
        <rFont val="Verdana"/>
        <family val="2"/>
      </rPr>
      <t>(2)</t>
    </r>
    <r>
      <rPr>
        <sz val="8"/>
        <color theme="1"/>
        <rFont val="Verdana"/>
        <family val="2"/>
      </rPr>
      <t xml:space="preserve"> net of by-products</t>
    </r>
  </si>
  <si>
    <t>Results</t>
  </si>
  <si>
    <t>N/A</t>
  </si>
  <si>
    <t>2Q22</t>
  </si>
  <si>
    <t>Jun 30, 2022</t>
  </si>
  <si>
    <t>Changes in fair value of offtake agreement</t>
  </si>
  <si>
    <t xml:space="preserve">US$ million </t>
  </si>
  <si>
    <r>
      <t xml:space="preserve">Sustaining CAPEX </t>
    </r>
    <r>
      <rPr>
        <vertAlign val="superscript"/>
        <sz val="9"/>
        <color rgb="FF000000"/>
        <rFont val="Verdana"/>
        <family val="2"/>
      </rPr>
      <t>(1)</t>
    </r>
  </si>
  <si>
    <r>
      <t xml:space="preserve">Other investments </t>
    </r>
    <r>
      <rPr>
        <vertAlign val="superscript"/>
        <sz val="9"/>
        <color rgb="FF000000"/>
        <rFont val="Verdana"/>
        <family val="2"/>
      </rPr>
      <t>(2)</t>
    </r>
  </si>
  <si>
    <r>
      <t xml:space="preserve">Loans and investments </t>
    </r>
    <r>
      <rPr>
        <vertAlign val="superscript"/>
        <sz val="9"/>
        <color rgb="FF000000"/>
        <rFont val="Verdana"/>
        <family val="2"/>
      </rPr>
      <t>(3)</t>
    </r>
  </si>
  <si>
    <t>3Q22</t>
  </si>
  <si>
    <t>Sep 30, 2022</t>
  </si>
  <si>
    <t>Share in the results of associates</t>
  </si>
  <si>
    <t>4Q22</t>
  </si>
  <si>
    <t xml:space="preserve">Acquisition of additional percentage in associates </t>
  </si>
  <si>
    <t>Dividends received</t>
  </si>
  <si>
    <t>Investments in associates</t>
  </si>
  <si>
    <t>Dec 31, 2022</t>
  </si>
  <si>
    <r>
      <t xml:space="preserve">LTM Adj. EBITDA </t>
    </r>
    <r>
      <rPr>
        <b/>
        <vertAlign val="superscript"/>
        <sz val="8"/>
        <color theme="1"/>
        <rFont val="Verdana"/>
        <family val="2"/>
      </rPr>
      <t>(3)</t>
    </r>
  </si>
  <si>
    <r>
      <rPr>
        <vertAlign val="superscript"/>
        <sz val="8"/>
        <color theme="1"/>
        <rFont val="Verdana"/>
        <family val="2"/>
      </rPr>
      <t xml:space="preserve">(1) </t>
    </r>
    <r>
      <rPr>
        <sz val="8"/>
        <color theme="1"/>
        <rFont val="Verdana"/>
        <family val="2"/>
      </rPr>
      <t>Non expansion investments related to sustaining and HSE.</t>
    </r>
  </si>
  <si>
    <r>
      <rPr>
        <vertAlign val="superscript"/>
        <sz val="8"/>
        <color theme="1"/>
        <rFont val="Verdana"/>
        <family val="2"/>
      </rPr>
      <t xml:space="preserve">(2) </t>
    </r>
    <r>
      <rPr>
        <sz val="8"/>
        <color theme="1"/>
        <rFont val="Verdana"/>
        <family val="2"/>
      </rPr>
      <t>Net Debt = Gross debt (-) minus cash and cash equivalents, (-) minus financial investments, (+) plus derivatives, (+) plus Lease Liabilities.</t>
    </r>
  </si>
  <si>
    <r>
      <rPr>
        <vertAlign val="superscript"/>
        <sz val="8"/>
        <color theme="1"/>
        <rFont val="Verdana"/>
        <family val="2"/>
      </rPr>
      <t xml:space="preserve">(1) </t>
    </r>
    <r>
      <rPr>
        <sz val="8"/>
        <color theme="1"/>
        <rFont val="Verdana"/>
        <family val="2"/>
      </rPr>
      <t>Includes transaction costs</t>
    </r>
  </si>
  <si>
    <t>1Q23</t>
  </si>
  <si>
    <t>Mar 31, 2023</t>
  </si>
  <si>
    <t>Aripuanã</t>
  </si>
  <si>
    <t>Cajamarquilla</t>
  </si>
  <si>
    <t>Total Sustaining</t>
  </si>
  <si>
    <r>
      <t xml:space="preserve">Total Corporate Sustaining </t>
    </r>
    <r>
      <rPr>
        <vertAlign val="superscript"/>
        <sz val="8"/>
        <color rgb="FF000000"/>
        <rFont val="Verdana"/>
        <family val="2"/>
      </rPr>
      <t>(1) (2)</t>
    </r>
  </si>
  <si>
    <t>Total Operations Sustaining</t>
  </si>
  <si>
    <t>(1) Our cash cost and sustaining cash cost are net of by-products credits, measured with respect to zinc sold per smelter. For a cash cost reconciliation to COGS, please refer to Appendix - Conversion and All in Sustaining Cash Cost | Smelting.</t>
  </si>
  <si>
    <t>(1) Our cash cost and sustaining cash cost are net of by-products credits, measured with respect to zinc sold per mine. For a cash cost reconciliation to COGS, please refer to Appendix – All in Sustaining Cash Cost | Mining.</t>
  </si>
  <si>
    <t>(2) Our cost per ROM is measured with respect to treated ore volume. Refer to “Use of Non-IFRS Financial Measures” for further information.</t>
  </si>
  <si>
    <t>Net Financial Results</t>
  </si>
  <si>
    <t>Operating income (loss)</t>
  </si>
  <si>
    <t>2Q23</t>
  </si>
  <si>
    <t>Jun 30, 2023</t>
  </si>
  <si>
    <r>
      <t xml:space="preserve">Aripuanã </t>
    </r>
    <r>
      <rPr>
        <vertAlign val="superscript"/>
        <sz val="8"/>
        <color theme="1"/>
        <rFont val="Verdana"/>
        <family val="2"/>
      </rPr>
      <t>(2)</t>
    </r>
  </si>
  <si>
    <r>
      <rPr>
        <vertAlign val="superscript"/>
        <sz val="8"/>
        <color theme="1"/>
        <rFont val="Verdana"/>
        <family val="2"/>
      </rPr>
      <t>(1)</t>
    </r>
    <r>
      <rPr>
        <sz val="8"/>
        <color theme="1"/>
        <rFont val="Verdana"/>
        <family val="2"/>
      </rPr>
      <t xml:space="preserve"> Until 4Q22, Aripuanã sustaining expenses were included in Corporate Sustaining.</t>
    </r>
  </si>
  <si>
    <r>
      <rPr>
        <vertAlign val="superscript"/>
        <sz val="8"/>
        <color theme="1"/>
        <rFont val="Verdana"/>
        <family val="2"/>
      </rPr>
      <t xml:space="preserve">(2) </t>
    </r>
    <r>
      <rPr>
        <sz val="8"/>
        <color theme="1"/>
        <rFont val="Verdana"/>
        <family val="2"/>
      </rPr>
      <t>The negative amounts are mainly related to reclassifications between Aripuanã and Corporate, and capitalization of interest net of advanced payments for imported materials and tax credits.</t>
    </r>
  </si>
  <si>
    <t>Aripuanã, Brazil</t>
  </si>
  <si>
    <t>3Q23</t>
  </si>
  <si>
    <t>Sep 30, 2023</t>
  </si>
  <si>
    <t>4Q23</t>
  </si>
  <si>
    <t>Dec 31, 2023</t>
  </si>
  <si>
    <t>Dams, asset retirement and environmental obligations</t>
  </si>
  <si>
    <t xml:space="preserve">Note: The internal information used for making decisions is prepared using International Financial Reporting Standards (“IFRS”) based accounting measurements and management reclassifications between income statement lines items, which are reconciled to the consolidated financial statements in the column “Adjustments”. These adjustments include reclassifications of certain overhead costs and revenues from Other income and expenses, net to Net Revenues, Cost of sales and/or Selling, general and administrative expenses. </t>
  </si>
  <si>
    <t>1Q24</t>
  </si>
  <si>
    <t>Mar 31, 2024</t>
  </si>
  <si>
    <t>Changes in provisions and other assets impairments</t>
  </si>
  <si>
    <t>Assets held for sale</t>
  </si>
  <si>
    <t>Asset retirement, restoration and environmental obligations</t>
  </si>
  <si>
    <t>Liabilities associated with assets held for sale</t>
  </si>
  <si>
    <r>
      <rPr>
        <vertAlign val="superscript"/>
        <sz val="8"/>
        <rFont val="Verdana"/>
        <family val="2"/>
      </rPr>
      <t>(2)</t>
    </r>
    <r>
      <rPr>
        <sz val="8"/>
        <rFont val="Verdana"/>
        <family val="2"/>
      </rPr>
      <t xml:space="preserve"> Other non-expansion investments. Refer to our earnings release for CAPEX breakdown.</t>
    </r>
  </si>
  <si>
    <r>
      <rPr>
        <vertAlign val="superscript"/>
        <sz val="8"/>
        <color theme="1"/>
        <rFont val="Verdana"/>
        <family val="2"/>
      </rPr>
      <t xml:space="preserve">(3) </t>
    </r>
    <r>
      <rPr>
        <sz val="8"/>
        <color theme="1"/>
        <rFont val="Verdana"/>
        <family val="2"/>
      </rPr>
      <t>Loans and financing, bonds repurchase, net sales of financial investments and other high liquid short term investments.</t>
    </r>
  </si>
  <si>
    <r>
      <t xml:space="preserve">Adjusted basic and diluted earnings (loss) per share - (in US$) </t>
    </r>
    <r>
      <rPr>
        <b/>
        <vertAlign val="superscript"/>
        <sz val="8"/>
        <color rgb="FF000000"/>
        <rFont val="Verdana"/>
        <family val="2"/>
      </rPr>
      <t>(1)</t>
    </r>
  </si>
  <si>
    <t>Impairment loss (reversal) of long-lived assets</t>
  </si>
  <si>
    <t>Income tax benefit (expense)</t>
  </si>
  <si>
    <t>Impairment (loss) reversal of long-lived assets</t>
  </si>
  <si>
    <t>Changes in fair value of energy forward contracts</t>
  </si>
  <si>
    <r>
      <rPr>
        <vertAlign val="superscript"/>
        <sz val="8"/>
        <color theme="1"/>
        <rFont val="Verdana"/>
        <family val="2"/>
      </rPr>
      <t xml:space="preserve">(1) </t>
    </r>
    <r>
      <rPr>
        <sz val="8"/>
        <color theme="1"/>
        <rFont val="Verdana"/>
        <family val="2"/>
      </rPr>
      <t>Cash and cash equivalents, and financial investments.</t>
    </r>
  </si>
  <si>
    <t xml:space="preserve">Cash provided by (used in) operating activities </t>
  </si>
  <si>
    <t>2Q24</t>
  </si>
  <si>
    <t>Price cap realized</t>
  </si>
  <si>
    <t>Jun 30, 2024</t>
  </si>
  <si>
    <t>Tax voluntary disclosure – VAT discussions</t>
  </si>
  <si>
    <t>Dams obligation</t>
  </si>
  <si>
    <t>Changes in Fair Value of loans and financings</t>
  </si>
  <si>
    <t>Debt modification gain</t>
  </si>
  <si>
    <t>Changes in Fair Value of derivative financial instruments</t>
  </si>
  <si>
    <t>3Q24</t>
  </si>
  <si>
    <t>Sep 30, 2024</t>
  </si>
  <si>
    <t>ADJUSTMENT TO LEASE ACCOUNTING AND FINANCIAL STATEMENTS</t>
  </si>
  <si>
    <t>(1) Refer to “Use of Non-IFRS Financial Measures” for further information. Adjusted EBITDA, adjusted net income (loss) and adjusted EPS, exclude the items presented in the “Net Income (Loss) reconciliation to Adjusted EBITDA” section of this earnings release. For details on segment definition and accounting policy, please refer to explanatory note 2 – “Information by business segment” in the “Condensed consolidated interim financial statements at and for the three and nine-month periods ended on September 30, 2024.”</t>
  </si>
  <si>
    <r>
      <rPr>
        <vertAlign val="superscript"/>
        <sz val="8"/>
        <color theme="1"/>
        <rFont val="Verdana"/>
        <family val="2"/>
      </rPr>
      <t xml:space="preserve">(3) </t>
    </r>
    <r>
      <rPr>
        <sz val="8"/>
        <color theme="1"/>
        <rFont val="Verdana"/>
        <family val="2"/>
      </rPr>
      <t>Adjusted EBITDA for calculation uses the same assumptions. For further information, please refer to note 2 – Information by business segment: Accounting policy in the  “Condensed consolidated interim financial statements at and for the three and nine-month periods ended on September 30, 2024.”</t>
    </r>
  </si>
  <si>
    <t>Revised</t>
  </si>
  <si>
    <t>As previously reported</t>
  </si>
  <si>
    <r>
      <t xml:space="preserve">Adjusted EBITDA </t>
    </r>
    <r>
      <rPr>
        <b/>
        <vertAlign val="superscript"/>
        <sz val="8"/>
        <color rgb="FF00B050"/>
        <rFont val="Verdana"/>
        <family val="2"/>
      </rPr>
      <t xml:space="preserve">(1) </t>
    </r>
  </si>
  <si>
    <r>
      <t xml:space="preserve">Adjusted Net Income (Loss) </t>
    </r>
    <r>
      <rPr>
        <b/>
        <vertAlign val="superscript"/>
        <sz val="8"/>
        <color rgb="FF00B050"/>
        <rFont val="Verdana"/>
        <family val="2"/>
      </rPr>
      <t>(1)</t>
    </r>
  </si>
  <si>
    <r>
      <t xml:space="preserve">Adjusted basic and diluted earnings (loss) per share - (in US$) </t>
    </r>
    <r>
      <rPr>
        <b/>
        <vertAlign val="superscript"/>
        <sz val="8"/>
        <color rgb="FF00B050"/>
        <rFont val="Verdana"/>
        <family val="2"/>
      </rPr>
      <t>(1)</t>
    </r>
  </si>
  <si>
    <r>
      <t>Adjusted EBITDA</t>
    </r>
    <r>
      <rPr>
        <b/>
        <vertAlign val="superscript"/>
        <sz val="8"/>
        <color rgb="FF00B050"/>
        <rFont val="Verdana"/>
        <family val="2"/>
      </rPr>
      <t xml:space="preserve"> (1)</t>
    </r>
  </si>
  <si>
    <r>
      <t>Net Debt</t>
    </r>
    <r>
      <rPr>
        <b/>
        <vertAlign val="superscript"/>
        <sz val="8"/>
        <color rgb="FF00B050"/>
        <rFont val="Verdana"/>
        <family val="2"/>
      </rPr>
      <t xml:space="preserve"> (2)</t>
    </r>
  </si>
  <si>
    <r>
      <t xml:space="preserve">LTM Adj. EBITDA </t>
    </r>
    <r>
      <rPr>
        <b/>
        <vertAlign val="superscript"/>
        <sz val="8"/>
        <color rgb="FF00B050"/>
        <rFont val="Verdana"/>
        <family val="2"/>
      </rPr>
      <t>(3)</t>
    </r>
  </si>
  <si>
    <t xml:space="preserve">US$ million
(excepted indicated otherwise) </t>
  </si>
  <si>
    <t>Consolidation of Operations</t>
  </si>
  <si>
    <t>Corporate &amp; Others</t>
  </si>
  <si>
    <t>Sales Volume (Zinc content in Products)</t>
  </si>
  <si>
    <t>Tonnes</t>
  </si>
  <si>
    <t>(+)</t>
  </si>
  <si>
    <t>On-site G&amp;A</t>
  </si>
  <si>
    <t>(-)</t>
  </si>
  <si>
    <t>By-products revenue</t>
  </si>
  <si>
    <t>Treatment Charges</t>
  </si>
  <si>
    <t>Selling Expenses</t>
  </si>
  <si>
    <t>Depreciation, amortization and depletion</t>
  </si>
  <si>
    <t>Royalties</t>
  </si>
  <si>
    <t>Workers participation &amp; Bonus</t>
  </si>
  <si>
    <t>Others</t>
  </si>
  <si>
    <t>(=)</t>
  </si>
  <si>
    <t>Cash Cost (Sold)</t>
  </si>
  <si>
    <t>Cash Cost (Sold) (per ton)</t>
  </si>
  <si>
    <t>Sustaining Capital Expenditure</t>
  </si>
  <si>
    <t>Sustaining Cash Cost (Sold)</t>
  </si>
  <si>
    <t>Sustaining Cash Cost (Sold) (per ton)</t>
  </si>
  <si>
    <t>Corporate G&amp;A</t>
  </si>
  <si>
    <t>AISC (Sold)</t>
  </si>
  <si>
    <t>AISC (Sold) (per ton)</t>
  </si>
  <si>
    <t>AISC (Sold) in US$/lb</t>
  </si>
  <si>
    <t>1H24</t>
  </si>
  <si>
    <t>2024 MINING CASH COST</t>
  </si>
  <si>
    <t>2023 MINING CASH COST</t>
  </si>
  <si>
    <t>FY2023</t>
  </si>
  <si>
    <t>1H23</t>
  </si>
  <si>
    <t>9M23</t>
  </si>
  <si>
    <t>1Q24 AISC</t>
  </si>
  <si>
    <t>Corporate</t>
  </si>
  <si>
    <t>Cost of freight</t>
  </si>
  <si>
    <t>1Q24 Conversion Cost</t>
  </si>
  <si>
    <t>Contained Zinc Sales</t>
  </si>
  <si>
    <t>Raw Material</t>
  </si>
  <si>
    <t>By product cost</t>
  </si>
  <si>
    <t>(+/-)</t>
  </si>
  <si>
    <t>Consolidation effects</t>
  </si>
  <si>
    <t xml:space="preserve">Others </t>
  </si>
  <si>
    <t>Conversion Cost</t>
  </si>
  <si>
    <t>Conversion Cost in US$/t</t>
  </si>
  <si>
    <t>Conversion Cost in US$/lb</t>
  </si>
  <si>
    <t>2Q24 AISC</t>
  </si>
  <si>
    <t>2Q24 Conversion Cost</t>
  </si>
  <si>
    <t>1H24 AISC</t>
  </si>
  <si>
    <t>1H24 Conversion Cost</t>
  </si>
  <si>
    <t>2024 SMELTING CASH COST</t>
  </si>
  <si>
    <t>2023 SMELTING CASH COST</t>
  </si>
  <si>
    <t>1Q23 AISC</t>
  </si>
  <si>
    <t>1Q23 Conversion Cost</t>
  </si>
  <si>
    <t>2Q23 AISC</t>
  </si>
  <si>
    <t>2Q23 Conversion Cost</t>
  </si>
  <si>
    <t>3Q23 AISC</t>
  </si>
  <si>
    <t>3Q23 Conversion Cost</t>
  </si>
  <si>
    <t>4Q23 AISC</t>
  </si>
  <si>
    <t>4Q23 Conversion Cost</t>
  </si>
  <si>
    <t>FY 2023 AISC</t>
  </si>
  <si>
    <t>FY 2023 Conversion Cost</t>
  </si>
  <si>
    <t>1H23 AISC</t>
  </si>
  <si>
    <t>1H23 Conversion Cost</t>
  </si>
  <si>
    <t>9M23 AISC</t>
  </si>
  <si>
    <t>9M23 Conversion Cost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</si>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</sst>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0.0"/>
    <numFmt numFmtId="165" formatCode="0.0%"/>
    <numFmt numFmtId="166" formatCode="0.0%;\(0.0%\)"/>
    <numFmt numFmtId="167" formatCode="#,##0.0;\(#,##0.0\)"/>
    <numFmt numFmtId="168" formatCode="#,##0;\(#,##0\)"/>
    <numFmt numFmtId="169" formatCode="General&quot;.&quot;"/>
    <numFmt numFmtId="170" formatCode="#,##0.00;\(#,##0.00\)"/>
    <numFmt numFmtId="171" formatCode="_(* #,##0.0_);_(* \(#,##0.0\);_(* &quot;-&quot;??_);_(@_)"/>
    <numFmt numFmtId="172" formatCode="_(* #,##0_);_(* \(#,##0\);_(* &quot;-&quot;??_);_(@_)"/>
    <numFmt numFmtId="173" formatCode="#,##0;\(#,##0\);&quot;-&quot;"/>
    <numFmt numFmtId="174" formatCode="0.0"/>
    <numFmt numFmtId="175" formatCode="0.00&quot;x&quot;"/>
    <numFmt numFmtId="176" formatCode="#,##0.000"/>
    <numFmt numFmtId="177" formatCode="##,##0.0;\(##,##0.0\)"/>
    <numFmt numFmtId="178" formatCode="_-* #,##0_-;\-* #,##0_-;_-* &quot;-&quot;??_-;_-@_-"/>
    <numFmt numFmtId="179" formatCode="##,##0;\(##,##0\)"/>
    <numFmt numFmtId="180" formatCode="##,##0.00;\(##,##0.00\)"/>
  </numFmts>
  <fonts count="59" x14ac:knownFonts="1">
    <font>
      <sz val="11"/>
      <color theme="1"/>
      <name val="Calibri"/>
      <family val="2"/>
      <scheme val="minor"/>
    </font>
    <font>
      <sz val="9"/>
      <color theme="1"/>
      <name val="Verdana"/>
      <family val="2"/>
    </font>
    <font>
      <sz val="9"/>
      <color theme="0" tint="-0.249977111117893"/>
      <name val="Verdana"/>
      <family val="2"/>
    </font>
    <font>
      <b/>
      <sz val="9"/>
      <color rgb="FFFFFFFF"/>
      <name val="Verdana"/>
      <family val="2"/>
    </font>
    <font>
      <b/>
      <sz val="8"/>
      <color rgb="FFFFFFFF"/>
      <name val="Verdana"/>
      <family val="2"/>
    </font>
    <font>
      <b/>
      <sz val="8"/>
      <color theme="1"/>
      <name val="Verdana"/>
      <family val="2"/>
    </font>
    <font>
      <i/>
      <sz val="7"/>
      <color rgb="FFB4B4B4"/>
      <name val="Verdana"/>
      <family val="2"/>
    </font>
    <font>
      <sz val="8"/>
      <color theme="1"/>
      <name val="Verdana"/>
      <family val="2"/>
    </font>
    <font>
      <b/>
      <sz val="8"/>
      <name val="Verdana"/>
      <family val="2"/>
    </font>
    <font>
      <sz val="8"/>
      <name val="Verdana"/>
      <family val="2"/>
    </font>
    <font>
      <sz val="8"/>
      <color rgb="FF000000"/>
      <name val="Verdana"/>
      <family val="2"/>
    </font>
    <font>
      <b/>
      <sz val="8"/>
      <color rgb="FF000000"/>
      <name val="Verdana"/>
      <family val="2"/>
    </font>
    <font>
      <sz val="9"/>
      <color rgb="FFFFFFFF"/>
      <name val="Verdana"/>
      <family val="2"/>
    </font>
    <font>
      <sz val="8"/>
      <name val="Calibri"/>
      <family val="2"/>
      <scheme val="minor"/>
    </font>
    <font>
      <sz val="8"/>
      <color theme="0"/>
      <name val="Verdana"/>
      <family val="2"/>
    </font>
    <font>
      <u/>
      <sz val="11"/>
      <color theme="10"/>
      <name val="Calibri"/>
      <family val="2"/>
      <scheme val="minor"/>
    </font>
    <font>
      <b/>
      <vertAlign val="superscript"/>
      <sz val="8"/>
      <name val="Verdana"/>
      <family val="2"/>
    </font>
    <font>
      <b/>
      <vertAlign val="superscript"/>
      <sz val="8"/>
      <color rgb="FF000000"/>
      <name val="Verdana"/>
      <family val="2"/>
    </font>
    <font>
      <sz val="9"/>
      <color theme="0"/>
      <name val="Verdana"/>
      <family val="2"/>
    </font>
    <font>
      <b/>
      <sz val="9"/>
      <name val="Verdana"/>
      <family val="2"/>
    </font>
    <font>
      <sz val="9"/>
      <name val="Verdana"/>
      <family val="2"/>
    </font>
    <font>
      <b/>
      <sz val="8"/>
      <color theme="0"/>
      <name val="Verdana"/>
      <family val="2"/>
    </font>
    <font>
      <sz val="8"/>
      <color rgb="FFFF0000"/>
      <name val="Verdana"/>
      <family val="2"/>
    </font>
    <font>
      <b/>
      <sz val="10"/>
      <color theme="0"/>
      <name val="Verdana"/>
      <family val="2"/>
    </font>
    <font>
      <sz val="11"/>
      <color theme="1"/>
      <name val="Verdana"/>
      <family val="2"/>
    </font>
    <font>
      <vertAlign val="superscript"/>
      <sz val="8"/>
      <name val="Verdana"/>
      <family val="2"/>
    </font>
    <font>
      <b/>
      <sz val="12"/>
      <color rgb="FFFF5000"/>
      <name val="Verdana"/>
      <family val="2"/>
    </font>
    <font>
      <i/>
      <sz val="9"/>
      <color theme="1"/>
      <name val="Verdana"/>
      <family val="2"/>
    </font>
    <font>
      <i/>
      <sz val="8"/>
      <color theme="1"/>
      <name val="Verdana"/>
      <family val="2"/>
    </font>
    <font>
      <sz val="7"/>
      <color theme="0"/>
      <name val="Verdana"/>
      <family val="2"/>
    </font>
    <font>
      <b/>
      <vertAlign val="superscript"/>
      <sz val="8"/>
      <color theme="0"/>
      <name val="Verdana"/>
      <family val="2"/>
    </font>
    <font>
      <sz val="10"/>
      <color theme="1"/>
      <name val="Verdana"/>
      <family val="2"/>
    </font>
    <font>
      <b/>
      <u/>
      <sz val="10"/>
      <color theme="0"/>
      <name val="Verdana"/>
      <family val="2"/>
    </font>
    <font>
      <sz val="10"/>
      <color theme="0"/>
      <name val="Verdana"/>
      <family val="2"/>
    </font>
    <font>
      <b/>
      <sz val="10"/>
      <color theme="1"/>
      <name val="Verdana"/>
      <family val="2"/>
    </font>
    <font>
      <b/>
      <sz val="26"/>
      <color rgb="FFFF5000"/>
      <name val="Verdana"/>
      <family val="2"/>
    </font>
    <font>
      <vertAlign val="superscript"/>
      <sz val="8"/>
      <color theme="1"/>
      <name val="Verdana"/>
      <family val="2"/>
    </font>
    <font>
      <b/>
      <vertAlign val="superscript"/>
      <sz val="8"/>
      <color theme="1"/>
      <name val="Verdana"/>
      <family val="2"/>
    </font>
    <font>
      <sz val="9"/>
      <color rgb="FF000000"/>
      <name val="Verdana"/>
      <family val="2"/>
    </font>
    <font>
      <b/>
      <sz val="9"/>
      <color rgb="FF000000"/>
      <name val="Verdana"/>
      <family val="2"/>
    </font>
    <font>
      <sz val="9"/>
      <color rgb="FF505050"/>
      <name val="Verdana"/>
      <family val="2"/>
    </font>
    <font>
      <vertAlign val="superscript"/>
      <sz val="9"/>
      <color rgb="FF000000"/>
      <name val="Verdana"/>
      <family val="2"/>
    </font>
    <font>
      <vertAlign val="superscript"/>
      <sz val="8"/>
      <color rgb="FF000000"/>
      <name val="Verdana"/>
      <family val="2"/>
    </font>
    <font>
      <sz val="11"/>
      <color theme="1"/>
      <name val="Calibri"/>
      <family val="2"/>
      <scheme val="minor"/>
    </font>
    <font>
      <sz val="10"/>
      <color rgb="FF00B050"/>
      <name val="Verdana"/>
      <family val="2"/>
    </font>
    <font>
      <b/>
      <sz val="11"/>
      <color theme="0"/>
      <name val="Verdana"/>
      <family val="2"/>
    </font>
    <font>
      <b/>
      <sz val="11"/>
      <color rgb="FFFF0000"/>
      <name val="Verdana"/>
      <family val="2"/>
    </font>
    <font>
      <sz val="8"/>
      <color rgb="FF00B050"/>
      <name val="Verdana"/>
      <family val="2"/>
    </font>
    <font>
      <b/>
      <sz val="8"/>
      <color rgb="FF00B050"/>
      <name val="Verdana"/>
      <family val="2"/>
    </font>
    <font>
      <b/>
      <vertAlign val="superscript"/>
      <sz val="8"/>
      <color rgb="FF00B050"/>
      <name val="Verdana"/>
      <family val="2"/>
    </font>
    <font>
      <b/>
      <sz val="10"/>
      <color rgb="FFFF5000"/>
      <name val="Verdana"/>
      <family val="2"/>
    </font>
    <font>
      <b/>
      <sz val="7"/>
      <color theme="0"/>
      <name val="Verdana"/>
      <family val="2"/>
    </font>
    <font>
      <sz val="7"/>
      <color theme="1"/>
      <name val="Verdana"/>
      <family val="2"/>
    </font>
    <font>
      <sz val="7"/>
      <name val="Verdana"/>
      <family val="2"/>
    </font>
    <font>
      <b/>
      <sz val="7"/>
      <color theme="1"/>
      <name val="Verdana"/>
      <family val="2"/>
    </font>
    <font>
      <b/>
      <sz val="7"/>
      <name val="Verdana"/>
      <family val="2"/>
    </font>
    <font>
      <sz val="7"/>
      <color rgb="FF00B050"/>
      <name val="Verdana"/>
      <family val="2"/>
    </font>
    <font>
      <b/>
      <sz val="7"/>
      <color rgb="FF00B050"/>
      <name val="Verdana"/>
      <family val="2"/>
    </font>
    <font>
      <sz val="6"/>
      <color theme="0" tint="-0.499984740745262"/>
      <name val="Verdana"/>
      <family val="2"/>
    </font>
  </fonts>
  <fills count="15">
    <fill>
      <patternFill patternType="none"/>
    </fill>
    <fill>
      <patternFill patternType="gray125"/>
    </fill>
    <fill>
      <patternFill patternType="solid">
        <fgColor rgb="FFFF5000"/>
        <bgColor indexed="64"/>
      </patternFill>
    </fill>
    <fill>
      <patternFill patternType="solid">
        <fgColor rgb="FF3C3C3C"/>
        <bgColor indexed="64"/>
      </patternFill>
    </fill>
    <fill>
      <patternFill patternType="solid">
        <fgColor rgb="FFFFFFFF"/>
        <bgColor indexed="64"/>
      </patternFill>
    </fill>
    <fill>
      <patternFill patternType="solid">
        <fgColor rgb="FF1E1E1E"/>
        <bgColor indexed="64"/>
      </patternFill>
    </fill>
    <fill>
      <patternFill patternType="solid">
        <fgColor rgb="FFB2B2B2"/>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
      <patternFill patternType="solid">
        <fgColor theme="0" tint="-0.34998626667073579"/>
        <bgColor indexed="64"/>
      </patternFill>
    </fill>
    <fill>
      <patternFill patternType="solid">
        <fgColor rgb="FFF2F2F2"/>
        <bgColor indexed="64"/>
      </patternFill>
    </fill>
    <fill>
      <patternFill patternType="solid">
        <fgColor theme="0"/>
        <bgColor indexed="64"/>
      </patternFill>
    </fill>
  </fills>
  <borders count="44">
    <border>
      <left/>
      <right/>
      <top/>
      <bottom/>
      <diagonal/>
    </border>
    <border>
      <left style="dotted">
        <color auto="1"/>
      </left>
      <right/>
      <top/>
      <bottom/>
      <diagonal/>
    </border>
    <border>
      <left/>
      <right/>
      <top style="thin">
        <color rgb="FFC9C9C9"/>
      </top>
      <bottom style="thin">
        <color rgb="FFC9C9C9"/>
      </bottom>
      <diagonal/>
    </border>
    <border>
      <left/>
      <right/>
      <top/>
      <bottom style="thin">
        <color rgb="FFA6A6A6"/>
      </bottom>
      <diagonal/>
    </border>
    <border>
      <left style="dotted">
        <color auto="1"/>
      </left>
      <right/>
      <top/>
      <bottom style="thin">
        <color rgb="FFA6A6A6"/>
      </bottom>
      <diagonal/>
    </border>
    <border>
      <left/>
      <right/>
      <top/>
      <bottom style="double">
        <color rgb="FFA6A6A6"/>
      </bottom>
      <diagonal/>
    </border>
    <border>
      <left style="dotted">
        <color auto="1"/>
      </left>
      <right/>
      <top/>
      <bottom style="double">
        <color rgb="FFA6A6A6"/>
      </bottom>
      <diagonal/>
    </border>
    <border>
      <left/>
      <right/>
      <top style="double">
        <color rgb="FFA6A6A6"/>
      </top>
      <bottom style="double">
        <color rgb="FFA6A6A6"/>
      </bottom>
      <diagonal/>
    </border>
    <border>
      <left style="dotted">
        <color auto="1"/>
      </left>
      <right/>
      <top style="double">
        <color rgb="FFA6A6A6"/>
      </top>
      <bottom style="double">
        <color rgb="FFA6A6A6"/>
      </bottom>
      <diagonal/>
    </border>
    <border>
      <left/>
      <right/>
      <top/>
      <bottom style="double">
        <color theme="0" tint="-0.24994659260841701"/>
      </bottom>
      <diagonal/>
    </border>
    <border>
      <left style="dotted">
        <color auto="1"/>
      </left>
      <right/>
      <top/>
      <bottom style="double">
        <color theme="0" tint="-0.24994659260841701"/>
      </bottom>
      <diagonal/>
    </border>
    <border>
      <left/>
      <right/>
      <top style="thin">
        <color theme="0" tint="-0.24994659260841701"/>
      </top>
      <bottom style="thin">
        <color theme="0" tint="-0.24994659260841701"/>
      </bottom>
      <diagonal/>
    </border>
    <border>
      <left style="dotted">
        <color auto="1"/>
      </left>
      <right/>
      <top style="thin">
        <color theme="0" tint="-0.24994659260841701"/>
      </top>
      <bottom style="thin">
        <color theme="0" tint="-0.24994659260841701"/>
      </bottom>
      <diagonal/>
    </border>
    <border>
      <left/>
      <right/>
      <top style="double">
        <color theme="0" tint="-0.24994659260841701"/>
      </top>
      <bottom style="double">
        <color theme="0" tint="-0.24994659260841701"/>
      </bottom>
      <diagonal/>
    </border>
    <border>
      <left style="dotted">
        <color auto="1"/>
      </left>
      <right/>
      <top style="double">
        <color theme="0" tint="-0.24994659260841701"/>
      </top>
      <bottom style="double">
        <color theme="0" tint="-0.24994659260841701"/>
      </bottom>
      <diagonal/>
    </border>
    <border>
      <left/>
      <right/>
      <top/>
      <bottom style="thin">
        <color theme="6" tint="0.39997558519241921"/>
      </bottom>
      <diagonal/>
    </border>
    <border>
      <left/>
      <right/>
      <top style="thin">
        <color theme="6" tint="0.39997558519241921"/>
      </top>
      <bottom style="thin">
        <color theme="6" tint="0.39997558519241921"/>
      </bottom>
      <diagonal/>
    </border>
    <border>
      <left/>
      <right/>
      <top/>
      <bottom style="double">
        <color auto="1"/>
      </bottom>
      <diagonal/>
    </border>
    <border>
      <left/>
      <right/>
      <top style="double">
        <color auto="1"/>
      </top>
      <bottom/>
      <diagonal/>
    </border>
    <border>
      <left/>
      <right/>
      <top/>
      <bottom style="thin">
        <color indexed="64"/>
      </bottom>
      <diagonal/>
    </border>
    <border>
      <left/>
      <right/>
      <top style="thin">
        <color indexed="64"/>
      </top>
      <bottom/>
      <diagonal/>
    </border>
    <border>
      <left style="dotted">
        <color auto="1"/>
      </left>
      <right style="dotted">
        <color auto="1"/>
      </right>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auto="1"/>
      </left>
      <right style="dotted">
        <color auto="1"/>
      </right>
      <top style="thin">
        <color indexed="64"/>
      </top>
      <bottom style="thin">
        <color rgb="FFA6A6A6"/>
      </bottom>
      <diagonal/>
    </border>
    <border>
      <left style="dotted">
        <color auto="1"/>
      </left>
      <right style="dotted">
        <color auto="1"/>
      </right>
      <top/>
      <bottom style="thin">
        <color rgb="FFA6A6A6"/>
      </bottom>
      <diagonal/>
    </border>
    <border>
      <left style="dotted">
        <color auto="1"/>
      </left>
      <right style="dotted">
        <color auto="1"/>
      </right>
      <top/>
      <bottom style="double">
        <color rgb="FFA6A6A6"/>
      </bottom>
      <diagonal/>
    </border>
    <border>
      <left style="dotted">
        <color auto="1"/>
      </left>
      <right style="dotted">
        <color auto="1"/>
      </right>
      <top style="double">
        <color rgb="FFA6A6A6"/>
      </top>
      <bottom style="double">
        <color rgb="FFA6A6A6"/>
      </bottom>
      <diagonal/>
    </border>
    <border>
      <left style="dotted">
        <color auto="1"/>
      </left>
      <right style="dotted">
        <color auto="1"/>
      </right>
      <top style="thin">
        <color theme="0" tint="-0.24994659260841701"/>
      </top>
      <bottom style="thin">
        <color theme="0" tint="-0.24994659260841701"/>
      </bottom>
      <diagonal/>
    </border>
    <border>
      <left style="dotted">
        <color auto="1"/>
      </left>
      <right style="dotted">
        <color auto="1"/>
      </right>
      <top style="double">
        <color theme="0" tint="-0.24994659260841701"/>
      </top>
      <bottom style="double">
        <color theme="0" tint="-0.24994659260841701"/>
      </bottom>
      <diagonal/>
    </border>
    <border>
      <left style="dotted">
        <color auto="1"/>
      </left>
      <right style="dotted">
        <color auto="1"/>
      </right>
      <top/>
      <bottom style="double">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5" fillId="0" borderId="0" applyNumberFormat="0" applyFill="0" applyBorder="0" applyAlignment="0" applyProtection="0"/>
    <xf numFmtId="9" fontId="43" fillId="0" borderId="0" applyFont="0" applyFill="0" applyBorder="0" applyAlignment="0" applyProtection="0"/>
    <xf numFmtId="43" fontId="43" fillId="0" borderId="0" applyFont="0" applyFill="0" applyBorder="0" applyAlignment="0" applyProtection="0"/>
  </cellStyleXfs>
  <cellXfs count="387">
    <xf numFmtId="0" fontId="0" fillId="0" borderId="0" xfId="0"/>
    <xf numFmtId="0" fontId="3" fillId="3" borderId="0" xfId="0" applyFont="1" applyFill="1" applyAlignment="1">
      <alignment horizontal="center" vertical="center"/>
    </xf>
    <xf numFmtId="164" fontId="5" fillId="0" borderId="0" xfId="0" applyNumberFormat="1" applyFont="1" applyAlignment="1">
      <alignment horizontal="left" vertical="center"/>
    </xf>
    <xf numFmtId="3" fontId="5" fillId="0" borderId="0" xfId="0" applyNumberFormat="1" applyFont="1" applyAlignment="1">
      <alignment horizontal="center" vertical="center"/>
    </xf>
    <xf numFmtId="164" fontId="6" fillId="0" borderId="0" xfId="0" applyNumberFormat="1" applyFont="1" applyAlignment="1">
      <alignment horizontal="left" vertical="center" indent="1"/>
    </xf>
    <xf numFmtId="166" fontId="6"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4" borderId="0" xfId="0" applyFont="1" applyFill="1" applyAlignment="1">
      <alignment horizontal="left" vertical="center"/>
    </xf>
    <xf numFmtId="4" fontId="7" fillId="0" borderId="0" xfId="0" applyNumberFormat="1" applyFont="1" applyAlignment="1">
      <alignment horizontal="center" vertical="center"/>
    </xf>
    <xf numFmtId="164" fontId="7" fillId="0" borderId="0" xfId="0" applyNumberFormat="1" applyFont="1" applyAlignment="1">
      <alignment horizontal="center" vertical="center"/>
    </xf>
    <xf numFmtId="0" fontId="5" fillId="0" borderId="0" xfId="0" applyFont="1" applyAlignment="1">
      <alignment horizontal="left" vertical="center" wrapText="1"/>
    </xf>
    <xf numFmtId="164" fontId="5" fillId="0" borderId="1" xfId="0" applyNumberFormat="1" applyFont="1" applyBorder="1" applyAlignment="1">
      <alignment horizontal="center" vertical="center"/>
    </xf>
    <xf numFmtId="164" fontId="5" fillId="0" borderId="0" xfId="0" applyNumberFormat="1"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1" fillId="4" borderId="0" xfId="0" applyFont="1" applyFill="1" applyAlignment="1">
      <alignment horizontal="left" vertical="center"/>
    </xf>
    <xf numFmtId="0" fontId="7" fillId="4" borderId="0" xfId="0" applyFont="1" applyFill="1" applyAlignment="1">
      <alignment horizontal="left" vertical="center" indent="1"/>
    </xf>
    <xf numFmtId="167" fontId="7" fillId="0" borderId="1" xfId="0" applyNumberFormat="1" applyFont="1" applyBorder="1" applyAlignment="1">
      <alignment horizontal="center" vertical="center"/>
    </xf>
    <xf numFmtId="167" fontId="7" fillId="0" borderId="0" xfId="0" applyNumberFormat="1" applyFont="1" applyAlignment="1">
      <alignment horizontal="center" vertical="center"/>
    </xf>
    <xf numFmtId="167" fontId="5" fillId="0" borderId="1" xfId="0" applyNumberFormat="1" applyFont="1" applyBorder="1" applyAlignment="1">
      <alignment horizontal="center" vertical="center"/>
    </xf>
    <xf numFmtId="167" fontId="5" fillId="0" borderId="0" xfId="0" applyNumberFormat="1" applyFont="1" applyAlignment="1">
      <alignment horizontal="center" vertical="center"/>
    </xf>
    <xf numFmtId="0" fontId="7" fillId="0" borderId="0" xfId="0" applyFont="1" applyAlignment="1">
      <alignment horizontal="left" vertical="center" wrapText="1" indent="1"/>
    </xf>
    <xf numFmtId="0" fontId="9" fillId="0" borderId="0" xfId="0" applyFont="1" applyAlignment="1">
      <alignment horizontal="left" vertical="center" indent="1"/>
    </xf>
    <xf numFmtId="167" fontId="9" fillId="0" borderId="0" xfId="0" applyNumberFormat="1" applyFont="1" applyAlignment="1">
      <alignment horizontal="center" vertical="center"/>
    </xf>
    <xf numFmtId="0" fontId="9" fillId="0" borderId="0" xfId="0" applyFont="1" applyAlignment="1">
      <alignment horizontal="left" vertical="center" wrapText="1" indent="1"/>
    </xf>
    <xf numFmtId="0" fontId="10" fillId="0" borderId="0" xfId="0" applyFont="1" applyAlignment="1">
      <alignment horizontal="left" vertical="center" wrapText="1" indent="1"/>
    </xf>
    <xf numFmtId="167" fontId="10" fillId="0" borderId="0" xfId="0" applyNumberFormat="1" applyFont="1" applyAlignment="1">
      <alignment horizontal="center" vertical="center"/>
    </xf>
    <xf numFmtId="0" fontId="3" fillId="3" borderId="0" xfId="0" applyFont="1" applyFill="1" applyAlignment="1">
      <alignment vertical="center"/>
    </xf>
    <xf numFmtId="0" fontId="10" fillId="0" borderId="0" xfId="0" applyFont="1" applyAlignment="1">
      <alignment vertical="center" wrapText="1"/>
    </xf>
    <xf numFmtId="168" fontId="10" fillId="0" borderId="0" xfId="0" applyNumberFormat="1" applyFont="1" applyAlignment="1">
      <alignment horizontal="center" vertical="center"/>
    </xf>
    <xf numFmtId="0" fontId="8" fillId="0" borderId="2" xfId="0" applyFont="1" applyBorder="1" applyAlignment="1">
      <alignment vertical="center" wrapText="1"/>
    </xf>
    <xf numFmtId="167" fontId="8" fillId="0" borderId="2" xfId="0" applyNumberFormat="1" applyFont="1" applyBorder="1" applyAlignment="1">
      <alignment horizontal="center" vertical="center"/>
    </xf>
    <xf numFmtId="167" fontId="9" fillId="0" borderId="2" xfId="0" applyNumberFormat="1" applyFont="1" applyBorder="1" applyAlignment="1">
      <alignment horizontal="center" vertical="center"/>
    </xf>
    <xf numFmtId="0" fontId="8" fillId="0" borderId="2" xfId="0" applyFont="1" applyBorder="1" applyAlignment="1">
      <alignment vertical="center"/>
    </xf>
    <xf numFmtId="165" fontId="8" fillId="0" borderId="2" xfId="0" applyNumberFormat="1" applyFont="1" applyBorder="1" applyAlignment="1">
      <alignment horizontal="center" vertical="center"/>
    </xf>
    <xf numFmtId="0" fontId="9" fillId="0" borderId="2" xfId="0" applyFont="1" applyBorder="1" applyAlignment="1">
      <alignment horizontal="left" vertical="center" indent="1"/>
    </xf>
    <xf numFmtId="0" fontId="11" fillId="0" borderId="2" xfId="0" applyFont="1" applyBorder="1" applyAlignment="1">
      <alignment vertical="center" wrapText="1"/>
    </xf>
    <xf numFmtId="170" fontId="11" fillId="0" borderId="2" xfId="0" applyNumberFormat="1" applyFont="1" applyBorder="1" applyAlignment="1">
      <alignment horizontal="center" vertical="center"/>
    </xf>
    <xf numFmtId="0" fontId="5" fillId="0" borderId="3" xfId="0" applyFont="1" applyBorder="1" applyAlignment="1">
      <alignment horizontal="left" vertical="center" wrapText="1"/>
    </xf>
    <xf numFmtId="167" fontId="5" fillId="0" borderId="4" xfId="0" applyNumberFormat="1" applyFont="1" applyBorder="1" applyAlignment="1">
      <alignment horizontal="center" vertical="center"/>
    </xf>
    <xf numFmtId="167" fontId="5" fillId="0" borderId="3" xfId="0" applyNumberFormat="1" applyFont="1" applyBorder="1" applyAlignment="1">
      <alignment horizontal="center" vertical="center"/>
    </xf>
    <xf numFmtId="0" fontId="5" fillId="0" borderId="5" xfId="0" applyFont="1" applyBorder="1" applyAlignment="1">
      <alignment horizontal="left" vertical="center" wrapText="1"/>
    </xf>
    <xf numFmtId="167" fontId="5" fillId="0" borderId="6" xfId="0" applyNumberFormat="1" applyFont="1" applyBorder="1" applyAlignment="1">
      <alignment horizontal="center" vertical="center"/>
    </xf>
    <xf numFmtId="167" fontId="5" fillId="0" borderId="5" xfId="0" applyNumberFormat="1" applyFont="1" applyBorder="1" applyAlignment="1">
      <alignment horizontal="center" vertical="center"/>
    </xf>
    <xf numFmtId="0" fontId="5" fillId="0" borderId="7" xfId="0" applyFont="1" applyBorder="1" applyAlignment="1">
      <alignment horizontal="left" vertical="center" wrapText="1"/>
    </xf>
    <xf numFmtId="167" fontId="5" fillId="0" borderId="8" xfId="0" applyNumberFormat="1" applyFont="1" applyBorder="1" applyAlignment="1">
      <alignment horizontal="center" vertical="center"/>
    </xf>
    <xf numFmtId="167" fontId="5" fillId="0" borderId="7" xfId="0" applyNumberFormat="1" applyFont="1" applyBorder="1" applyAlignment="1">
      <alignment horizontal="center" vertical="center"/>
    </xf>
    <xf numFmtId="0" fontId="11" fillId="0" borderId="9" xfId="0" applyFont="1" applyBorder="1" applyAlignment="1">
      <alignment horizontal="left" vertical="center" wrapText="1"/>
    </xf>
    <xf numFmtId="167" fontId="11" fillId="0" borderId="9" xfId="0" applyNumberFormat="1" applyFont="1" applyBorder="1" applyAlignment="1">
      <alignment horizontal="center" vertical="center"/>
    </xf>
    <xf numFmtId="167" fontId="11" fillId="0" borderId="10" xfId="0" applyNumberFormat="1" applyFont="1" applyBorder="1" applyAlignment="1">
      <alignment horizontal="center" vertical="center"/>
    </xf>
    <xf numFmtId="167" fontId="10" fillId="0" borderId="11" xfId="0" applyNumberFormat="1" applyFont="1" applyBorder="1" applyAlignment="1">
      <alignment horizontal="left" vertical="center" indent="1"/>
    </xf>
    <xf numFmtId="167" fontId="10" fillId="0" borderId="11" xfId="0" applyNumberFormat="1" applyFont="1" applyBorder="1" applyAlignment="1">
      <alignment horizontal="center" vertical="center"/>
    </xf>
    <xf numFmtId="167" fontId="10" fillId="0" borderId="12" xfId="0" applyNumberFormat="1" applyFont="1" applyBorder="1" applyAlignment="1">
      <alignment horizontal="center" vertical="center"/>
    </xf>
    <xf numFmtId="0" fontId="11" fillId="0" borderId="13" xfId="0" applyFont="1" applyBorder="1" applyAlignment="1">
      <alignment horizontal="left" vertical="center" wrapText="1"/>
    </xf>
    <xf numFmtId="167" fontId="11" fillId="0" borderId="13" xfId="0" applyNumberFormat="1" applyFont="1" applyBorder="1" applyAlignment="1">
      <alignment horizontal="center" vertical="center"/>
    </xf>
    <xf numFmtId="167" fontId="11" fillId="0" borderId="14"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7" fillId="0" borderId="0" xfId="0" applyFont="1" applyAlignment="1">
      <alignment vertical="center"/>
    </xf>
    <xf numFmtId="9" fontId="7" fillId="0" borderId="0" xfId="0" applyNumberFormat="1" applyFont="1" applyAlignment="1">
      <alignment vertical="center"/>
    </xf>
    <xf numFmtId="0" fontId="4" fillId="3" borderId="15" xfId="0" applyFont="1" applyFill="1" applyBorder="1" applyAlignment="1">
      <alignment horizontal="left" vertical="center"/>
    </xf>
    <xf numFmtId="0" fontId="4" fillId="3" borderId="15" xfId="0" applyFont="1" applyFill="1" applyBorder="1" applyAlignment="1">
      <alignment horizontal="center" vertical="center"/>
    </xf>
    <xf numFmtId="0" fontId="5" fillId="0" borderId="15" xfId="0" applyFont="1" applyBorder="1" applyAlignment="1">
      <alignment horizontal="left" vertical="center" wrapText="1"/>
    </xf>
    <xf numFmtId="167" fontId="5" fillId="0" borderId="15" xfId="0" applyNumberFormat="1" applyFont="1" applyBorder="1" applyAlignment="1">
      <alignment horizontal="center" vertical="center"/>
    </xf>
    <xf numFmtId="0" fontId="7" fillId="0" borderId="16" xfId="0" applyFont="1" applyBorder="1" applyAlignment="1">
      <alignment horizontal="left" vertical="center" indent="1"/>
    </xf>
    <xf numFmtId="167" fontId="7" fillId="0" borderId="15" xfId="0" applyNumberFormat="1" applyFont="1" applyBorder="1" applyAlignment="1">
      <alignment horizontal="center" vertical="center"/>
    </xf>
    <xf numFmtId="0" fontId="5" fillId="0" borderId="16" xfId="0" applyFont="1" applyBorder="1" applyAlignment="1">
      <alignment horizontal="left" vertical="center"/>
    </xf>
    <xf numFmtId="167" fontId="5" fillId="0" borderId="16" xfId="0" applyNumberFormat="1" applyFont="1" applyBorder="1" applyAlignment="1">
      <alignment horizontal="center" vertical="center"/>
    </xf>
    <xf numFmtId="0" fontId="5" fillId="0" borderId="15" xfId="0" applyFont="1" applyBorder="1" applyAlignment="1">
      <alignment horizontal="left" vertical="center"/>
    </xf>
    <xf numFmtId="0" fontId="21" fillId="6" borderId="15" xfId="0" applyFont="1" applyFill="1" applyBorder="1" applyAlignment="1">
      <alignment horizontal="left" vertical="center" wrapText="1"/>
    </xf>
    <xf numFmtId="167" fontId="21" fillId="6" borderId="15" xfId="0" applyNumberFormat="1" applyFont="1" applyFill="1" applyBorder="1" applyAlignment="1">
      <alignment horizontal="center" vertical="center"/>
    </xf>
    <xf numFmtId="167" fontId="21" fillId="6" borderId="16" xfId="0" applyNumberFormat="1" applyFont="1" applyFill="1" applyBorder="1" applyAlignment="1">
      <alignment horizontal="center" vertical="center"/>
    </xf>
    <xf numFmtId="166" fontId="7" fillId="0" borderId="16" xfId="0" applyNumberFormat="1" applyFont="1" applyBorder="1" applyAlignment="1">
      <alignment horizontal="left" vertical="center" indent="1"/>
    </xf>
    <xf numFmtId="166" fontId="7" fillId="0" borderId="15" xfId="0" applyNumberFormat="1" applyFont="1" applyBorder="1" applyAlignment="1">
      <alignment horizontal="center" vertical="center"/>
    </xf>
    <xf numFmtId="0" fontId="22" fillId="0" borderId="0" xfId="0" applyFont="1" applyAlignment="1">
      <alignment vertical="center"/>
    </xf>
    <xf numFmtId="168" fontId="22" fillId="0" borderId="0" xfId="0" applyNumberFormat="1" applyFont="1" applyAlignment="1">
      <alignment vertical="center"/>
    </xf>
    <xf numFmtId="9" fontId="22" fillId="0" borderId="0" xfId="0" applyNumberFormat="1" applyFont="1" applyAlignment="1">
      <alignment horizontal="center" vertical="center"/>
    </xf>
    <xf numFmtId="9" fontId="22" fillId="0" borderId="0" xfId="0" applyNumberFormat="1"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5" fillId="0" borderId="0" xfId="0" applyFont="1" applyAlignment="1">
      <alignment horizontal="left" vertical="center"/>
    </xf>
    <xf numFmtId="0" fontId="7" fillId="0" borderId="0" xfId="0" applyFont="1" applyAlignment="1">
      <alignment horizontal="left" vertical="center" indent="1"/>
    </xf>
    <xf numFmtId="0" fontId="7" fillId="0" borderId="17" xfId="0" applyFont="1" applyBorder="1" applyAlignment="1">
      <alignment horizontal="left" vertical="center" indent="1"/>
    </xf>
    <xf numFmtId="0" fontId="5" fillId="0" borderId="18" xfId="0" applyFont="1" applyBorder="1" applyAlignment="1">
      <alignment horizontal="left" vertical="center"/>
    </xf>
    <xf numFmtId="172" fontId="2" fillId="0" borderId="0" xfId="0" applyNumberFormat="1" applyFont="1" applyAlignment="1">
      <alignment horizontal="right" vertical="center"/>
    </xf>
    <xf numFmtId="0" fontId="24" fillId="0" borderId="0" xfId="0" applyFont="1" applyAlignment="1">
      <alignment vertical="center"/>
    </xf>
    <xf numFmtId="172" fontId="5" fillId="0" borderId="0" xfId="0" applyNumberFormat="1"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left" vertical="center" indent="2"/>
    </xf>
    <xf numFmtId="0" fontId="9" fillId="0" borderId="0" xfId="0" applyFont="1" applyAlignment="1">
      <alignment horizontal="left" vertical="center" indent="2"/>
    </xf>
    <xf numFmtId="172" fontId="8" fillId="0" borderId="18" xfId="0" applyNumberFormat="1" applyFont="1" applyBorder="1" applyAlignment="1">
      <alignment vertical="center"/>
    </xf>
    <xf numFmtId="172" fontId="8" fillId="0" borderId="0" xfId="0" applyNumberFormat="1" applyFont="1" applyAlignment="1">
      <alignment vertical="center"/>
    </xf>
    <xf numFmtId="0" fontId="7" fillId="0" borderId="0" xfId="0" applyFont="1" applyAlignment="1">
      <alignment horizontal="left" vertical="center" wrapText="1" indent="2"/>
    </xf>
    <xf numFmtId="168" fontId="7" fillId="0" borderId="0" xfId="0" applyNumberFormat="1" applyFont="1" applyAlignment="1">
      <alignment horizontal="center" vertical="center"/>
    </xf>
    <xf numFmtId="172" fontId="9" fillId="0" borderId="0" xfId="0" applyNumberFormat="1" applyFont="1" applyAlignment="1">
      <alignment horizontal="center" vertical="center"/>
    </xf>
    <xf numFmtId="0" fontId="26" fillId="0" borderId="0" xfId="0" applyFont="1" applyAlignment="1">
      <alignment vertical="center"/>
    </xf>
    <xf numFmtId="0" fontId="3" fillId="3" borderId="19" xfId="0" applyFont="1" applyFill="1" applyBorder="1" applyAlignment="1">
      <alignment vertical="center" wrapText="1"/>
    </xf>
    <xf numFmtId="0" fontId="3" fillId="3" borderId="19" xfId="0" applyFont="1" applyFill="1" applyBorder="1" applyAlignment="1">
      <alignment horizontal="center" vertical="center"/>
    </xf>
    <xf numFmtId="0" fontId="3" fillId="3" borderId="19" xfId="0" applyFont="1" applyFill="1" applyBorder="1" applyAlignment="1">
      <alignment horizontal="left" vertical="center" wrapText="1"/>
    </xf>
    <xf numFmtId="0" fontId="27" fillId="0" borderId="0" xfId="0" applyFont="1" applyAlignment="1">
      <alignment vertical="center"/>
    </xf>
    <xf numFmtId="0" fontId="28" fillId="0" borderId="0" xfId="0" applyFont="1" applyAlignment="1">
      <alignment vertical="center"/>
    </xf>
    <xf numFmtId="0" fontId="7" fillId="0" borderId="17" xfId="0" applyFont="1" applyBorder="1" applyAlignment="1">
      <alignment horizontal="left" vertical="center" wrapText="1" indent="2"/>
    </xf>
    <xf numFmtId="172" fontId="8" fillId="0" borderId="17" xfId="0" applyNumberFormat="1" applyFont="1" applyBorder="1" applyAlignment="1">
      <alignment vertical="center"/>
    </xf>
    <xf numFmtId="0" fontId="14" fillId="6" borderId="15" xfId="0" applyFont="1" applyFill="1" applyBorder="1" applyAlignment="1">
      <alignment horizontal="left" vertical="center" wrapText="1"/>
    </xf>
    <xf numFmtId="167" fontId="14" fillId="6" borderId="15" xfId="0" applyNumberFormat="1" applyFont="1" applyFill="1" applyBorder="1" applyAlignment="1">
      <alignment horizontal="center" vertical="center"/>
    </xf>
    <xf numFmtId="167" fontId="14" fillId="6" borderId="16" xfId="0" applyNumberFormat="1" applyFont="1" applyFill="1" applyBorder="1" applyAlignment="1">
      <alignment horizontal="center" vertical="center"/>
    </xf>
    <xf numFmtId="0" fontId="18" fillId="0" borderId="0" xfId="0" applyFont="1" applyAlignment="1">
      <alignment horizontal="center" vertical="center"/>
    </xf>
    <xf numFmtId="0" fontId="29" fillId="0" borderId="0" xfId="0" applyFont="1" applyAlignment="1">
      <alignment horizontal="center" vertical="center"/>
    </xf>
    <xf numFmtId="0" fontId="31" fillId="5" borderId="0" xfId="0" applyFont="1" applyFill="1"/>
    <xf numFmtId="0" fontId="33" fillId="5" borderId="0" xfId="0" applyFont="1" applyFill="1"/>
    <xf numFmtId="0" fontId="24" fillId="0" borderId="0" xfId="0" applyFont="1"/>
    <xf numFmtId="0" fontId="24" fillId="0" borderId="0" xfId="0" applyFont="1" applyAlignment="1">
      <alignment horizontal="center" vertical="center"/>
    </xf>
    <xf numFmtId="0" fontId="1" fillId="0" borderId="0" xfId="0" applyFont="1"/>
    <xf numFmtId="0" fontId="24" fillId="0" borderId="0" xfId="0" applyFont="1" applyAlignment="1">
      <alignment horizontal="left"/>
    </xf>
    <xf numFmtId="0" fontId="1" fillId="0" borderId="0" xfId="0" applyFont="1" applyAlignment="1">
      <alignment horizontal="center" vertical="center"/>
    </xf>
    <xf numFmtId="0" fontId="26" fillId="0" borderId="0" xfId="0" applyFont="1" applyAlignment="1">
      <alignment horizontal="center" vertical="center"/>
    </xf>
    <xf numFmtId="164" fontId="6" fillId="0" borderId="0" xfId="0" applyNumberFormat="1" applyFont="1" applyAlignment="1">
      <alignment horizontal="center" vertical="center"/>
    </xf>
    <xf numFmtId="0" fontId="7" fillId="4" borderId="0" xfId="0" applyFont="1" applyFill="1" applyAlignment="1">
      <alignment horizontal="center" vertical="center"/>
    </xf>
    <xf numFmtId="0" fontId="1" fillId="4" borderId="0" xfId="0" applyFont="1" applyFill="1" applyAlignment="1">
      <alignment horizontal="center" vertical="center"/>
    </xf>
    <xf numFmtId="0" fontId="3" fillId="2" borderId="19" xfId="0" applyFont="1" applyFill="1" applyBorder="1" applyAlignment="1">
      <alignment vertical="center" wrapText="1"/>
    </xf>
    <xf numFmtId="0" fontId="3" fillId="2" borderId="19"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19" xfId="0" quotePrefix="1" applyFont="1" applyFill="1" applyBorder="1" applyAlignment="1">
      <alignment horizontal="center" vertical="center"/>
    </xf>
    <xf numFmtId="174" fontId="7" fillId="0" borderId="0" xfId="0" applyNumberFormat="1" applyFont="1" applyAlignment="1">
      <alignment horizontal="center" vertical="center"/>
    </xf>
    <xf numFmtId="170" fontId="7" fillId="0" borderId="0" xfId="0" applyNumberFormat="1" applyFont="1" applyAlignment="1">
      <alignment horizontal="center" vertical="center"/>
    </xf>
    <xf numFmtId="170" fontId="7" fillId="0" borderId="1" xfId="0" applyNumberFormat="1" applyFont="1" applyBorder="1" applyAlignment="1">
      <alignment horizontal="center" vertical="center"/>
    </xf>
    <xf numFmtId="0" fontId="5" fillId="0" borderId="0" xfId="0" applyFont="1" applyAlignment="1">
      <alignment horizontal="center" vertical="center" wrapText="1"/>
    </xf>
    <xf numFmtId="0" fontId="24" fillId="0" borderId="0" xfId="0" applyFont="1" applyAlignment="1">
      <alignment horizontal="center"/>
    </xf>
    <xf numFmtId="0" fontId="7" fillId="0" borderId="0" xfId="0" applyFont="1" applyAlignment="1">
      <alignment horizontal="left" vertical="center" wrapText="1"/>
    </xf>
    <xf numFmtId="0" fontId="29" fillId="0" borderId="0" xfId="0" applyFont="1" applyAlignment="1">
      <alignment horizontal="center"/>
    </xf>
    <xf numFmtId="169" fontId="23" fillId="5" borderId="0" xfId="0" quotePrefix="1" applyNumberFormat="1" applyFont="1" applyFill="1" applyAlignment="1">
      <alignment horizontal="center" vertical="center"/>
    </xf>
    <xf numFmtId="169" fontId="34" fillId="5" borderId="0" xfId="0" applyNumberFormat="1" applyFont="1" applyFill="1" applyAlignment="1">
      <alignment horizontal="center" vertical="center"/>
    </xf>
    <xf numFmtId="0" fontId="31" fillId="5" borderId="0" xfId="0" applyFont="1" applyFill="1" applyAlignment="1">
      <alignment horizontal="left" vertical="center"/>
    </xf>
    <xf numFmtId="0" fontId="31" fillId="5" borderId="0" xfId="0" applyFont="1" applyFill="1" applyAlignment="1">
      <alignment horizontal="center" vertical="center"/>
    </xf>
    <xf numFmtId="0" fontId="32" fillId="5" borderId="0" xfId="1" applyFont="1" applyFill="1" applyAlignment="1">
      <alignment horizontal="left" vertical="center"/>
    </xf>
    <xf numFmtId="0" fontId="23" fillId="5" borderId="0" xfId="0" applyFont="1" applyFill="1" applyAlignment="1">
      <alignment horizontal="left" vertical="center"/>
    </xf>
    <xf numFmtId="0" fontId="3" fillId="3" borderId="19" xfId="0" applyFont="1" applyFill="1" applyBorder="1" applyAlignment="1">
      <alignment horizontal="center" vertical="center" wrapText="1"/>
    </xf>
    <xf numFmtId="0" fontId="4" fillId="3" borderId="19" xfId="0" applyFont="1" applyFill="1" applyBorder="1" applyAlignment="1">
      <alignment horizontal="center" vertical="center"/>
    </xf>
    <xf numFmtId="164" fontId="5" fillId="0" borderId="23" xfId="0" applyNumberFormat="1" applyFont="1" applyBorder="1" applyAlignment="1">
      <alignment horizontal="center" vertical="center"/>
    </xf>
    <xf numFmtId="173" fontId="7" fillId="8" borderId="0" xfId="0" applyNumberFormat="1" applyFont="1" applyFill="1" applyAlignment="1">
      <alignment horizontal="center" vertical="center"/>
    </xf>
    <xf numFmtId="173" fontId="5" fillId="8" borderId="0" xfId="0" applyNumberFormat="1" applyFont="1" applyFill="1" applyAlignment="1">
      <alignment horizontal="center" vertical="center"/>
    </xf>
    <xf numFmtId="173" fontId="5" fillId="8" borderId="18" xfId="0" applyNumberFormat="1" applyFont="1" applyFill="1" applyBorder="1" applyAlignment="1">
      <alignment horizontal="center" vertical="center"/>
    </xf>
    <xf numFmtId="173" fontId="7" fillId="8" borderId="17" xfId="0" applyNumberFormat="1" applyFont="1" applyFill="1" applyBorder="1" applyAlignment="1">
      <alignment horizontal="center" vertical="center"/>
    </xf>
    <xf numFmtId="173" fontId="5" fillId="8" borderId="17" xfId="0" applyNumberFormat="1" applyFont="1" applyFill="1" applyBorder="1" applyAlignment="1">
      <alignment horizontal="center" vertical="center"/>
    </xf>
    <xf numFmtId="173" fontId="7" fillId="0" borderId="0" xfId="0" applyNumberFormat="1" applyFont="1" applyAlignment="1">
      <alignment horizontal="center" vertical="center"/>
    </xf>
    <xf numFmtId="173" fontId="5" fillId="0" borderId="0" xfId="0" applyNumberFormat="1" applyFont="1" applyAlignment="1">
      <alignment horizontal="center" vertical="center"/>
    </xf>
    <xf numFmtId="173" fontId="5" fillId="0" borderId="18" xfId="0" applyNumberFormat="1" applyFont="1" applyBorder="1" applyAlignment="1">
      <alignment horizontal="center" vertical="center"/>
    </xf>
    <xf numFmtId="173" fontId="7" fillId="0" borderId="17" xfId="0" applyNumberFormat="1" applyFont="1" applyBorder="1" applyAlignment="1">
      <alignment horizontal="center" vertical="center"/>
    </xf>
    <xf numFmtId="173" fontId="5" fillId="0" borderId="17" xfId="0" applyNumberFormat="1" applyFont="1" applyBorder="1" applyAlignment="1">
      <alignment horizontal="center" vertical="center"/>
    </xf>
    <xf numFmtId="167" fontId="7" fillId="8" borderId="0" xfId="0" applyNumberFormat="1" applyFont="1" applyFill="1" applyAlignment="1">
      <alignment horizontal="center" vertical="center"/>
    </xf>
    <xf numFmtId="175" fontId="7" fillId="8" borderId="0" xfId="0" applyNumberFormat="1" applyFont="1" applyFill="1" applyAlignment="1">
      <alignment horizontal="center" vertical="center"/>
    </xf>
    <xf numFmtId="172" fontId="7" fillId="8" borderId="0" xfId="0" applyNumberFormat="1" applyFont="1" applyFill="1" applyAlignment="1">
      <alignment horizontal="right" vertical="center"/>
    </xf>
    <xf numFmtId="172" fontId="7" fillId="8" borderId="17" xfId="0" applyNumberFormat="1" applyFont="1" applyFill="1" applyBorder="1" applyAlignment="1">
      <alignment horizontal="right" vertical="center"/>
    </xf>
    <xf numFmtId="172" fontId="5" fillId="8" borderId="0" xfId="0" applyNumberFormat="1" applyFont="1" applyFill="1" applyAlignment="1">
      <alignment horizontal="right" vertical="center"/>
    </xf>
    <xf numFmtId="172" fontId="5" fillId="8" borderId="18" xfId="0" applyNumberFormat="1" applyFont="1" applyFill="1" applyBorder="1" applyAlignment="1">
      <alignment horizontal="right" vertical="center"/>
    </xf>
    <xf numFmtId="172" fontId="2" fillId="8" borderId="0" xfId="0" applyNumberFormat="1" applyFont="1" applyFill="1" applyAlignment="1">
      <alignment horizontal="right" vertical="center"/>
    </xf>
    <xf numFmtId="171" fontId="5" fillId="8" borderId="0" xfId="0" applyNumberFormat="1" applyFont="1" applyFill="1" applyAlignment="1">
      <alignment horizontal="right" vertical="center"/>
    </xf>
    <xf numFmtId="171" fontId="5" fillId="0" borderId="0" xfId="0" applyNumberFormat="1" applyFont="1" applyAlignment="1">
      <alignment horizontal="right" vertical="center"/>
    </xf>
    <xf numFmtId="172" fontId="7" fillId="0" borderId="0" xfId="0" applyNumberFormat="1" applyFont="1" applyAlignment="1">
      <alignment horizontal="right" vertical="center"/>
    </xf>
    <xf numFmtId="172" fontId="7" fillId="0" borderId="17" xfId="0" applyNumberFormat="1" applyFont="1" applyBorder="1" applyAlignment="1">
      <alignment horizontal="right" vertical="center"/>
    </xf>
    <xf numFmtId="172" fontId="5" fillId="0" borderId="0" xfId="0" applyNumberFormat="1" applyFont="1" applyAlignment="1">
      <alignment horizontal="right" vertical="center"/>
    </xf>
    <xf numFmtId="172" fontId="5" fillId="0" borderId="18" xfId="0" applyNumberFormat="1" applyFont="1" applyBorder="1" applyAlignment="1">
      <alignment horizontal="right" vertical="center"/>
    </xf>
    <xf numFmtId="175" fontId="7" fillId="0" borderId="0" xfId="0" applyNumberFormat="1" applyFont="1" applyAlignment="1">
      <alignment horizontal="center" vertical="center"/>
    </xf>
    <xf numFmtId="167" fontId="5" fillId="8" borderId="24" xfId="0" applyNumberFormat="1" applyFont="1" applyFill="1" applyBorder="1" applyAlignment="1">
      <alignment horizontal="center" vertical="center"/>
    </xf>
    <xf numFmtId="167" fontId="7" fillId="8" borderId="21" xfId="0" applyNumberFormat="1" applyFont="1" applyFill="1" applyBorder="1" applyAlignment="1">
      <alignment horizontal="center" vertical="center"/>
    </xf>
    <xf numFmtId="167" fontId="5" fillId="8" borderId="25" xfId="0" applyNumberFormat="1" applyFont="1" applyFill="1" applyBorder="1" applyAlignment="1">
      <alignment horizontal="center" vertical="center"/>
    </xf>
    <xf numFmtId="167" fontId="5" fillId="8" borderId="26" xfId="0" applyNumberFormat="1" applyFont="1" applyFill="1" applyBorder="1" applyAlignment="1">
      <alignment horizontal="center" vertical="center"/>
    </xf>
    <xf numFmtId="167" fontId="5" fillId="8" borderId="21" xfId="0" applyNumberFormat="1" applyFont="1" applyFill="1" applyBorder="1" applyAlignment="1">
      <alignment horizontal="center" vertical="center"/>
    </xf>
    <xf numFmtId="167" fontId="5" fillId="8" borderId="27" xfId="0" applyNumberFormat="1" applyFont="1" applyFill="1" applyBorder="1" applyAlignment="1">
      <alignment horizontal="center" vertical="center"/>
    </xf>
    <xf numFmtId="167" fontId="11" fillId="8" borderId="30" xfId="0" applyNumberFormat="1" applyFont="1" applyFill="1" applyBorder="1" applyAlignment="1">
      <alignment horizontal="center" vertical="center"/>
    </xf>
    <xf numFmtId="167" fontId="10" fillId="8" borderId="28" xfId="0" applyNumberFormat="1" applyFont="1" applyFill="1" applyBorder="1" applyAlignment="1">
      <alignment horizontal="center" vertical="center"/>
    </xf>
    <xf numFmtId="167" fontId="11" fillId="8" borderId="29" xfId="0" applyNumberFormat="1" applyFont="1" applyFill="1" applyBorder="1" applyAlignment="1">
      <alignment horizontal="center" vertical="center"/>
    </xf>
    <xf numFmtId="164" fontId="5" fillId="8" borderId="21" xfId="0" applyNumberFormat="1" applyFont="1" applyFill="1" applyBorder="1" applyAlignment="1">
      <alignment horizontal="center" vertical="center"/>
    </xf>
    <xf numFmtId="170" fontId="7" fillId="8" borderId="21" xfId="0" applyNumberFormat="1" applyFont="1" applyFill="1" applyBorder="1" applyAlignment="1">
      <alignment horizontal="center" vertical="center"/>
    </xf>
    <xf numFmtId="3" fontId="5" fillId="8" borderId="22" xfId="0" applyNumberFormat="1" applyFont="1" applyFill="1" applyBorder="1" applyAlignment="1">
      <alignment horizontal="center" vertical="center"/>
    </xf>
    <xf numFmtId="3" fontId="5" fillId="8" borderId="21" xfId="0" applyNumberFormat="1" applyFont="1" applyFill="1" applyBorder="1" applyAlignment="1">
      <alignment horizontal="center" vertical="center"/>
    </xf>
    <xf numFmtId="166" fontId="6" fillId="8" borderId="21" xfId="0" applyNumberFormat="1" applyFont="1" applyFill="1" applyBorder="1" applyAlignment="1">
      <alignment horizontal="center" vertical="center"/>
    </xf>
    <xf numFmtId="4" fontId="7" fillId="8" borderId="21" xfId="0" applyNumberFormat="1" applyFont="1" applyFill="1" applyBorder="1" applyAlignment="1">
      <alignment horizontal="center" vertical="center"/>
    </xf>
    <xf numFmtId="0" fontId="7" fillId="8" borderId="21" xfId="0" applyFont="1" applyFill="1" applyBorder="1" applyAlignment="1">
      <alignment horizontal="center" vertical="center"/>
    </xf>
    <xf numFmtId="164" fontId="7" fillId="8" borderId="21" xfId="0" applyNumberFormat="1" applyFont="1" applyFill="1" applyBorder="1" applyAlignment="1">
      <alignment horizontal="center" vertical="center"/>
    </xf>
    <xf numFmtId="174" fontId="7" fillId="8" borderId="21" xfId="0" applyNumberFormat="1" applyFont="1" applyFill="1" applyBorder="1" applyAlignment="1">
      <alignment horizontal="center" vertical="center"/>
    </xf>
    <xf numFmtId="167" fontId="8" fillId="8" borderId="2" xfId="0" applyNumberFormat="1" applyFont="1" applyFill="1" applyBorder="1" applyAlignment="1">
      <alignment horizontal="center" vertical="center"/>
    </xf>
    <xf numFmtId="167" fontId="9" fillId="8" borderId="2" xfId="0" applyNumberFormat="1" applyFont="1" applyFill="1" applyBorder="1" applyAlignment="1">
      <alignment horizontal="center" vertical="center"/>
    </xf>
    <xf numFmtId="167" fontId="9" fillId="8" borderId="0" xfId="0" applyNumberFormat="1" applyFont="1" applyFill="1" applyAlignment="1">
      <alignment horizontal="center" vertical="center"/>
    </xf>
    <xf numFmtId="165" fontId="8" fillId="8" borderId="2" xfId="0" applyNumberFormat="1" applyFont="1" applyFill="1" applyBorder="1" applyAlignment="1">
      <alignment horizontal="center" vertical="center"/>
    </xf>
    <xf numFmtId="167" fontId="10" fillId="8" borderId="0" xfId="0" applyNumberFormat="1" applyFont="1" applyFill="1" applyAlignment="1">
      <alignment horizontal="center" vertical="center"/>
    </xf>
    <xf numFmtId="168" fontId="10" fillId="8" borderId="0" xfId="0" applyNumberFormat="1" applyFont="1" applyFill="1" applyAlignment="1">
      <alignment horizontal="center" vertical="center"/>
    </xf>
    <xf numFmtId="170" fontId="11" fillId="8" borderId="2" xfId="0" applyNumberFormat="1" applyFont="1" applyFill="1" applyBorder="1" applyAlignment="1">
      <alignment horizontal="center" vertical="center"/>
    </xf>
    <xf numFmtId="0" fontId="38" fillId="0" borderId="0" xfId="0" applyFont="1" applyAlignment="1">
      <alignment horizontal="left" vertical="center"/>
    </xf>
    <xf numFmtId="168" fontId="20" fillId="0" borderId="0" xfId="0" applyNumberFormat="1" applyFont="1" applyAlignment="1">
      <alignment horizontal="center" vertical="center"/>
    </xf>
    <xf numFmtId="0" fontId="39" fillId="0" borderId="19" xfId="0" applyFont="1" applyBorder="1" applyAlignment="1">
      <alignment horizontal="left" vertical="center"/>
    </xf>
    <xf numFmtId="168" fontId="19" fillId="0" borderId="19" xfId="0" applyNumberFormat="1" applyFont="1" applyBorder="1" applyAlignment="1">
      <alignment horizontal="center" vertical="center"/>
    </xf>
    <xf numFmtId="0" fontId="40" fillId="0" borderId="0" xfId="0" applyFont="1" applyAlignment="1">
      <alignment horizontal="left" vertical="center" indent="2"/>
    </xf>
    <xf numFmtId="0" fontId="39" fillId="0" borderId="20" xfId="0" applyFont="1" applyBorder="1" applyAlignment="1">
      <alignment horizontal="left" vertical="center"/>
    </xf>
    <xf numFmtId="168" fontId="19" fillId="0" borderId="20" xfId="0" applyNumberFormat="1" applyFont="1" applyBorder="1" applyAlignment="1">
      <alignment horizontal="center" vertical="center"/>
    </xf>
    <xf numFmtId="0" fontId="38" fillId="0" borderId="0" xfId="0" applyFont="1" applyAlignment="1">
      <alignment horizontal="left" vertical="center" indent="2"/>
    </xf>
    <xf numFmtId="168" fontId="20" fillId="8" borderId="0" xfId="0" applyNumberFormat="1" applyFont="1" applyFill="1" applyAlignment="1">
      <alignment horizontal="center" vertical="center"/>
    </xf>
    <xf numFmtId="168" fontId="19" fillId="8" borderId="19" xfId="0" applyNumberFormat="1" applyFont="1" applyFill="1" applyBorder="1" applyAlignment="1">
      <alignment horizontal="center" vertical="center"/>
    </xf>
    <xf numFmtId="168" fontId="19" fillId="8" borderId="20" xfId="0" applyNumberFormat="1" applyFont="1" applyFill="1" applyBorder="1" applyAlignment="1">
      <alignment horizontal="center" vertical="center"/>
    </xf>
    <xf numFmtId="167" fontId="5" fillId="8" borderId="15" xfId="0" applyNumberFormat="1" applyFont="1" applyFill="1" applyBorder="1" applyAlignment="1">
      <alignment horizontal="center" vertical="center"/>
    </xf>
    <xf numFmtId="167" fontId="7" fillId="8" borderId="15" xfId="0" applyNumberFormat="1" applyFont="1" applyFill="1" applyBorder="1" applyAlignment="1">
      <alignment horizontal="center" vertical="center"/>
    </xf>
    <xf numFmtId="167" fontId="5" fillId="8" borderId="16" xfId="0" applyNumberFormat="1" applyFont="1" applyFill="1" applyBorder="1" applyAlignment="1">
      <alignment horizontal="center" vertical="center"/>
    </xf>
    <xf numFmtId="166" fontId="7" fillId="8" borderId="15" xfId="0" applyNumberFormat="1" applyFont="1" applyFill="1" applyBorder="1" applyAlignment="1">
      <alignment horizontal="center" vertical="center"/>
    </xf>
    <xf numFmtId="167" fontId="10" fillId="0" borderId="0" xfId="0" applyNumberFormat="1" applyFont="1" applyAlignment="1">
      <alignment horizontal="left" vertical="center" indent="1"/>
    </xf>
    <xf numFmtId="167" fontId="10" fillId="0" borderId="1" xfId="0" applyNumberFormat="1" applyFont="1" applyBorder="1" applyAlignment="1">
      <alignment horizontal="center" vertical="center"/>
    </xf>
    <xf numFmtId="167" fontId="10" fillId="8" borderId="21" xfId="0" applyNumberFormat="1" applyFont="1" applyFill="1" applyBorder="1" applyAlignment="1">
      <alignment horizontal="center" vertical="center"/>
    </xf>
    <xf numFmtId="168" fontId="40" fillId="0" borderId="0" xfId="0" applyNumberFormat="1" applyFont="1" applyAlignment="1">
      <alignment horizontal="center" vertical="center"/>
    </xf>
    <xf numFmtId="168" fontId="40" fillId="8" borderId="0" xfId="0" applyNumberFormat="1" applyFont="1" applyFill="1" applyAlignment="1">
      <alignment horizontal="center" vertical="center"/>
    </xf>
    <xf numFmtId="0" fontId="11" fillId="0" borderId="13" xfId="0" applyFont="1" applyBorder="1" applyAlignment="1">
      <alignment horizontal="left" vertical="center"/>
    </xf>
    <xf numFmtId="0" fontId="1" fillId="0" borderId="0" xfId="0" applyFont="1" applyAlignment="1">
      <alignment vertical="center" wrapText="1"/>
    </xf>
    <xf numFmtId="0" fontId="9" fillId="0" borderId="2" xfId="0" applyFont="1" applyBorder="1" applyAlignment="1">
      <alignment horizontal="left" vertical="center" wrapText="1" indent="1"/>
    </xf>
    <xf numFmtId="176" fontId="7" fillId="0" borderId="0" xfId="0" applyNumberFormat="1" applyFont="1" applyAlignment="1">
      <alignment horizontal="center" vertical="center"/>
    </xf>
    <xf numFmtId="176" fontId="7" fillId="8" borderId="21" xfId="0" applyNumberFormat="1" applyFont="1" applyFill="1" applyBorder="1" applyAlignment="1">
      <alignment horizontal="center" vertical="center"/>
    </xf>
    <xf numFmtId="0" fontId="14" fillId="0" borderId="0" xfId="0" applyFont="1" applyAlignment="1">
      <alignment horizontal="left" vertical="center"/>
    </xf>
    <xf numFmtId="168" fontId="24" fillId="0" borderId="0" xfId="0" applyNumberFormat="1" applyFont="1"/>
    <xf numFmtId="176" fontId="24" fillId="0" borderId="0" xfId="0" applyNumberFormat="1" applyFont="1"/>
    <xf numFmtId="168" fontId="24" fillId="0" borderId="0" xfId="0" applyNumberFormat="1" applyFont="1" applyAlignment="1">
      <alignment horizontal="center" vertical="center"/>
    </xf>
    <xf numFmtId="0" fontId="8" fillId="0" borderId="0" xfId="0" applyFont="1" applyAlignment="1">
      <alignment horizontal="left" vertical="center" wrapText="1"/>
    </xf>
    <xf numFmtId="167" fontId="8" fillId="0" borderId="0" xfId="0" applyNumberFormat="1" applyFont="1" applyAlignment="1">
      <alignment horizontal="center" vertical="center"/>
    </xf>
    <xf numFmtId="167" fontId="8" fillId="8" borderId="0" xfId="0" applyNumberFormat="1" applyFont="1" applyFill="1" applyAlignment="1">
      <alignment horizontal="center" vertical="center"/>
    </xf>
    <xf numFmtId="0" fontId="28" fillId="0" borderId="0" xfId="0" applyFont="1" applyAlignment="1">
      <alignment horizontal="center" vertical="center"/>
    </xf>
    <xf numFmtId="165" fontId="28" fillId="0" borderId="1" xfId="0" applyNumberFormat="1" applyFont="1" applyBorder="1" applyAlignment="1">
      <alignment horizontal="center" vertical="center"/>
    </xf>
    <xf numFmtId="165" fontId="28" fillId="0" borderId="0" xfId="0" applyNumberFormat="1" applyFont="1" applyAlignment="1">
      <alignment horizontal="center" vertical="center"/>
    </xf>
    <xf numFmtId="165" fontId="28" fillId="8" borderId="21" xfId="2" applyNumberFormat="1" applyFont="1" applyFill="1" applyBorder="1" applyAlignment="1">
      <alignment horizontal="center" vertical="center"/>
    </xf>
    <xf numFmtId="0" fontId="28" fillId="0" borderId="0" xfId="0" applyFont="1" applyAlignment="1">
      <alignment horizontal="left" vertical="center" indent="1"/>
    </xf>
    <xf numFmtId="170" fontId="28" fillId="0" borderId="1" xfId="0" applyNumberFormat="1" applyFont="1" applyBorder="1" applyAlignment="1">
      <alignment horizontal="center" vertical="center"/>
    </xf>
    <xf numFmtId="170" fontId="28" fillId="0" borderId="0" xfId="0" applyNumberFormat="1" applyFont="1" applyAlignment="1">
      <alignment horizontal="center" vertical="center"/>
    </xf>
    <xf numFmtId="170" fontId="28" fillId="8" borderId="21" xfId="0" applyNumberFormat="1" applyFont="1" applyFill="1" applyBorder="1" applyAlignment="1">
      <alignment horizontal="center" vertical="center"/>
    </xf>
    <xf numFmtId="174" fontId="28" fillId="0" borderId="0" xfId="0" applyNumberFormat="1" applyFont="1" applyAlignment="1">
      <alignment horizontal="center" vertical="center"/>
    </xf>
    <xf numFmtId="174" fontId="28" fillId="8" borderId="21" xfId="0" applyNumberFormat="1" applyFont="1" applyFill="1" applyBorder="1" applyAlignment="1">
      <alignment horizontal="center" vertical="center"/>
    </xf>
    <xf numFmtId="0" fontId="7" fillId="0" borderId="19" xfId="0" applyFont="1" applyBorder="1" applyAlignment="1">
      <alignment horizontal="left" vertical="center"/>
    </xf>
    <xf numFmtId="172" fontId="5" fillId="8" borderId="19" xfId="0" applyNumberFormat="1" applyFont="1" applyFill="1" applyBorder="1" applyAlignment="1">
      <alignment horizontal="right" vertical="center"/>
    </xf>
    <xf numFmtId="172" fontId="5" fillId="0" borderId="19" xfId="0" applyNumberFormat="1" applyFont="1" applyBorder="1" applyAlignment="1">
      <alignment horizontal="right" vertical="center"/>
    </xf>
    <xf numFmtId="172" fontId="7" fillId="0" borderId="19" xfId="0" applyNumberFormat="1" applyFont="1" applyBorder="1" applyAlignment="1">
      <alignment horizontal="right" vertical="center"/>
    </xf>
    <xf numFmtId="0" fontId="7" fillId="0" borderId="19" xfId="0" applyFont="1" applyBorder="1" applyAlignment="1">
      <alignment horizontal="left" vertical="center" indent="1"/>
    </xf>
    <xf numFmtId="172" fontId="7" fillId="8" borderId="19" xfId="0" applyNumberFormat="1" applyFont="1" applyFill="1" applyBorder="1" applyAlignment="1">
      <alignment horizontal="right" vertical="center"/>
    </xf>
    <xf numFmtId="0" fontId="44" fillId="5" borderId="0" xfId="0" applyFont="1" applyFill="1" applyAlignment="1">
      <alignment horizontal="left" vertical="center"/>
    </xf>
    <xf numFmtId="0" fontId="24" fillId="9" borderId="0" xfId="0" applyFont="1" applyFill="1"/>
    <xf numFmtId="0" fontId="24" fillId="12" borderId="0" xfId="0" applyFont="1" applyFill="1"/>
    <xf numFmtId="0" fontId="47" fillId="0" borderId="2" xfId="0" applyFont="1" applyBorder="1" applyAlignment="1">
      <alignment horizontal="left" vertical="center" indent="1"/>
    </xf>
    <xf numFmtId="0" fontId="48" fillId="0" borderId="2" xfId="0" applyFont="1" applyBorder="1" applyAlignment="1">
      <alignment vertical="center" wrapText="1"/>
    </xf>
    <xf numFmtId="0" fontId="47" fillId="0" borderId="2" xfId="0" applyFont="1" applyBorder="1" applyAlignment="1">
      <alignment horizontal="left" vertical="center" wrapText="1" indent="1"/>
    </xf>
    <xf numFmtId="0" fontId="48" fillId="0" borderId="2" xfId="0" applyFont="1" applyBorder="1" applyAlignment="1">
      <alignment vertical="center"/>
    </xf>
    <xf numFmtId="0" fontId="47" fillId="0" borderId="0" xfId="0" applyFont="1" applyAlignment="1">
      <alignment horizontal="left" vertical="center" indent="1"/>
    </xf>
    <xf numFmtId="0" fontId="48" fillId="0" borderId="0" xfId="0" applyFont="1" applyAlignment="1">
      <alignment horizontal="left" vertical="center" wrapText="1"/>
    </xf>
    <xf numFmtId="0" fontId="47" fillId="0" borderId="0" xfId="0" applyFont="1" applyAlignment="1">
      <alignment horizontal="left" vertical="center" wrapText="1" indent="1"/>
    </xf>
    <xf numFmtId="0" fontId="47" fillId="0" borderId="16" xfId="0" applyFont="1" applyBorder="1" applyAlignment="1">
      <alignment horizontal="left" vertical="center" indent="1"/>
    </xf>
    <xf numFmtId="0" fontId="48" fillId="0" borderId="16" xfId="0" applyFont="1" applyBorder="1" applyAlignment="1">
      <alignment horizontal="left" vertical="center"/>
    </xf>
    <xf numFmtId="0" fontId="48" fillId="0" borderId="15" xfId="0" applyFont="1" applyBorder="1" applyAlignment="1">
      <alignment horizontal="left" vertical="center"/>
    </xf>
    <xf numFmtId="0" fontId="48" fillId="6" borderId="15" xfId="0" applyFont="1" applyFill="1" applyBorder="1" applyAlignment="1">
      <alignment horizontal="left" vertical="center" wrapText="1"/>
    </xf>
    <xf numFmtId="166" fontId="47" fillId="0" borderId="16" xfId="0" applyNumberFormat="1" applyFont="1" applyBorder="1" applyAlignment="1">
      <alignment horizontal="left" vertical="center" indent="1"/>
    </xf>
    <xf numFmtId="0" fontId="47" fillId="6" borderId="15" xfId="0" applyFont="1" applyFill="1" applyBorder="1" applyAlignment="1">
      <alignment horizontal="left" vertical="center" wrapText="1"/>
    </xf>
    <xf numFmtId="172" fontId="48" fillId="0" borderId="18" xfId="0" applyNumberFormat="1" applyFont="1" applyBorder="1" applyAlignment="1">
      <alignment vertical="center"/>
    </xf>
    <xf numFmtId="0" fontId="47" fillId="0" borderId="0" xfId="0" applyFont="1" applyAlignment="1">
      <alignment horizontal="left" vertical="center" indent="2"/>
    </xf>
    <xf numFmtId="0" fontId="48" fillId="0" borderId="0" xfId="0" applyFont="1" applyAlignment="1">
      <alignment vertical="center" wrapText="1"/>
    </xf>
    <xf numFmtId="0" fontId="4" fillId="3" borderId="19" xfId="0" applyFont="1" applyFill="1" applyBorder="1" applyAlignment="1">
      <alignment horizontal="left" vertical="center"/>
    </xf>
    <xf numFmtId="0" fontId="48" fillId="0" borderId="18" xfId="0" applyFont="1" applyBorder="1" applyAlignment="1">
      <alignment horizontal="left" vertical="center"/>
    </xf>
    <xf numFmtId="0" fontId="48" fillId="0" borderId="0" xfId="0" applyFont="1" applyAlignment="1">
      <alignment horizontal="left" vertical="center"/>
    </xf>
    <xf numFmtId="0" fontId="47" fillId="0" borderId="17" xfId="0" applyFont="1" applyBorder="1" applyAlignment="1">
      <alignment horizontal="left" vertical="center" indent="1"/>
    </xf>
    <xf numFmtId="0" fontId="48" fillId="0" borderId="0" xfId="0" applyFont="1" applyAlignment="1">
      <alignment vertical="center"/>
    </xf>
    <xf numFmtId="0" fontId="50" fillId="0" borderId="0" xfId="0" applyFont="1" applyAlignment="1">
      <alignment horizontal="left" vertical="center"/>
    </xf>
    <xf numFmtId="0" fontId="5" fillId="0" borderId="19" xfId="0" applyFont="1" applyBorder="1" applyAlignment="1">
      <alignment horizontal="center" vertical="center"/>
    </xf>
    <xf numFmtId="0" fontId="51" fillId="3" borderId="31" xfId="0" applyFont="1" applyFill="1" applyBorder="1" applyAlignment="1">
      <alignment horizontal="center" vertical="center" wrapText="1"/>
    </xf>
    <xf numFmtId="0" fontId="51" fillId="3" borderId="32" xfId="0" applyFont="1" applyFill="1" applyBorder="1" applyAlignment="1">
      <alignment horizontal="left" vertical="center" wrapText="1"/>
    </xf>
    <xf numFmtId="0" fontId="29" fillId="3" borderId="32" xfId="0" applyFont="1" applyFill="1" applyBorder="1" applyAlignment="1">
      <alignment horizontal="center" vertical="center" wrapText="1"/>
    </xf>
    <xf numFmtId="0" fontId="29" fillId="3" borderId="33" xfId="0" applyFont="1" applyFill="1" applyBorder="1" applyAlignment="1">
      <alignment horizontal="center" vertical="center" wrapText="1"/>
    </xf>
    <xf numFmtId="0" fontId="52" fillId="0" borderId="34" xfId="0" applyFont="1" applyBorder="1" applyAlignment="1">
      <alignment horizontal="right" vertical="center"/>
    </xf>
    <xf numFmtId="0" fontId="52" fillId="0" borderId="34" xfId="0" applyFont="1" applyBorder="1" applyAlignment="1">
      <alignment horizontal="left" vertical="center" wrapText="1"/>
    </xf>
    <xf numFmtId="177" fontId="52" fillId="0" borderId="20" xfId="0" applyNumberFormat="1" applyFont="1" applyBorder="1" applyAlignment="1">
      <alignment horizontal="center" vertical="center"/>
    </xf>
    <xf numFmtId="177" fontId="52" fillId="13" borderId="35" xfId="0" applyNumberFormat="1" applyFont="1" applyFill="1" applyBorder="1" applyAlignment="1">
      <alignment horizontal="center" vertical="center"/>
    </xf>
    <xf numFmtId="178" fontId="52" fillId="0" borderId="36" xfId="3" applyNumberFormat="1" applyFont="1" applyBorder="1" applyAlignment="1">
      <alignment horizontal="right" vertical="center"/>
    </xf>
    <xf numFmtId="0" fontId="52" fillId="0" borderId="36" xfId="3" applyNumberFormat="1" applyFont="1" applyBorder="1" applyAlignment="1">
      <alignment horizontal="left" vertical="center" wrapText="1"/>
    </xf>
    <xf numFmtId="179" fontId="53" fillId="14" borderId="19" xfId="3" applyNumberFormat="1" applyFont="1" applyFill="1" applyBorder="1" applyAlignment="1">
      <alignment horizontal="center" vertical="center"/>
    </xf>
    <xf numFmtId="179" fontId="53" fillId="13" borderId="37" xfId="3" applyNumberFormat="1" applyFont="1" applyFill="1" applyBorder="1" applyAlignment="1">
      <alignment horizontal="center" vertical="center"/>
    </xf>
    <xf numFmtId="0" fontId="52" fillId="0" borderId="34" xfId="3" applyNumberFormat="1" applyFont="1" applyBorder="1" applyAlignment="1">
      <alignment horizontal="center" vertical="center"/>
    </xf>
    <xf numFmtId="0" fontId="52" fillId="0" borderId="34" xfId="3" applyNumberFormat="1" applyFont="1" applyBorder="1" applyAlignment="1">
      <alignment horizontal="left" vertical="center" wrapText="1"/>
    </xf>
    <xf numFmtId="177" fontId="53" fillId="14" borderId="0" xfId="3" applyNumberFormat="1" applyFont="1" applyFill="1" applyBorder="1" applyAlignment="1">
      <alignment horizontal="center" vertical="center"/>
    </xf>
    <xf numFmtId="177" fontId="53" fillId="13" borderId="38" xfId="3" applyNumberFormat="1" applyFont="1" applyFill="1" applyBorder="1" applyAlignment="1">
      <alignment horizontal="center" vertical="center"/>
    </xf>
    <xf numFmtId="0" fontId="52" fillId="0" borderId="34" xfId="0" applyFont="1" applyBorder="1" applyAlignment="1">
      <alignment horizontal="center" vertical="center"/>
    </xf>
    <xf numFmtId="0" fontId="52" fillId="14" borderId="34" xfId="0" applyFont="1" applyFill="1" applyBorder="1" applyAlignment="1">
      <alignment horizontal="left" vertical="center" wrapText="1"/>
    </xf>
    <xf numFmtId="0" fontId="52" fillId="14" borderId="34" xfId="0" applyFont="1" applyFill="1" applyBorder="1" applyAlignment="1">
      <alignment horizontal="center" vertical="center"/>
    </xf>
    <xf numFmtId="0" fontId="53" fillId="0" borderId="31" xfId="0" applyFont="1" applyBorder="1" applyAlignment="1">
      <alignment horizontal="center" vertical="center"/>
    </xf>
    <xf numFmtId="0" fontId="53" fillId="0" borderId="31" xfId="0" applyFont="1" applyBorder="1" applyAlignment="1">
      <alignment horizontal="left" vertical="center" wrapText="1"/>
    </xf>
    <xf numFmtId="177" fontId="53" fillId="0" borderId="32" xfId="3" applyNumberFormat="1" applyFont="1" applyFill="1" applyBorder="1" applyAlignment="1">
      <alignment horizontal="center" vertical="center"/>
    </xf>
    <xf numFmtId="177" fontId="53" fillId="13" borderId="39" xfId="3" applyNumberFormat="1" applyFont="1" applyFill="1" applyBorder="1" applyAlignment="1">
      <alignment horizontal="center" vertical="center"/>
    </xf>
    <xf numFmtId="0" fontId="51" fillId="3" borderId="31" xfId="0" applyFont="1" applyFill="1" applyBorder="1" applyAlignment="1">
      <alignment horizontal="center" vertical="center"/>
    </xf>
    <xf numFmtId="0" fontId="51" fillId="3" borderId="31" xfId="0" applyFont="1" applyFill="1" applyBorder="1" applyAlignment="1">
      <alignment horizontal="left" vertical="center" wrapText="1"/>
    </xf>
    <xf numFmtId="177" fontId="51" fillId="3" borderId="32" xfId="3" applyNumberFormat="1" applyFont="1" applyFill="1" applyBorder="1" applyAlignment="1">
      <alignment horizontal="center" vertical="center"/>
    </xf>
    <xf numFmtId="177" fontId="51" fillId="3" borderId="39" xfId="3" applyNumberFormat="1" applyFont="1" applyFill="1" applyBorder="1" applyAlignment="1">
      <alignment horizontal="center" vertical="center"/>
    </xf>
    <xf numFmtId="0" fontId="52" fillId="0" borderId="36" xfId="0" applyFont="1" applyBorder="1" applyAlignment="1">
      <alignment horizontal="center" vertical="center"/>
    </xf>
    <xf numFmtId="0" fontId="52" fillId="0" borderId="36" xfId="0" applyFont="1" applyBorder="1" applyAlignment="1">
      <alignment horizontal="left" vertical="center" wrapText="1"/>
    </xf>
    <xf numFmtId="177" fontId="53" fillId="14" borderId="32" xfId="3" applyNumberFormat="1" applyFont="1" applyFill="1" applyBorder="1" applyAlignment="1">
      <alignment horizontal="center" vertical="center"/>
    </xf>
    <xf numFmtId="177" fontId="53" fillId="14" borderId="32" xfId="0" applyNumberFormat="1" applyFont="1" applyFill="1" applyBorder="1" applyAlignment="1">
      <alignment horizontal="center" vertical="center"/>
    </xf>
    <xf numFmtId="177" fontId="53" fillId="14" borderId="19" xfId="3" applyNumberFormat="1" applyFont="1" applyFill="1" applyBorder="1" applyAlignment="1">
      <alignment horizontal="center" vertical="center"/>
    </xf>
    <xf numFmtId="0" fontId="52" fillId="0" borderId="40" xfId="0" applyFont="1" applyBorder="1" applyAlignment="1">
      <alignment horizontal="center" vertical="center"/>
    </xf>
    <xf numFmtId="0" fontId="52" fillId="0" borderId="40" xfId="0" applyFont="1" applyBorder="1" applyAlignment="1">
      <alignment horizontal="left" vertical="center" wrapText="1"/>
    </xf>
    <xf numFmtId="177" fontId="53" fillId="14" borderId="20" xfId="3" applyNumberFormat="1" applyFont="1" applyFill="1" applyBorder="1" applyAlignment="1">
      <alignment horizontal="center" vertical="center"/>
    </xf>
    <xf numFmtId="177" fontId="53" fillId="13" borderId="35" xfId="3" applyNumberFormat="1" applyFont="1" applyFill="1" applyBorder="1" applyAlignment="1">
      <alignment horizontal="center" vertical="center"/>
    </xf>
    <xf numFmtId="177" fontId="53" fillId="14" borderId="41" xfId="3" applyNumberFormat="1" applyFont="1" applyFill="1" applyBorder="1" applyAlignment="1">
      <alignment horizontal="center" vertical="center"/>
    </xf>
    <xf numFmtId="177" fontId="53" fillId="14" borderId="38" xfId="3" applyNumberFormat="1" applyFont="1" applyFill="1" applyBorder="1" applyAlignment="1">
      <alignment horizontal="center" vertical="center"/>
    </xf>
    <xf numFmtId="177" fontId="53" fillId="14" borderId="42" xfId="3" applyNumberFormat="1" applyFont="1" applyFill="1" applyBorder="1" applyAlignment="1">
      <alignment horizontal="center" vertical="center"/>
    </xf>
    <xf numFmtId="177" fontId="53" fillId="13" borderId="37" xfId="3" applyNumberFormat="1" applyFont="1" applyFill="1" applyBorder="1" applyAlignment="1">
      <alignment horizontal="center" vertical="center"/>
    </xf>
    <xf numFmtId="177" fontId="53" fillId="14" borderId="37" xfId="3" applyNumberFormat="1" applyFont="1" applyFill="1" applyBorder="1" applyAlignment="1">
      <alignment horizontal="center" vertical="center"/>
    </xf>
    <xf numFmtId="0" fontId="54" fillId="0" borderId="34" xfId="0" applyFont="1" applyBorder="1" applyAlignment="1">
      <alignment horizontal="center" vertical="center"/>
    </xf>
    <xf numFmtId="0" fontId="54" fillId="0" borderId="34" xfId="0" applyFont="1" applyBorder="1" applyAlignment="1">
      <alignment horizontal="left" vertical="center" wrapText="1"/>
    </xf>
    <xf numFmtId="177" fontId="55" fillId="14" borderId="0" xfId="3" applyNumberFormat="1" applyFont="1" applyFill="1" applyBorder="1" applyAlignment="1">
      <alignment horizontal="center" vertical="center"/>
    </xf>
    <xf numFmtId="177" fontId="55" fillId="14" borderId="42" xfId="3" applyNumberFormat="1" applyFont="1" applyFill="1" applyBorder="1" applyAlignment="1">
      <alignment horizontal="center" vertical="center"/>
    </xf>
    <xf numFmtId="177" fontId="55" fillId="13" borderId="38" xfId="3" applyNumberFormat="1" applyFont="1" applyFill="1" applyBorder="1" applyAlignment="1">
      <alignment horizontal="center" vertical="center"/>
    </xf>
    <xf numFmtId="177" fontId="55" fillId="14" borderId="38" xfId="3" applyNumberFormat="1" applyFont="1" applyFill="1" applyBorder="1" applyAlignment="1">
      <alignment horizontal="center" vertical="center"/>
    </xf>
    <xf numFmtId="180" fontId="51" fillId="3" borderId="39" xfId="3" applyNumberFormat="1" applyFont="1" applyFill="1" applyBorder="1" applyAlignment="1">
      <alignment horizontal="center" vertical="center"/>
    </xf>
    <xf numFmtId="2" fontId="7" fillId="0" borderId="0" xfId="0" applyNumberFormat="1" applyFont="1" applyAlignment="1">
      <alignment horizontal="center" vertical="center"/>
    </xf>
    <xf numFmtId="0" fontId="7" fillId="9" borderId="0" xfId="0" applyFont="1" applyFill="1" applyAlignment="1">
      <alignment horizontal="center" vertical="center"/>
    </xf>
    <xf numFmtId="9" fontId="7" fillId="0" borderId="0" xfId="2" applyFont="1" applyAlignment="1">
      <alignment horizontal="center" vertical="center"/>
    </xf>
    <xf numFmtId="0" fontId="9" fillId="0" borderId="0" xfId="0" applyFont="1" applyAlignment="1">
      <alignment horizontal="center" vertical="center"/>
    </xf>
    <xf numFmtId="0" fontId="56" fillId="0" borderId="34" xfId="3" applyNumberFormat="1" applyFont="1" applyBorder="1" applyAlignment="1">
      <alignment horizontal="left" vertical="center" wrapText="1"/>
    </xf>
    <xf numFmtId="0" fontId="56" fillId="0" borderId="34" xfId="0" applyFont="1" applyBorder="1" applyAlignment="1">
      <alignment horizontal="left" vertical="center" wrapText="1"/>
    </xf>
    <xf numFmtId="0" fontId="56" fillId="0" borderId="31" xfId="0" applyFont="1" applyBorder="1" applyAlignment="1">
      <alignment horizontal="left" vertical="center" wrapText="1"/>
    </xf>
    <xf numFmtId="0" fontId="57" fillId="3" borderId="31" xfId="0" applyFont="1" applyFill="1" applyBorder="1" applyAlignment="1">
      <alignment horizontal="left" vertical="center" wrapText="1"/>
    </xf>
    <xf numFmtId="0" fontId="56" fillId="0" borderId="40" xfId="0" applyFont="1" applyBorder="1" applyAlignment="1">
      <alignment horizontal="left" vertical="center" wrapText="1"/>
    </xf>
    <xf numFmtId="0" fontId="22" fillId="0" borderId="0" xfId="0" applyFont="1" applyAlignment="1">
      <alignment horizontal="center" vertical="center"/>
    </xf>
    <xf numFmtId="0" fontId="58" fillId="0" borderId="0" xfId="0" applyFont="1" applyAlignment="1">
      <alignment horizontal="center" vertical="center"/>
    </xf>
    <xf numFmtId="164" fontId="52" fillId="0" borderId="20" xfId="0" applyNumberFormat="1" applyFont="1" applyBorder="1" applyAlignment="1">
      <alignment horizontal="center" vertical="center"/>
    </xf>
    <xf numFmtId="164" fontId="52" fillId="8" borderId="35" xfId="0" applyNumberFormat="1" applyFont="1" applyFill="1" applyBorder="1" applyAlignment="1">
      <alignment horizontal="center" vertical="center"/>
    </xf>
    <xf numFmtId="179" fontId="53" fillId="8" borderId="37" xfId="3" applyNumberFormat="1" applyFont="1" applyFill="1" applyBorder="1" applyAlignment="1">
      <alignment horizontal="center" vertical="center"/>
    </xf>
    <xf numFmtId="179" fontId="53" fillId="0" borderId="19" xfId="3" applyNumberFormat="1" applyFont="1" applyBorder="1" applyAlignment="1">
      <alignment horizontal="center" vertical="center"/>
    </xf>
    <xf numFmtId="177" fontId="53" fillId="8" borderId="35" xfId="3" applyNumberFormat="1" applyFont="1" applyFill="1" applyBorder="1" applyAlignment="1">
      <alignment horizontal="center" vertical="center"/>
    </xf>
    <xf numFmtId="0" fontId="52" fillId="0" borderId="34" xfId="0" applyFont="1" applyBorder="1" applyAlignment="1">
      <alignment vertical="center"/>
    </xf>
    <xf numFmtId="177" fontId="53" fillId="8" borderId="38" xfId="3" applyNumberFormat="1" applyFont="1" applyFill="1" applyBorder="1" applyAlignment="1">
      <alignment horizontal="center" vertical="center"/>
    </xf>
    <xf numFmtId="177" fontId="53" fillId="8" borderId="37" xfId="3" applyNumberFormat="1" applyFont="1" applyFill="1" applyBorder="1" applyAlignment="1">
      <alignment horizontal="center" vertical="center"/>
    </xf>
    <xf numFmtId="177" fontId="53" fillId="0" borderId="19" xfId="3" applyNumberFormat="1" applyFont="1" applyBorder="1" applyAlignment="1">
      <alignment horizontal="center" vertical="center"/>
    </xf>
    <xf numFmtId="177" fontId="53" fillId="14" borderId="43" xfId="3" applyNumberFormat="1" applyFont="1" applyFill="1" applyBorder="1" applyAlignment="1">
      <alignment horizontal="center" vertical="center"/>
    </xf>
    <xf numFmtId="0" fontId="52" fillId="14" borderId="40" xfId="0" applyFont="1" applyFill="1" applyBorder="1" applyAlignment="1">
      <alignment horizontal="center" vertical="center"/>
    </xf>
    <xf numFmtId="0" fontId="52" fillId="14" borderId="40" xfId="0" applyFont="1" applyFill="1" applyBorder="1" applyAlignment="1">
      <alignment horizontal="left" vertical="center" wrapText="1"/>
    </xf>
    <xf numFmtId="0" fontId="52" fillId="14" borderId="36" xfId="0" applyFont="1" applyFill="1" applyBorder="1" applyAlignment="1">
      <alignment horizontal="center" vertical="center"/>
    </xf>
    <xf numFmtId="0" fontId="52" fillId="14" borderId="36" xfId="0" applyFont="1" applyFill="1" applyBorder="1" applyAlignment="1">
      <alignment horizontal="left" vertical="center" wrapText="1"/>
    </xf>
    <xf numFmtId="0" fontId="52" fillId="14" borderId="35" xfId="0" applyFont="1" applyFill="1" applyBorder="1" applyAlignment="1">
      <alignment horizontal="center" vertical="center"/>
    </xf>
    <xf numFmtId="0" fontId="54" fillId="0" borderId="38" xfId="0" applyFont="1" applyBorder="1" applyAlignment="1">
      <alignment horizontal="center" vertical="center"/>
    </xf>
    <xf numFmtId="177" fontId="55" fillId="8" borderId="38" xfId="3" applyNumberFormat="1" applyFont="1" applyFill="1" applyBorder="1" applyAlignment="1">
      <alignment horizontal="center" vertical="center"/>
    </xf>
    <xf numFmtId="0" fontId="52" fillId="13" borderId="31" xfId="0" applyFont="1" applyFill="1" applyBorder="1" applyAlignment="1">
      <alignment horizontal="center" vertical="center"/>
    </xf>
    <xf numFmtId="0" fontId="52" fillId="13" borderId="31" xfId="0" applyFont="1" applyFill="1" applyBorder="1" applyAlignment="1">
      <alignment horizontal="left" vertical="center" wrapText="1"/>
    </xf>
    <xf numFmtId="177" fontId="53" fillId="13" borderId="32" xfId="3" applyNumberFormat="1" applyFont="1" applyFill="1" applyBorder="1" applyAlignment="1">
      <alignment horizontal="center" vertical="center"/>
    </xf>
    <xf numFmtId="180" fontId="51" fillId="3" borderId="32" xfId="3" applyNumberFormat="1" applyFont="1" applyFill="1" applyBorder="1" applyAlignment="1">
      <alignment horizontal="center" vertical="center"/>
    </xf>
    <xf numFmtId="165" fontId="7" fillId="0" borderId="0" xfId="0" applyNumberFormat="1" applyFont="1" applyAlignment="1">
      <alignment vertical="center"/>
    </xf>
    <xf numFmtId="0" fontId="7" fillId="9" borderId="0" xfId="0" applyFont="1" applyFill="1" applyAlignment="1">
      <alignment vertical="center"/>
    </xf>
    <xf numFmtId="0" fontId="7" fillId="0" borderId="0" xfId="0" applyFont="1" applyAlignment="1">
      <alignment horizontal="right" vertical="center"/>
    </xf>
    <xf numFmtId="0" fontId="56" fillId="14" borderId="40" xfId="0" applyFont="1" applyFill="1" applyBorder="1" applyAlignment="1">
      <alignment horizontal="left" vertical="center" wrapText="1"/>
    </xf>
    <xf numFmtId="0" fontId="56" fillId="14" borderId="36" xfId="0" applyFont="1" applyFill="1" applyBorder="1" applyAlignment="1">
      <alignment horizontal="left" vertical="center" wrapText="1"/>
    </xf>
    <xf numFmtId="0" fontId="56" fillId="14" borderId="34" xfId="0" applyFont="1" applyFill="1" applyBorder="1" applyAlignment="1">
      <alignment horizontal="left" vertical="center" wrapText="1"/>
    </xf>
    <xf numFmtId="0" fontId="57" fillId="0" borderId="34" xfId="0" applyFont="1" applyBorder="1" applyAlignment="1">
      <alignment horizontal="left" vertical="center" wrapText="1"/>
    </xf>
    <xf numFmtId="0" fontId="56" fillId="13" borderId="31" xfId="0" applyFont="1" applyFill="1" applyBorder="1" applyAlignment="1">
      <alignment horizontal="left" vertical="center" wrapText="1"/>
    </xf>
    <xf numFmtId="0" fontId="35" fillId="5" borderId="0" xfId="0" applyFont="1" applyFill="1" applyAlignment="1">
      <alignment horizontal="left" vertical="center"/>
    </xf>
    <xf numFmtId="0" fontId="9" fillId="0" borderId="0" xfId="0" applyFont="1" applyAlignment="1">
      <alignment horizontal="left" vertical="center" wrapText="1"/>
    </xf>
    <xf numFmtId="0" fontId="7" fillId="0" borderId="0" xfId="0" applyFont="1" applyAlignment="1">
      <alignment horizontal="left" vertical="center" wrapText="1"/>
    </xf>
    <xf numFmtId="0" fontId="23" fillId="2" borderId="0" xfId="0" applyFont="1" applyFill="1" applyAlignment="1">
      <alignment horizontal="center" vertical="center"/>
    </xf>
    <xf numFmtId="0" fontId="23" fillId="7" borderId="0" xfId="0" applyFont="1" applyFill="1" applyAlignment="1">
      <alignment horizontal="center" vertical="center"/>
    </xf>
    <xf numFmtId="177" fontId="53" fillId="13" borderId="31" xfId="3" applyNumberFormat="1" applyFont="1" applyFill="1" applyBorder="1" applyAlignment="1">
      <alignment horizontal="center" vertical="center"/>
    </xf>
    <xf numFmtId="177" fontId="53" fillId="13" borderId="32" xfId="3" applyNumberFormat="1" applyFont="1" applyFill="1" applyBorder="1" applyAlignment="1">
      <alignment horizontal="center" vertical="center"/>
    </xf>
    <xf numFmtId="177" fontId="53" fillId="13" borderId="33" xfId="3" applyNumberFormat="1" applyFont="1" applyFill="1" applyBorder="1" applyAlignment="1">
      <alignment horizontal="center" vertical="center"/>
    </xf>
    <xf numFmtId="177" fontId="55" fillId="13" borderId="31" xfId="3" applyNumberFormat="1" applyFont="1" applyFill="1" applyBorder="1" applyAlignment="1">
      <alignment horizontal="center" vertical="center"/>
    </xf>
    <xf numFmtId="177" fontId="55" fillId="13" borderId="32" xfId="3" applyNumberFormat="1" applyFont="1" applyFill="1" applyBorder="1" applyAlignment="1">
      <alignment horizontal="center" vertical="center"/>
    </xf>
    <xf numFmtId="177" fontId="55" fillId="13" borderId="33" xfId="3" applyNumberFormat="1" applyFont="1" applyFill="1" applyBorder="1" applyAlignment="1">
      <alignment horizontal="center" vertical="center"/>
    </xf>
    <xf numFmtId="180" fontId="51" fillId="3" borderId="32" xfId="3" applyNumberFormat="1" applyFont="1" applyFill="1" applyBorder="1" applyAlignment="1">
      <alignment horizontal="center" vertical="center"/>
    </xf>
    <xf numFmtId="180" fontId="51" fillId="3" borderId="33" xfId="3" applyNumberFormat="1" applyFont="1" applyFill="1" applyBorder="1" applyAlignment="1">
      <alignment horizontal="center" vertical="center"/>
    </xf>
    <xf numFmtId="177" fontId="53" fillId="8" borderId="34" xfId="3" applyNumberFormat="1" applyFont="1" applyFill="1" applyBorder="1" applyAlignment="1">
      <alignment horizontal="center" vertical="center"/>
    </xf>
    <xf numFmtId="177" fontId="53" fillId="8" borderId="0" xfId="3" applyNumberFormat="1" applyFont="1" applyFill="1" applyBorder="1" applyAlignment="1">
      <alignment horizontal="center" vertical="center"/>
    </xf>
    <xf numFmtId="177" fontId="53" fillId="8" borderId="42" xfId="3" applyNumberFormat="1" applyFont="1" applyFill="1" applyBorder="1" applyAlignment="1">
      <alignment horizontal="center" vertical="center"/>
    </xf>
    <xf numFmtId="177" fontId="53" fillId="8" borderId="36" xfId="3" applyNumberFormat="1" applyFont="1" applyFill="1" applyBorder="1" applyAlignment="1">
      <alignment horizontal="center" vertical="center"/>
    </xf>
    <xf numFmtId="177" fontId="53" fillId="8" borderId="19" xfId="3" applyNumberFormat="1" applyFont="1" applyFill="1" applyBorder="1" applyAlignment="1">
      <alignment horizontal="center" vertical="center"/>
    </xf>
    <xf numFmtId="177" fontId="53" fillId="8" borderId="43" xfId="3" applyNumberFormat="1" applyFont="1" applyFill="1" applyBorder="1" applyAlignment="1">
      <alignment horizontal="center" vertical="center"/>
    </xf>
    <xf numFmtId="179" fontId="53" fillId="13" borderId="36" xfId="3" applyNumberFormat="1" applyFont="1" applyFill="1" applyBorder="1" applyAlignment="1">
      <alignment horizontal="center" vertical="center"/>
    </xf>
    <xf numFmtId="179" fontId="53" fillId="13" borderId="19" xfId="3" applyNumberFormat="1" applyFont="1" applyFill="1" applyBorder="1" applyAlignment="1">
      <alignment horizontal="center" vertical="center"/>
    </xf>
    <xf numFmtId="179" fontId="53" fillId="13" borderId="43" xfId="3" applyNumberFormat="1" applyFont="1" applyFill="1" applyBorder="1" applyAlignment="1">
      <alignment horizontal="center" vertical="center"/>
    </xf>
    <xf numFmtId="177" fontId="53" fillId="8" borderId="40" xfId="3" applyNumberFormat="1" applyFont="1" applyFill="1" applyBorder="1" applyAlignment="1">
      <alignment horizontal="center" vertical="center"/>
    </xf>
    <xf numFmtId="177" fontId="53" fillId="8" borderId="20" xfId="3" applyNumberFormat="1" applyFont="1" applyFill="1" applyBorder="1" applyAlignment="1">
      <alignment horizontal="center" vertical="center"/>
    </xf>
    <xf numFmtId="177" fontId="53" fillId="8" borderId="41" xfId="3" applyNumberFormat="1" applyFont="1" applyFill="1" applyBorder="1" applyAlignment="1">
      <alignment horizontal="center" vertical="center"/>
    </xf>
    <xf numFmtId="0" fontId="29" fillId="3" borderId="32" xfId="0" applyFont="1" applyFill="1" applyBorder="1" applyAlignment="1">
      <alignment horizontal="center" vertical="center" wrapText="1"/>
    </xf>
    <xf numFmtId="0" fontId="29" fillId="3" borderId="33" xfId="0" applyFont="1" applyFill="1" applyBorder="1" applyAlignment="1">
      <alignment horizontal="center" vertical="center" wrapText="1"/>
    </xf>
    <xf numFmtId="164" fontId="52" fillId="13" borderId="40" xfId="0" applyNumberFormat="1" applyFont="1" applyFill="1" applyBorder="1" applyAlignment="1">
      <alignment horizontal="center" vertical="center"/>
    </xf>
    <xf numFmtId="164" fontId="52" fillId="13" borderId="20" xfId="0" applyNumberFormat="1" applyFont="1" applyFill="1" applyBorder="1" applyAlignment="1">
      <alignment horizontal="center" vertical="center"/>
    </xf>
    <xf numFmtId="164" fontId="52" fillId="13" borderId="41" xfId="0" applyNumberFormat="1" applyFont="1" applyFill="1" applyBorder="1" applyAlignment="1">
      <alignment horizontal="center" vertical="center"/>
    </xf>
    <xf numFmtId="0" fontId="46" fillId="10" borderId="19" xfId="0" applyFont="1" applyFill="1" applyBorder="1" applyAlignment="1">
      <alignment horizontal="center" vertical="center"/>
    </xf>
    <xf numFmtId="0" fontId="45" fillId="11" borderId="19" xfId="0" applyFont="1" applyFill="1" applyBorder="1" applyAlignment="1">
      <alignment horizontal="center" vertical="center"/>
    </xf>
    <xf numFmtId="0" fontId="46" fillId="10" borderId="0" xfId="0" applyFont="1" applyFill="1" applyAlignment="1">
      <alignment horizontal="center" vertical="center"/>
    </xf>
    <xf numFmtId="0" fontId="45" fillId="11" borderId="0" xfId="0" applyFont="1" applyFill="1" applyAlignment="1">
      <alignment horizontal="center" vertical="center"/>
    </xf>
  </cellXfs>
  <cellStyles count="4">
    <cellStyle name="Hiperlink" xfId="1" builtinId="8"/>
    <cellStyle name="Normal" xfId="0" builtinId="0"/>
    <cellStyle name="Porcentagem" xfId="2" builtinId="5"/>
    <cellStyle name="Vírgula" xfId="3" builtinId="3"/>
  </cellStyles>
  <dxfs count="0"/>
  <tableStyles count="0" defaultTableStyle="TableStyleMedium2" defaultPivotStyle="PivotStyleLight16"/>
  <colors>
    <mruColors>
      <color rgb="FFD83C00"/>
      <color rgb="FFFF7943"/>
      <color rgb="FFD82800"/>
      <color rgb="FFFF5000"/>
      <color rgb="FF1E1E1E"/>
      <color rgb="FF3C3C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164224</xdr:colOff>
      <xdr:row>0</xdr:row>
      <xdr:rowOff>35701</xdr:rowOff>
    </xdr:from>
    <xdr:to>
      <xdr:col>3</xdr:col>
      <xdr:colOff>37337</xdr:colOff>
      <xdr:row>7</xdr:row>
      <xdr:rowOff>54016</xdr:rowOff>
    </xdr:to>
    <xdr:pic>
      <xdr:nvPicPr>
        <xdr:cNvPr id="2" name="Imagem 1">
          <a:extLst>
            <a:ext uri="{FF2B5EF4-FFF2-40B4-BE49-F238E27FC236}">
              <a16:creationId xmlns:a16="http://schemas.microsoft.com/office/drawing/2014/main" id="{542AC281-176B-4C89-8CAB-B2965FA3BB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224" y="35701"/>
          <a:ext cx="3597716" cy="135181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3" name="Imagem 2">
          <a:extLst>
            <a:ext uri="{FF2B5EF4-FFF2-40B4-BE49-F238E27FC236}">
              <a16:creationId xmlns:a16="http://schemas.microsoft.com/office/drawing/2014/main" id="{221E953D-373D-49DA-A344-760D0CC84A22}"/>
            </a:ext>
          </a:extLst>
        </xdr:cNvPr>
        <xdr:cNvPicPr>
          <a:picLocks noChangeAspect="1"/>
        </xdr:cNvPicPr>
      </xdr:nvPicPr>
      <xdr:blipFill rotWithShape="1">
        <a:blip xmlns:r="http://schemas.openxmlformats.org/officeDocument/2006/relationships" r:embed="rId1"/>
        <a:srcRect l="6615" t="19769" r="6582" b="19840"/>
        <a:stretch/>
      </xdr:blipFill>
      <xdr:spPr>
        <a:xfrm>
          <a:off x="383930" y="51289"/>
          <a:ext cx="1080000" cy="28234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5" name="Imagem 4">
          <a:extLst>
            <a:ext uri="{FF2B5EF4-FFF2-40B4-BE49-F238E27FC236}">
              <a16:creationId xmlns:a16="http://schemas.microsoft.com/office/drawing/2014/main" id="{6D8B066A-B81C-4452-B208-04BF4CD13D98}"/>
            </a:ext>
          </a:extLst>
        </xdr:cNvPr>
        <xdr:cNvPicPr>
          <a:picLocks noChangeAspect="1"/>
        </xdr:cNvPicPr>
      </xdr:nvPicPr>
      <xdr:blipFill rotWithShape="1">
        <a:blip xmlns:r="http://schemas.openxmlformats.org/officeDocument/2006/relationships" r:embed="rId1"/>
        <a:srcRect l="6615" t="19769" r="6582" b="19840"/>
        <a:stretch/>
      </xdr:blipFill>
      <xdr:spPr>
        <a:xfrm>
          <a:off x="402980" y="51289"/>
          <a:ext cx="1080000" cy="282344"/>
        </a:xfrm>
        <a:prstGeom prst="rect">
          <a:avLst/>
        </a:prstGeom>
      </xdr:spPr>
    </xdr:pic>
    <xdr:clientData/>
  </xdr:twoCellAnchor>
  <xdr:twoCellAnchor>
    <xdr:from>
      <xdr:col>1</xdr:col>
      <xdr:colOff>44823</xdr:colOff>
      <xdr:row>4</xdr:row>
      <xdr:rowOff>123265</xdr:rowOff>
    </xdr:from>
    <xdr:to>
      <xdr:col>22</xdr:col>
      <xdr:colOff>582704</xdr:colOff>
      <xdr:row>47</xdr:row>
      <xdr:rowOff>134470</xdr:rowOff>
    </xdr:to>
    <xdr:sp macro="" textlink="">
      <xdr:nvSpPr>
        <xdr:cNvPr id="2" name="CaixaDeTexto 1">
          <a:extLst>
            <a:ext uri="{FF2B5EF4-FFF2-40B4-BE49-F238E27FC236}">
              <a16:creationId xmlns:a16="http://schemas.microsoft.com/office/drawing/2014/main" id="{79BFB5E4-9586-4924-A33A-DC40C1122363}"/>
            </a:ext>
          </a:extLst>
        </xdr:cNvPr>
        <xdr:cNvSpPr txBox="1"/>
      </xdr:nvSpPr>
      <xdr:spPr>
        <a:xfrm>
          <a:off x="425823" y="795618"/>
          <a:ext cx="15822705" cy="77320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pt-BR" sz="1100" b="0" i="0" u="none" strike="noStrike" baseline="0">
            <a:solidFill>
              <a:schemeClr val="dk1"/>
            </a:solidFill>
            <a:latin typeface="+mn-lt"/>
            <a:ea typeface="+mn-ea"/>
            <a:cs typeface="+mn-cs"/>
          </a:endParaRPr>
        </a:p>
        <a:p>
          <a:r>
            <a:rPr lang="en-US" sz="1100">
              <a:solidFill>
                <a:schemeClr val="dk1"/>
              </a:solidFill>
              <a:effectLst/>
              <a:latin typeface="+mn-lt"/>
              <a:ea typeface="+mn-ea"/>
              <a:cs typeface="+mn-cs"/>
            </a:rPr>
            <a:t>Nexa’s management uses Consolidated Adjusted EBITDA as an additional performance measure on a consolidated basis, in addition to, and not as a substitute for, net income. We believe this measure provides useful information about the performance of our operations as it facilitates consistent comparisons between periods, planning and forecasting of future operating results reflecting the operational performance of our existing business without the impact of interest, taxes, amortization, depreciation, non-cash items that do not reflect our operational performance for the specific reporting period and the impact of pre-operating and ramp-up expenses during the commissioning and ramp-up phases of greenfield projects (currently, only Aripuanã has reached these stages). Pre-operating and ramp-up expenses incurred during the commissioning and ramp-up of phases of Aripuanã are not considered infrequent, unusual or non-recurring expenses, as they have recurred in prior years with respect to Aripuanã and may recur in the future with respect to Aripuanã or any other projects that may reach the commissioning or ramp-up phases. Our management believes this adjustment is helpful because it shows our performance without the impact of specific expenses relating to a greenfield project that has reached the commissioning or ramp-up phases, with no connection with the performance of our other existing operations.</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When applicable, Adjusted EBITDA also excludes the impact of (i) events that are non-recurring, unusual or infrequent, and (ii) other specific events that, by their nature and scope, do not reflect our operational performance for the specific period in our management’s view. These events did not impact our Adjusted EBITDA in 2023 and 2022 but may impact future periods.</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In this document, </a:t>
          </a:r>
          <a:r>
            <a:rPr lang="en-US" sz="1100">
              <a:solidFill>
                <a:schemeClr val="dk1"/>
              </a:solidFill>
              <a:effectLst/>
              <a:latin typeface="+mn-lt"/>
              <a:ea typeface="+mn-ea"/>
              <a:cs typeface="+mn-cs"/>
            </a:rPr>
            <a:t>we present Consolidated Adjusted EBITDA, which we define as net income (loss) for the year/period, adjusted by (i) share in the results of associates, depreciation and amortization, net financial results and income tax; (ii) addition of cash dividends received from associates; (iii) non-cash events and non-cash gains or losses that do not specifically reflect our operational performance for the specific period (including: (loss) gain on sale of investments; impairment and impairment reversals; (loss) gain on sale of long-lived assets; write-offs of long-lived assets; remeasurement in estimates of asset retirement obligations; and other restoration obligations); and (iv) pre-operating and ramp-up expenses incurred during the commissioning and ramp-up phases of greenfield projects (currently, Aripuanã).</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Our calculation of Adjusted EBITDA may be different from the calculation used by other companies, including our competitors in the mining industry, so our measures may not be comparable to those of other companies.</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Mining segment | Cash cost net of by-products credits: for our mining operations, cash cost after by-products credits includes all direct costs associated with mining, concentrating, leaching, solvent extraction, on-site administration and general expenses, any off-site services essential to the operation, concentrate freight costs, marketing costs and property and severance taxes paid to state or federal agencies that are not profit-related. Treatment and refining charges on metal sales, which are typically recognized as a deduction component of sales revenues, are added to cash cost. Cash cost net of by-products credits is measured with respect to zinc sold per mine.</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Mining segment | Cost ROM: includes all direct production costs for mining, concentrating, leaching, on-site mineral transportation, and other on-site administration expenses, excluding royalties and workers’ participation costs. Cost ROM is measured with respect to total treated ore volume and non-metallic products revenue (such as limestone and stones) are considered as cost-reduction for our mining operations.</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Smelting segment | Cash cost net of by-products credits: for our smelting operations, cash cost, after by-products credits includes all the costs of smelting, including costs associated with labor, net energy, maintenance, materials, consumables and other on-site costs, as well as raw material costs. Cash cost net of by-products credits is measured with respect to zinc sold per smelter.</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Smelting segment | Conversion cost: costs incurred to convert zinc concentrate (feed) into final products measured with respect to contained zinc sold per smelter, including energy, consumables, and other fixed and on-site expenses. Conversion cost does not include raw material, alloys, and by-products related cost.</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Sustaining cost net of by-products credits is defined as the cash cost, net of by-product credits plus non-expansion capital expenditure, including sustaining, health, safety and environment, modernization and other non-expansion-related capital expenditures. Sustaining cash cost net of by-products credits is measured with respect to zinc sold.</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All in sustaining cost (“AISC”) net of by-products credits is defined as sustaining cash cost, net of by-products credits plus corporate general and administrative expenses, royalties and workers’ participation. AISC net of by-products credits is measured with respect to zinc sold.</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Net debt: defined as (i) loans and financing (the most comparable IFRS measure), less (ii) cash and cash equivalents, less (iii) financial investments, plus or less (iv) the fair value of derivative financial instruments, plus (v) leases liabilities. Our management believes that net debt is an important figure because it indicates our ability to repay outstanding debts that become due simultaneously using available cash and highly liquid assets.</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All forward-looking non-IFRS financial measures in this document, including cash cost guidance, are provided only on a non-IFRS basis. This is due to the inherent difficulty of forecasting the timing or amount of items that would be included in the most directly comparable forward-looking IFRS financial measures. As a result, reconciliation of the forward-looking non-IFRS financial measures to IFRS financial measures is not available without unreasonable effort and the Company is unable to assess the probable significance of the unavailable information.</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See “Cautionary Statement on Forward-Looking Statements” below.</a:t>
          </a:r>
        </a:p>
        <a:p>
          <a:endParaRPr lang="pt-BR" sz="1100" b="0" i="0" u="none" strike="noStrike" baseline="0">
            <a:solidFill>
              <a:schemeClr val="dk1"/>
            </a:solidFill>
            <a:latin typeface="+mn-lt"/>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26290</xdr:colOff>
      <xdr:row>0</xdr:row>
      <xdr:rowOff>63788</xdr:rowOff>
    </xdr:from>
    <xdr:to>
      <xdr:col>1</xdr:col>
      <xdr:colOff>1106290</xdr:colOff>
      <xdr:row>1</xdr:row>
      <xdr:rowOff>158807</xdr:rowOff>
    </xdr:to>
    <xdr:pic>
      <xdr:nvPicPr>
        <xdr:cNvPr id="3" name="Imagem 2">
          <a:extLst>
            <a:ext uri="{FF2B5EF4-FFF2-40B4-BE49-F238E27FC236}">
              <a16:creationId xmlns:a16="http://schemas.microsoft.com/office/drawing/2014/main" id="{2DDE7E62-DC4D-4C32-974F-2486978DF52C}"/>
            </a:ext>
          </a:extLst>
        </xdr:cNvPr>
        <xdr:cNvPicPr>
          <a:picLocks noChangeAspect="1"/>
        </xdr:cNvPicPr>
      </xdr:nvPicPr>
      <xdr:blipFill rotWithShape="1">
        <a:blip xmlns:r="http://schemas.openxmlformats.org/officeDocument/2006/relationships" r:embed="rId1"/>
        <a:srcRect l="6615" t="19769" r="6582" b="19840"/>
        <a:stretch/>
      </xdr:blipFill>
      <xdr:spPr>
        <a:xfrm>
          <a:off x="407290" y="63788"/>
          <a:ext cx="1080000" cy="2855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26290</xdr:colOff>
      <xdr:row>0</xdr:row>
      <xdr:rowOff>63788</xdr:rowOff>
    </xdr:from>
    <xdr:to>
      <xdr:col>1</xdr:col>
      <xdr:colOff>1106290</xdr:colOff>
      <xdr:row>1</xdr:row>
      <xdr:rowOff>158807</xdr:rowOff>
    </xdr:to>
    <xdr:pic>
      <xdr:nvPicPr>
        <xdr:cNvPr id="3" name="Imagem 2">
          <a:extLst>
            <a:ext uri="{FF2B5EF4-FFF2-40B4-BE49-F238E27FC236}">
              <a16:creationId xmlns:a16="http://schemas.microsoft.com/office/drawing/2014/main" id="{BC149873-F090-4776-B90D-F0D0DF77B797}"/>
            </a:ext>
          </a:extLst>
        </xdr:cNvPr>
        <xdr:cNvPicPr>
          <a:picLocks noChangeAspect="1"/>
        </xdr:cNvPicPr>
      </xdr:nvPicPr>
      <xdr:blipFill rotWithShape="1">
        <a:blip xmlns:r="http://schemas.openxmlformats.org/officeDocument/2006/relationships" r:embed="rId1"/>
        <a:srcRect l="6615" t="19769" r="6582" b="19840"/>
        <a:stretch/>
      </xdr:blipFill>
      <xdr:spPr>
        <a:xfrm>
          <a:off x="370655" y="63788"/>
          <a:ext cx="1080000" cy="282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33617</xdr:colOff>
      <xdr:row>0</xdr:row>
      <xdr:rowOff>56030</xdr:rowOff>
    </xdr:from>
    <xdr:to>
      <xdr:col>1</xdr:col>
      <xdr:colOff>1116792</xdr:colOff>
      <xdr:row>1</xdr:row>
      <xdr:rowOff>144699</xdr:rowOff>
    </xdr:to>
    <xdr:pic>
      <xdr:nvPicPr>
        <xdr:cNvPr id="5" name="Imagem 4">
          <a:extLst>
            <a:ext uri="{FF2B5EF4-FFF2-40B4-BE49-F238E27FC236}">
              <a16:creationId xmlns:a16="http://schemas.microsoft.com/office/drawing/2014/main" id="{55374E14-C360-45E0-A997-ACA88A79BA39}"/>
            </a:ext>
          </a:extLst>
        </xdr:cNvPr>
        <xdr:cNvPicPr>
          <a:picLocks noChangeAspect="1"/>
        </xdr:cNvPicPr>
      </xdr:nvPicPr>
      <xdr:blipFill rotWithShape="1">
        <a:blip xmlns:r="http://schemas.openxmlformats.org/officeDocument/2006/relationships" r:embed="rId1"/>
        <a:srcRect l="6615" t="19769" r="6582" b="19840"/>
        <a:stretch/>
      </xdr:blipFill>
      <xdr:spPr>
        <a:xfrm>
          <a:off x="448235" y="56030"/>
          <a:ext cx="1080000" cy="282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1095875</xdr:colOff>
      <xdr:row>1</xdr:row>
      <xdr:rowOff>161694</xdr:rowOff>
    </xdr:to>
    <xdr:pic>
      <xdr:nvPicPr>
        <xdr:cNvPr id="4" name="Imagem 3">
          <a:extLst>
            <a:ext uri="{FF2B5EF4-FFF2-40B4-BE49-F238E27FC236}">
              <a16:creationId xmlns:a16="http://schemas.microsoft.com/office/drawing/2014/main" id="{E37D70C5-04C3-49A0-B835-02FE2884EEE5}"/>
            </a:ext>
          </a:extLst>
        </xdr:cNvPr>
        <xdr:cNvPicPr>
          <a:picLocks noChangeAspect="1"/>
        </xdr:cNvPicPr>
      </xdr:nvPicPr>
      <xdr:blipFill rotWithShape="1">
        <a:blip xmlns:r="http://schemas.openxmlformats.org/officeDocument/2006/relationships" r:embed="rId1"/>
        <a:srcRect l="6615" t="19769" r="6582" b="19840"/>
        <a:stretch/>
      </xdr:blipFill>
      <xdr:spPr>
        <a:xfrm>
          <a:off x="400050" y="66675"/>
          <a:ext cx="1080000" cy="2823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66675</xdr:rowOff>
    </xdr:from>
    <xdr:to>
      <xdr:col>1</xdr:col>
      <xdr:colOff>1089525</xdr:colOff>
      <xdr:row>1</xdr:row>
      <xdr:rowOff>158519</xdr:rowOff>
    </xdr:to>
    <xdr:pic>
      <xdr:nvPicPr>
        <xdr:cNvPr id="4" name="Imagem 3">
          <a:extLst>
            <a:ext uri="{FF2B5EF4-FFF2-40B4-BE49-F238E27FC236}">
              <a16:creationId xmlns:a16="http://schemas.microsoft.com/office/drawing/2014/main" id="{E3FA41E4-144A-417A-BB19-84921DF96051}"/>
            </a:ext>
          </a:extLst>
        </xdr:cNvPr>
        <xdr:cNvPicPr>
          <a:picLocks noChangeAspect="1"/>
        </xdr:cNvPicPr>
      </xdr:nvPicPr>
      <xdr:blipFill rotWithShape="1">
        <a:blip xmlns:r="http://schemas.openxmlformats.org/officeDocument/2006/relationships" r:embed="rId1"/>
        <a:srcRect l="6615" t="19769" r="6582" b="19840"/>
        <a:stretch/>
      </xdr:blipFill>
      <xdr:spPr>
        <a:xfrm>
          <a:off x="390525" y="66675"/>
          <a:ext cx="1080000" cy="282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66675</xdr:rowOff>
    </xdr:from>
    <xdr:to>
      <xdr:col>1</xdr:col>
      <xdr:colOff>1108575</xdr:colOff>
      <xdr:row>1</xdr:row>
      <xdr:rowOff>158519</xdr:rowOff>
    </xdr:to>
    <xdr:pic>
      <xdr:nvPicPr>
        <xdr:cNvPr id="3" name="Imagem 2">
          <a:extLst>
            <a:ext uri="{FF2B5EF4-FFF2-40B4-BE49-F238E27FC236}">
              <a16:creationId xmlns:a16="http://schemas.microsoft.com/office/drawing/2014/main" id="{3457E8AA-2607-4239-BB6A-50F1846005C9}"/>
            </a:ext>
          </a:extLst>
        </xdr:cNvPr>
        <xdr:cNvPicPr>
          <a:picLocks noChangeAspect="1"/>
        </xdr:cNvPicPr>
      </xdr:nvPicPr>
      <xdr:blipFill rotWithShape="1">
        <a:blip xmlns:r="http://schemas.openxmlformats.org/officeDocument/2006/relationships" r:embed="rId1"/>
        <a:srcRect l="6615" t="19769" r="6582" b="19840"/>
        <a:stretch/>
      </xdr:blipFill>
      <xdr:spPr>
        <a:xfrm>
          <a:off x="381000" y="66675"/>
          <a:ext cx="1080000" cy="2823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16566</xdr:colOff>
      <xdr:row>0</xdr:row>
      <xdr:rowOff>57978</xdr:rowOff>
    </xdr:from>
    <xdr:to>
      <xdr:col>1</xdr:col>
      <xdr:colOff>1096566</xdr:colOff>
      <xdr:row>1</xdr:row>
      <xdr:rowOff>149822</xdr:rowOff>
    </xdr:to>
    <xdr:pic>
      <xdr:nvPicPr>
        <xdr:cNvPr id="4" name="Imagem 3">
          <a:extLst>
            <a:ext uri="{FF2B5EF4-FFF2-40B4-BE49-F238E27FC236}">
              <a16:creationId xmlns:a16="http://schemas.microsoft.com/office/drawing/2014/main" id="{ABDC6FB5-012F-4BA4-A7E1-A5BC046D125B}"/>
            </a:ext>
          </a:extLst>
        </xdr:cNvPr>
        <xdr:cNvPicPr>
          <a:picLocks noChangeAspect="1"/>
        </xdr:cNvPicPr>
      </xdr:nvPicPr>
      <xdr:blipFill rotWithShape="1">
        <a:blip xmlns:r="http://schemas.openxmlformats.org/officeDocument/2006/relationships" r:embed="rId1"/>
        <a:srcRect l="6615" t="19769" r="6582" b="19840"/>
        <a:stretch/>
      </xdr:blipFill>
      <xdr:spPr>
        <a:xfrm>
          <a:off x="356153" y="57978"/>
          <a:ext cx="1080000" cy="2823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3" name="Imagem 2">
          <a:extLst>
            <a:ext uri="{FF2B5EF4-FFF2-40B4-BE49-F238E27FC236}">
              <a16:creationId xmlns:a16="http://schemas.microsoft.com/office/drawing/2014/main" id="{E3C18452-8462-41D6-84C9-EEC08072F86F}"/>
            </a:ext>
          </a:extLst>
        </xdr:cNvPr>
        <xdr:cNvPicPr>
          <a:picLocks noChangeAspect="1"/>
        </xdr:cNvPicPr>
      </xdr:nvPicPr>
      <xdr:blipFill rotWithShape="1">
        <a:blip xmlns:r="http://schemas.openxmlformats.org/officeDocument/2006/relationships" r:embed="rId1"/>
        <a:srcRect l="6615" t="19769" r="6582" b="19840"/>
        <a:stretch/>
      </xdr:blipFill>
      <xdr:spPr>
        <a:xfrm>
          <a:off x="380999" y="51289"/>
          <a:ext cx="1080000" cy="2823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16566</xdr:colOff>
      <xdr:row>0</xdr:row>
      <xdr:rowOff>57978</xdr:rowOff>
    </xdr:from>
    <xdr:to>
      <xdr:col>1</xdr:col>
      <xdr:colOff>1096566</xdr:colOff>
      <xdr:row>1</xdr:row>
      <xdr:rowOff>149822</xdr:rowOff>
    </xdr:to>
    <xdr:pic>
      <xdr:nvPicPr>
        <xdr:cNvPr id="2" name="Imagem 1">
          <a:extLst>
            <a:ext uri="{FF2B5EF4-FFF2-40B4-BE49-F238E27FC236}">
              <a16:creationId xmlns:a16="http://schemas.microsoft.com/office/drawing/2014/main" id="{0BF53644-959E-41C1-83BF-4C884E2B7350}"/>
            </a:ext>
          </a:extLst>
        </xdr:cNvPr>
        <xdr:cNvPicPr>
          <a:picLocks noChangeAspect="1"/>
        </xdr:cNvPicPr>
      </xdr:nvPicPr>
      <xdr:blipFill rotWithShape="1">
        <a:blip xmlns:r="http://schemas.openxmlformats.org/officeDocument/2006/relationships" r:embed="rId1"/>
        <a:srcRect l="6615" t="19769" r="6582" b="19840"/>
        <a:stretch/>
      </xdr:blipFill>
      <xdr:spPr>
        <a:xfrm>
          <a:off x="397566" y="57978"/>
          <a:ext cx="1080000" cy="282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lzserv\Planejamento%20Financeiro\A-Eletrobr&#225;s\Auxiliares\A-Banco%20de%20Dados\Banc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rsaowsfs04vm\Departamento\CONTABILIDADE_GERAL\2016\RI%20E%20INFORMA&#199;&#213;ES%20GERENCIAIS\01%20-%20DRE%20SEGMENTADO\3T16\Backup\Backup\Base%20bridg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Banc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rcwbwsfs01vpar\contab\FCF%20-%20Divis&#227;o%20Fiscal\Demonstrativos%20Contabeis\ITRs%20Cvm\ITR%202002\Semesa\4&#186;%20trimestre\Planilha%20PPC%20Semesa%20dez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rcwbwsfs01vpar\contab\My%20Documents\CPFL\imo%20eld.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C)%205610%20Imobilizado"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Worksheet%20in%20(C)%203401%20GERA&#199;&#195;O%20-%20PPC"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Worksheet%20in%206160%20EMPR&#201;STIMOS%20E%20FINANCIAMENTOS%20Combined%20Leadshee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bjasselstine\Local%20Settings\Temporary%20Internet%20Files\OLK157\old%20reports\99MOPRO%20-%20M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lientes%20PwC\Votorantim\2003\VPAR\2012\VC\Mis%20Documentos\EEFF2006\MAYO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ROGRAMA&#199;&#195;O%20FINANCEIRA\Teste%20-%20ACUMUL09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files.oraclecorp.com/content/MyWorkspaces/AR_FINANZAS/CIERRES/0902/Cash%20basis%20Sep-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wst214\Documentos\Mis%20Documentos\Costos04\Cierre'04\Cospro12%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PY\C\ipea\Pib\pibr9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lientes%20PwC\Votorantim\2003\VPAR\2012\VC\Documents%20and%20Settings\davidasf\Configura&#231;&#245;es%20locais\Temporary%20Internet%20Files\OLK69\PATRICIA\bonec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mfs2vmspa\controladoria$\Controle%20de%20Gest&#227;o\Acompanhamento\Banco%20de%20Dados%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Índice"/>
      <sheetName val="Consumidores"/>
      <sheetName val="Forfait"/>
      <sheetName val="Venda-MWh"/>
      <sheetName val="Outros"/>
      <sheetName val="Compra-Mwh"/>
      <sheetName val="Compra-R$"/>
      <sheetName val="Fatur. Bruto-Comercial"/>
      <sheetName val="T I P"/>
      <sheetName val="ICMS Fat."/>
      <sheetName val="Importe-Comercial"/>
      <sheetName val="Importe-Contábil"/>
      <sheetName val="ICMS Contábil"/>
      <sheetName val="Importe+ICMS"/>
      <sheetName val="Tarifa Comercial"/>
      <sheetName val="Tarifa Contabilidade"/>
      <sheetName val="Arrec. Bruta"/>
      <sheetName val="ICMS  Arrec."/>
      <sheetName val="Arrec.Líquida"/>
      <sheetName val="Pessoal"/>
      <sheetName val="Mercado"/>
      <sheetName val="OTR.CRED."/>
      <sheetName val="Balanço"/>
      <sheetName val="GASTOS LE2000"/>
      <sheetName val="SELIC"/>
      <sheetName val="Balancete"/>
      <sheetName val="Dados"/>
      <sheetName val="Referência Macro"/>
      <sheetName val=" PIB Brasil ( R$ de 1996 )"/>
      <sheetName val="FORMULÁRIO"/>
      <sheetName val="tarifas abertas internet"/>
      <sheetName val="BM&amp;F"/>
      <sheetName val="Plan1"/>
      <sheetName val="PAGAMENTO"/>
      <sheetName val="Suporte"/>
      <sheetName val="2000"/>
      <sheetName val="Banco"/>
      <sheetName val="INDIECO1"/>
      <sheetName val="ASSUM"/>
      <sheetName val="Sist.Transm.Dist.Glob. "/>
      <sheetName val="Spot"/>
      <sheetName val="Taxes"/>
      <sheetName val="RESUMO"/>
      <sheetName val="Dados2"/>
      <sheetName val="LISTAS"/>
      <sheetName val="Fatur__Bruto-Comercial"/>
      <sheetName val="T_I_P"/>
      <sheetName val="ICMS_Fat_"/>
      <sheetName val="ICMS_Contábil"/>
      <sheetName val="Tarifa_Comercial"/>
      <sheetName val="Tarifa_Contabilidade"/>
      <sheetName val="Arrec__Bruta"/>
      <sheetName val="ICMS__Arrec_"/>
      <sheetName val="Arrec_Líquida"/>
      <sheetName val="_PIB_Brasil_(_R$_de_1996_)"/>
      <sheetName val="Base FIN-NNG-PRE"/>
      <sheetName val="Base O&amp;M"/>
      <sheetName val="Classes"/>
      <sheetName val="FATORES"/>
      <sheetName val="ce"/>
      <sheetName val="CECO"/>
      <sheetName val="TESTE"/>
      <sheetName val="Base - Não apagar"/>
      <sheetName val="Column Test-S2"/>
      <sheetName val="DRE"/>
      <sheetName val="Lead"/>
      <sheetName val="Comparativos - Abr-02"/>
      <sheetName val="Comparativos _ Abr_02"/>
      <sheetName val="Comparativos - Fev-02"/>
      <sheetName val="Comparativos _ Fev_02"/>
      <sheetName val="Comparativos - Jan-02"/>
      <sheetName val="Comparativos _ Jan_02"/>
      <sheetName val="Comparativos - Mar-02"/>
      <sheetName val="Comparativos _ Mar_02"/>
      <sheetName val="Comentários Jan-02 "/>
      <sheetName val="Comentários Jan_02 "/>
      <sheetName val="Metalúrgica"/>
      <sheetName val="SETTINGS"/>
      <sheetName val="TermoPE"/>
      <sheetName val="DRE e FLUXO CAIXA"/>
      <sheetName val="Índices"/>
      <sheetName val="Tabela aux."/>
      <sheetName val="DEBE"/>
      <sheetName val="EOFI"/>
      <sheetName val="Validacao_Dados"/>
      <sheetName val="Consol. Energia Ger"/>
      <sheetName val="DRE_Cemar_Orçam"/>
      <sheetName val="  "/>
      <sheetName val="AA-10(Op.63)"/>
      <sheetName val="Inventário PA"/>
      <sheetName val="tarifas_abertas_internet"/>
      <sheetName val="Sist_Transm_Dist_Glob__"/>
      <sheetName val="Base_Calc"/>
      <sheetName val="Base_Dados"/>
      <sheetName val="Taxas"/>
      <sheetName val="Fatur__Bruto-Comercial1"/>
      <sheetName val="T_I_P1"/>
      <sheetName val="ICMS_Fat_1"/>
      <sheetName val="ICMS_Contábil1"/>
      <sheetName val="Tarifa_Comercial1"/>
      <sheetName val="Tarifa_Contabilidade1"/>
      <sheetName val="Arrec__Bruta1"/>
      <sheetName val="ICMS__Arrec_1"/>
      <sheetName val="Arrec_Líquida1"/>
      <sheetName val="_PIB_Brasil_(_R$_de_1996_)1"/>
      <sheetName val="tarifas_abertas_internet1"/>
      <sheetName val="Sist_Transm_Dist_Glob__1"/>
      <sheetName val="Aquisição"/>
      <sheetName val="ABRIL 2000"/>
      <sheetName val="FF3"/>
      <sheetName val="Apoio"/>
      <sheetName val="Classificação"/>
      <sheetName val="Plan1 (2)"/>
      <sheetName val="P&amp;L_EBITDA"/>
      <sheetName val="Razão"/>
      <sheetName val="Resumen"/>
      <sheetName val="OTR_CRED_"/>
      <sheetName val="GASTOS_LE2000"/>
      <sheetName val="Base_FIN-NNG-PRE"/>
      <sheetName val="Base_O&amp;M"/>
      <sheetName val="Referência_Macro"/>
      <sheetName val="Base_-_Não_apagar"/>
      <sheetName val="Column_Test-S2"/>
      <sheetName val="AUXILIAR"/>
      <sheetName val="AVC Garabi II Set18"/>
      <sheetName val="Cursos"/>
      <sheetName val="DRE_e_FLUXO_CAIXA"/>
      <sheetName val="Tabela_aux_"/>
      <sheetName val="Comparativos_-_Abr-02"/>
      <sheetName val="Comparativos___Abr_02"/>
      <sheetName val="Comparativos_-_Fev-02"/>
      <sheetName val="Comparativos___Fev_02"/>
      <sheetName val="Comparativos_-_Jan-02"/>
      <sheetName val="Comparativos___Jan_02"/>
      <sheetName val="Comparativos_-_Mar-02"/>
      <sheetName val="Comparativos___Mar_02"/>
      <sheetName val="Comentários_Jan-02_"/>
      <sheetName val="Comentários_Jan_02_"/>
      <sheetName val="Consol__Energia_Ger"/>
      <sheetName val="ABRIL_2000"/>
      <sheetName val="__"/>
      <sheetName val="AA-10(Op_63)"/>
      <sheetName val="Inventário_PA"/>
      <sheetName val="BASE RATEIO DIRETORIA"/>
      <sheetName val="Validação de Dados"/>
      <sheetName val="Listas e Tabelas"/>
      <sheetName val="Siglas e Legendas"/>
      <sheetName val="IREM"/>
      <sheetName val="Plan2"/>
      <sheetName val="Plan3"/>
      <sheetName val="CVA_Projetada12meses"/>
      <sheetName val="CUSTOS"/>
      <sheetName val="Tabela_valores_módulos"/>
      <sheetName val="Fatur__Bruto-Comercial2"/>
      <sheetName val="T_I_P2"/>
      <sheetName val="ICMS_Fat_2"/>
      <sheetName val="ICMS_Contábil2"/>
      <sheetName val="Tarifa_Comercial2"/>
      <sheetName val="Tarifa_Contabilidade2"/>
      <sheetName val="Arrec__Bruta2"/>
      <sheetName val="ICMS__Arrec_2"/>
      <sheetName val="Arrec_Líquida2"/>
      <sheetName val="_PIB_Brasil_(_R$_de_1996_)2"/>
      <sheetName val="tarifas_abertas_internet2"/>
      <sheetName val="Sist_Transm_Dist_Glob__2"/>
      <sheetName val="Base_FIN-NNG-PRE1"/>
      <sheetName val="Base_O&amp;M1"/>
      <sheetName val="DRE_e_FLUXO_CAIXA1"/>
      <sheetName val="Tabela_aux_1"/>
      <sheetName val="Comparativos_-_Abr-021"/>
      <sheetName val="Comparativos___Abr_021"/>
      <sheetName val="Comparativos_-_Fev-021"/>
      <sheetName val="Comparativos___Fev_021"/>
      <sheetName val="Comparativos_-_Jan-021"/>
      <sheetName val="Comparativos___Jan_021"/>
      <sheetName val="Comparativos_-_Mar-021"/>
      <sheetName val="Comparativos___Mar_021"/>
      <sheetName val="Comentários_Jan-02_1"/>
      <sheetName val="Comentários_Jan_02_1"/>
      <sheetName val="Consol__Energia_Ger1"/>
      <sheetName val="ABRIL_20001"/>
      <sheetName val="__1"/>
      <sheetName val="AA-10(Op_63)1"/>
      <sheetName val="Inventário_PA1"/>
      <sheetName val="BASE_RATEIO_DIRETORIA"/>
      <sheetName val="Validação_de_Dados"/>
      <sheetName val="Plan1_(2)"/>
      <sheetName val="AVC_Garabi_II_Set18"/>
      <sheetName val="Listas_e_Tabelas"/>
      <sheetName val="Siglas_e_Legendas"/>
      <sheetName val="CSCCincSKR"/>
      <sheetName val="Fatur__Bruto-Comercial3"/>
      <sheetName val="T_I_P3"/>
      <sheetName val="ICMS_Fat_3"/>
      <sheetName val="ICMS_Contábil3"/>
      <sheetName val="Tarifa_Comercial3"/>
      <sheetName val="Tarifa_Contabilidade3"/>
      <sheetName val="Arrec__Bruta3"/>
      <sheetName val="ICMS__Arrec_3"/>
      <sheetName val="Arrec_Líquida3"/>
      <sheetName val="_PIB_Brasil_(_R$_de_1996_)3"/>
      <sheetName val="tarifas_abertas_internet3"/>
      <sheetName val="Sist_Transm_Dist_Glob__3"/>
      <sheetName val="Comparativos_-_Abr-022"/>
      <sheetName val="Comparativos___Abr_022"/>
      <sheetName val="Comparativos_-_Fev-022"/>
      <sheetName val="Comparativos___Fev_022"/>
      <sheetName val="Comparativos_-_Jan-022"/>
      <sheetName val="Comparativos___Jan_022"/>
      <sheetName val="Comparativos_-_Mar-022"/>
      <sheetName val="Comparativos___Mar_022"/>
      <sheetName val="Comentários_Jan-02_2"/>
      <sheetName val="Comentários_Jan_02_2"/>
      <sheetName val="DRE_e_FLUXO_CAIXA2"/>
      <sheetName val="Tabela_aux_2"/>
      <sheetName val="Base_FIN-NNG-PRE2"/>
      <sheetName val="Base_O&amp;M2"/>
      <sheetName val="Consol__Energia_Ger2"/>
      <sheetName val="Plan1_(2)1"/>
      <sheetName val="__2"/>
      <sheetName val="AA-10(Op_63)2"/>
      <sheetName val="Inventário_PA2"/>
      <sheetName val="ABRIL_20002"/>
      <sheetName val="OTR_CRED_1"/>
      <sheetName val="BASE_RATEIO_DIRETORIA1"/>
      <sheetName val="Validação_de_Dados1"/>
      <sheetName val="AVC_Garabi_II_Set181"/>
      <sheetName val="Listas_e_Tabelas1"/>
      <sheetName val="Siglas_e_Legendas1"/>
      <sheetName val="Receivables"/>
      <sheetName val="Cash"/>
      <sheetName val="Avaliação"/>
      <sheetName val="#REF"/>
      <sheetName val="Tarifas_de_Fornecimento"/>
      <sheetName val="Tarifas_de_Suprimento"/>
      <sheetName val="DadosImportar"/>
      <sheetName val="DadosImportadosSamp"/>
      <sheetName val="Críticas"/>
      <sheetName val="DePara"/>
      <sheetName val="RTOS_APOIO"/>
      <sheetName val="apoio_data"/>
      <sheetName val="APOIO_LISTA"/>
      <sheetName val="RECEITAS_DE_TARIFAS"/>
      <sheetName val="SUBSIDIOS_CDE_TARIFAS"/>
      <sheetName val="OCRE"/>
      <sheetName val="Form09"/>
      <sheetName val="0_&lt;_VCM_&lt;_1_350"/>
      <sheetName val="BancoSegment"/>
      <sheetName val="CÁLCULO_GRÁFICO"/>
      <sheetName val="Dados_mensais"/>
      <sheetName val="DRA"/>
      <sheetName val="DRP"/>
      <sheetName val="FEV99"/>
      <sheetName val="Critérios"/>
      <sheetName val="PROCV"/>
      <sheetName val="Natureza"/>
      <sheetName val="Conta"/>
      <sheetName val="TD"/>
      <sheetName val="Base"/>
      <sheetName val="Planilha4"/>
      <sheetName val="Centro de Custo"/>
      <sheetName val="Razão Contábil"/>
      <sheetName val="VALIDADOR"/>
      <sheetName val="Fatur__Bruto-Comercial4"/>
      <sheetName val="T_I_P4"/>
      <sheetName val="ICMS_Fat_4"/>
      <sheetName val="ICMS_Contábil4"/>
      <sheetName val="Tarifa_Comercial4"/>
      <sheetName val="Tarifa_Contabilidade4"/>
      <sheetName val="Arrec__Bruta4"/>
      <sheetName val="ICMS__Arrec_4"/>
      <sheetName val="Arrec_Líquida4"/>
      <sheetName val="_PIB_Brasil_(_R$_de_1996_)4"/>
      <sheetName val="tarifas_abertas_internet4"/>
      <sheetName val="Sist_Transm_Dist_Glob__4"/>
      <sheetName val="Base_FIN-NNG-PRE3"/>
      <sheetName val="Base_O&amp;M3"/>
      <sheetName val="DRE_e_FLUXO_CAIXA3"/>
      <sheetName val="Tabela_aux_3"/>
      <sheetName val="Comparativos_-_Abr-023"/>
      <sheetName val="Comparativos___Abr_023"/>
      <sheetName val="Comparativos_-_Fev-023"/>
      <sheetName val="Comparativos___Fev_023"/>
      <sheetName val="Comparativos_-_Jan-023"/>
      <sheetName val="Comparativos___Jan_023"/>
      <sheetName val="Comparativos_-_Mar-023"/>
      <sheetName val="Comparativos___Mar_023"/>
      <sheetName val="Comentários_Jan-02_3"/>
      <sheetName val="Comentários_Jan_02_3"/>
      <sheetName val="Consol__Energia_Ger3"/>
      <sheetName val="__3"/>
      <sheetName val="AA-10(Op_63)3"/>
      <sheetName val="Inventário_PA3"/>
      <sheetName val="ABRIL_20003"/>
      <sheetName val="OTR_CRED_2"/>
      <sheetName val="Plan1_(2)2"/>
      <sheetName val="BASE_RATEIO_DIRETORIA2"/>
      <sheetName val="Validação_de_Dados2"/>
      <sheetName val="AVC_Garabi_II_Set182"/>
      <sheetName val="Listas_e_Tabelas2"/>
      <sheetName val="Siglas_e_Legendas2"/>
      <sheetName val="MENSAL"/>
      <sheetName val="FX_RES"/>
      <sheetName val="TENSÃO"/>
      <sheetName val="1996"/>
      <sheetName val="Projeção Receita"/>
      <sheetName val="Simulação Mensal"/>
      <sheetName val="Cotação Areva SE's 2008"/>
      <sheetName val="Planilha1"/>
      <sheetName val="Drivers IAR 1 a 4 (3)"/>
      <sheetName val="Drivers IAR 1 a 4 (2)"/>
      <sheetName val="Drivers IAR 1 a 4"/>
      <sheetName val="Drivers IAR Global"/>
      <sheetName val="IAR Cepisa"/>
      <sheetName val="IAR Historico"/>
      <sheetName val="Simulação Anual"/>
      <sheetName val="PDD CNR"/>
      <sheetName val="Projeção CNR"/>
      <sheetName val="Dívida Serviço Publico (2)"/>
      <sheetName val="Dívida Serviço Publico"/>
      <sheetName val="CR CEPISA"/>
      <sheetName val="Planilha3"/>
      <sheetName val="Drivers 2"/>
      <sheetName val="Distribuidoras (2)"/>
      <sheetName val="Distribuidoras"/>
      <sheetName val="Plan7"/>
      <sheetName val="Evolução 2014 2015 2016"/>
      <sheetName val="IAR Longo Prazo Desafio"/>
      <sheetName val="IAR Longo Prazo Meta"/>
      <sheetName val="Drivers Novo"/>
      <sheetName val="Drivers Antigo"/>
      <sheetName val="Drivers"/>
      <sheetName val="Simuladores Desafio 45"/>
      <sheetName val="Simuladores Atual Plus"/>
      <sheetName val="Tarifas"/>
      <sheetName val="Arrecadação CNR Desafio"/>
      <sheetName val="Arrecadação CNR"/>
      <sheetName val="Evolução desde 2012 Desafio"/>
      <sheetName val="Gráficos"/>
      <sheetName val="Evolução 2014 2015 2016 Des"/>
      <sheetName val="Evolução 2014 2015 2016 Haiama"/>
      <sheetName val="Evolução 2014 2015 2016 Beto"/>
      <sheetName val="Evolução Anual"/>
      <sheetName val="Contas Aberto Com CNR"/>
      <sheetName val="Demais distribuidoras (2)"/>
      <sheetName val="Cemar x Celpa (2)"/>
      <sheetName val="Cemar x Celpa"/>
      <sheetName val="Cemar Liquido de PDD"/>
      <sheetName val="Demais distribuidoras"/>
      <sheetName val="Contas Comercial Com CNR Perdas"/>
      <sheetName val="Contas Comercial Com CNR"/>
      <sheetName val="Build Up_Celpa_Set"/>
      <sheetName val="Build Up_frentes_Comaprativo"/>
      <sheetName val="Mercado_Receita"/>
      <sheetName val="Cotação_Areva_SE's_2008"/>
      <sheetName val="Bancos"/>
      <sheetName val="Margem Carteiras"/>
      <sheetName val="Result Ind Carteiras"/>
      <sheetName val="Result Ind Resumido"/>
      <sheetName val="Módulo1"/>
      <sheetName val="Módulo2"/>
      <sheetName val="Módulo3"/>
      <sheetName val="Base Geral"/>
      <sheetName val="Planilha2"/>
      <sheetName val="DIN_19"/>
      <sheetName val="DIN_18"/>
      <sheetName val="DIN_OBZ"/>
      <sheetName val="Painel"/>
      <sheetName val="DRE (Projetado)"/>
      <sheetName val="DRE_19"/>
      <sheetName val="DRE_18"/>
      <sheetName val="DRE_OBZ"/>
      <sheetName val="OP_COMP"/>
      <sheetName val="OP_19"/>
      <sheetName val="OP_18"/>
      <sheetName val="OP_OBZ"/>
      <sheetName val="Balanco"/>
      <sheetName val="Cash-flow"/>
      <sheetName val="BD_Tkt_18"/>
      <sheetName val="BD_Tkt_19"/>
      <sheetName val="BD_Saldo_18"/>
      <sheetName val="BD_Saldo_19"/>
      <sheetName val="Inputs_Unidades_Geradoras"/>
      <sheetName val="Cover"/>
      <sheetName val="GASTOS_LE20001"/>
      <sheetName val="Referência_Macro1"/>
      <sheetName val="Base_-_Não_apagar1"/>
      <sheetName val="Column_Test-S21"/>
      <sheetName val="Definições_Consolidada"/>
      <sheetName val="RDEG fev 07"/>
      <sheetName val="Real Mensal"/>
      <sheetName val="Sispec99"/>
      <sheetName val="Tabelas"/>
      <sheetName val="Gráfico"/>
      <sheetName val="D.DRE_Acomp"/>
      <sheetName val="Listas Auxiliares"/>
      <sheetName val="Base de dados"/>
      <sheetName val="HIDRAULICA"/>
      <sheetName val="Plan5"/>
      <sheetName val="COD_GERENCIAL"/>
      <sheetName val="COD_TAREFA_HIDRAULICA"/>
      <sheetName val="NATUREZA ORÇAMENTARIA"/>
      <sheetName val="Downs Summary"/>
      <sheetName val="Lookup Values"/>
      <sheetName val="CoStar Dropdowns"/>
      <sheetName val="fluj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sheetData sheetId="119"/>
      <sheetData sheetId="120"/>
      <sheetData sheetId="121"/>
      <sheetData sheetId="122"/>
      <sheetData sheetId="123"/>
      <sheetData sheetId="124" refreshError="1"/>
      <sheetData sheetId="125" refreshError="1"/>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refreshError="1"/>
      <sheetData sheetId="231" refreshError="1"/>
      <sheetData sheetId="232" refreshError="1"/>
      <sheetData sheetId="233" refreshError="1"/>
      <sheetData sheetId="234"/>
      <sheetData sheetId="235"/>
      <sheetData sheetId="236"/>
      <sheetData sheetId="237"/>
      <sheetData sheetId="238"/>
      <sheetData sheetId="239"/>
      <sheetData sheetId="240"/>
      <sheetData sheetId="241"/>
      <sheetData sheetId="242"/>
      <sheetData sheetId="243"/>
      <sheetData sheetId="244"/>
      <sheetData sheetId="245" refreshError="1"/>
      <sheetData sheetId="246"/>
      <sheetData sheetId="247"/>
      <sheetData sheetId="248"/>
      <sheetData sheetId="249"/>
      <sheetData sheetId="250"/>
      <sheetData sheetId="251"/>
      <sheetData sheetId="252"/>
      <sheetData sheetId="253"/>
      <sheetData sheetId="254"/>
      <sheetData sheetId="255" refreshError="1"/>
      <sheetData sheetId="256"/>
      <sheetData sheetId="257"/>
      <sheetData sheetId="258"/>
      <sheetData sheetId="259"/>
      <sheetData sheetId="260"/>
      <sheetData sheetId="261"/>
      <sheetData sheetId="262"/>
      <sheetData sheetId="263" refreshError="1"/>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refreshError="1"/>
      <sheetData sheetId="353" refreshError="1"/>
      <sheetData sheetId="354" refreshError="1"/>
      <sheetData sheetId="355"/>
      <sheetData sheetId="356" refreshError="1"/>
      <sheetData sheetId="357"/>
      <sheetData sheetId="358"/>
      <sheetData sheetId="359"/>
      <sheetData sheetId="360" refreshError="1"/>
      <sheetData sheetId="361" refreshError="1"/>
      <sheetData sheetId="362" refreshError="1"/>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refreshError="1"/>
      <sheetData sheetId="384" refreshError="1"/>
      <sheetData sheetId="385"/>
      <sheetData sheetId="386"/>
      <sheetData sheetId="387"/>
      <sheetData sheetId="388"/>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Ano atual)"/>
      <sheetName val="DRE (Nota) - Ano atual"/>
      <sheetName val="Bridge"/>
      <sheetName val="Volume e preço"/>
      <sheetName val="Base bridge"/>
    </sheetNames>
    <definedNames>
      <definedName name="maio"/>
    </definedNames>
    <sheetDataSet>
      <sheetData sheetId="0"/>
      <sheetData sheetId="1"/>
      <sheetData sheetId="2"/>
      <sheetData sheetId="3"/>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cado"/>
      <sheetName val="Capa"/>
      <sheetName val="Índice"/>
      <sheetName val="Balanço"/>
      <sheetName val="Compra-Mwh"/>
      <sheetName val="Venda-MWh"/>
      <sheetName val="Consumidores"/>
      <sheetName val="Forfait"/>
      <sheetName val="Outros"/>
      <sheetName val="Compra-R$"/>
      <sheetName val="Fatur. Bruto-Comercial"/>
      <sheetName val="Importe-Comercial"/>
      <sheetName val="ICMS Fat."/>
      <sheetName val="T I P"/>
      <sheetName val="Tarifa Comercial"/>
      <sheetName val="Arrec. Bruta"/>
      <sheetName val="Arrec.Líquida"/>
      <sheetName val="ICMS  Arrec."/>
      <sheetName val="Importe+ICMS"/>
      <sheetName val="Importe-Contábil"/>
      <sheetName val="ICMS Contábil"/>
      <sheetName val="Tarifa Contabilidade"/>
      <sheetName val="GASTOS LE2000"/>
      <sheetName val="SELIC"/>
      <sheetName val="Pessoal"/>
      <sheetName val="OTR.CRED."/>
      <sheetName val="Balancete"/>
      <sheetName val="PARAM"/>
      <sheetName val="INDIECO1"/>
      <sheetName val="ASSUM"/>
      <sheetName val="Sist.Transm.Dist.Glob. "/>
      <sheetName val="Spot"/>
      <sheetName val="Taxes"/>
      <sheetName val="RESUMO"/>
      <sheetName val=" PIB Brasil ( R$ de 1996 )"/>
      <sheetName val="FORMULÁRIO"/>
      <sheetName val="tarifas abertas internet"/>
      <sheetName val="BM&amp;F"/>
      <sheetName val="Plan1"/>
      <sheetName val="PAGAMENTO"/>
      <sheetName val="SETTINGS"/>
      <sheetName val="Suporte"/>
      <sheetName val="2000"/>
      <sheetName val="Banco"/>
      <sheetName val="Metalúrgica"/>
      <sheetName val="TermoPE"/>
      <sheetName val="DRE e FLUXO CAIXA"/>
      <sheetName val="Índices"/>
      <sheetName val="Tabela aux."/>
      <sheetName val="DRE_Cemar_Orçam"/>
      <sheetName val="  "/>
      <sheetName val="Fatur__Bruto-Comercial"/>
      <sheetName val="ICMS_Fat_"/>
      <sheetName val="T_I_P"/>
      <sheetName val="Tarifa_Comercial"/>
      <sheetName val="Arrec__Bruta"/>
      <sheetName val="Arrec_Líquida"/>
      <sheetName val="ICMS__Arrec_"/>
      <sheetName val="ICMS_Contábil"/>
      <sheetName val="Tarifa_Contabilidade"/>
      <sheetName val="GASTOS_LE2000"/>
      <sheetName val="OTR_CRED_"/>
      <sheetName val="Sist_Transm_Dist_Glob__"/>
      <sheetName val="_PIB_Brasil_(_R$_de_1996_)"/>
      <sheetName val="tarifas_abertas_internet"/>
      <sheetName val="DRE_e_FLUXO_CAIXA"/>
      <sheetName val="Tabela_aux_"/>
      <sheetName val="AA-10(Op.63)"/>
      <sheetName val="Inventário PA"/>
      <sheetName val="Dados2"/>
      <sheetName val="LISTAS"/>
      <sheetName val="Base FIN-NNG-PRE"/>
      <sheetName val="Base O&amp;M"/>
      <sheetName val="Aquisição"/>
      <sheetName val="ABRIL 2000"/>
      <sheetName val="FF3"/>
      <sheetName val="DRE"/>
      <sheetName val="Lead"/>
      <sheetName val="Comparativos - Abr-02"/>
      <sheetName val="Comparativos _ Abr_02"/>
      <sheetName val="Comparativos - Fev-02"/>
      <sheetName val="Comparativos _ Fev_02"/>
      <sheetName val="Comparativos - Jan-02"/>
      <sheetName val="Comparativos _ Jan_02"/>
      <sheetName val="Comparativos - Mar-02"/>
      <sheetName val="Comparativos _ Mar_02"/>
      <sheetName val="Comentários Jan-02 "/>
      <sheetName val="Comentários Jan_02 "/>
      <sheetName val="Consol. Energia Ger"/>
      <sheetName val="DEBE"/>
      <sheetName val="EOFI"/>
      <sheetName val="ce"/>
      <sheetName val="CECO"/>
      <sheetName val="TESTE"/>
      <sheetName val="Dados"/>
      <sheetName val="Validacao_Dados"/>
      <sheetName val="Apoio"/>
      <sheetName val="Classificação"/>
      <sheetName val="Fatur__Bruto-Comercial1"/>
      <sheetName val="T_I_P1"/>
      <sheetName val="ICMS_Fat_1"/>
      <sheetName val="ICMS_Contábil1"/>
      <sheetName val="Tarifa_Comercial1"/>
      <sheetName val="Tarifa_Contabilidade1"/>
      <sheetName val="Arrec__Bruta1"/>
      <sheetName val="ICMS__Arrec_1"/>
      <sheetName val="Arrec_Líquida1"/>
      <sheetName val="_PIB_Brasil_(_R$_de_1996_)1"/>
      <sheetName val="Base_FIN-NNG-PRE"/>
      <sheetName val="Base_O&amp;M"/>
      <sheetName val="Comparativos_-_Abr-02"/>
      <sheetName val="Comparativos___Abr_02"/>
      <sheetName val="Comparativos_-_Fev-02"/>
      <sheetName val="Comparativos___Fev_02"/>
      <sheetName val="Comparativos_-_Jan-02"/>
      <sheetName val="Comparativos___Jan_02"/>
      <sheetName val="Comparativos_-_Mar-02"/>
      <sheetName val="Comparativos___Mar_02"/>
      <sheetName val="Comentários_Jan-02_"/>
      <sheetName val="Comentários_Jan_02_"/>
      <sheetName val="Consol__Energia_Ger"/>
      <sheetName val="ABRIL_2000"/>
      <sheetName val="__"/>
      <sheetName val="AA-10(Op_63)"/>
      <sheetName val="Inventário_PA"/>
      <sheetName val="Cursos"/>
      <sheetName val="CUSTOS"/>
      <sheetName val="IREM"/>
      <sheetName val="Plan2"/>
      <sheetName val="Plan3"/>
      <sheetName val="CVA_Projetada12meses"/>
      <sheetName val="Tabela_valores_módulos"/>
      <sheetName val="Avaliação"/>
      <sheetName val="Base_Calc"/>
      <sheetName val="Base_Dados"/>
      <sheetName val="Taxas"/>
      <sheetName val="tarifas_abertas_internet1"/>
      <sheetName val="Sist_Transm_Dist_Glob__1"/>
      <sheetName val="Plan1 (2)"/>
      <sheetName val="Garantia"/>
      <sheetName val="AUXILIAR"/>
      <sheetName val="Projeção Receita"/>
      <sheetName val="Simulação Mensal"/>
      <sheetName val="BASE RATEIO DIRETORIA"/>
      <sheetName val="Validação de Dados"/>
      <sheetName val="VALIDADOR"/>
      <sheetName val="1996"/>
      <sheetName val="Cotação Areva SE's 2008"/>
      <sheetName val="1A"/>
      <sheetName val="2B"/>
      <sheetName val="Listas e Tabelas"/>
      <sheetName val="Siglas e Legendas"/>
      <sheetName val="AVC Garabi II Set18"/>
      <sheetName val="#REF"/>
      <sheetName val="Fatur__Bruto-Comercial2"/>
      <sheetName val="T_I_P2"/>
      <sheetName val="ICMS_Fat_2"/>
      <sheetName val="ICMS_Contábil2"/>
      <sheetName val="Tarifa_Comercial2"/>
      <sheetName val="Tarifa_Contabilidade2"/>
      <sheetName val="Arrec__Bruta2"/>
      <sheetName val="ICMS__Arrec_2"/>
      <sheetName val="Arrec_Líquida2"/>
      <sheetName val="_PIB_Brasil_(_R$_de_1996_)2"/>
      <sheetName val="tarifas_abertas_internet2"/>
      <sheetName val="Sist_Transm_Dist_Glob__2"/>
      <sheetName val="Base_FIN-NNG-PRE1"/>
      <sheetName val="Base_O&amp;M1"/>
      <sheetName val="DRE_e_FLUXO_CAIXA1"/>
      <sheetName val="Tabela_aux_1"/>
      <sheetName val="Comparativos_-_Abr-021"/>
      <sheetName val="Comparativos___Abr_021"/>
      <sheetName val="Comparativos_-_Fev-021"/>
      <sheetName val="Comparativos___Fev_021"/>
      <sheetName val="Comparativos_-_Jan-021"/>
      <sheetName val="Comparativos___Jan_021"/>
      <sheetName val="Comparativos_-_Mar-021"/>
      <sheetName val="Comparativos___Mar_021"/>
      <sheetName val="Comentários_Jan-02_1"/>
      <sheetName val="Comentários_Jan_02_1"/>
      <sheetName val="Consol__Energia_Ger1"/>
      <sheetName val="ABRIL_20001"/>
      <sheetName val="__1"/>
      <sheetName val="AA-10(Op_63)1"/>
      <sheetName val="Inventário_PA1"/>
      <sheetName val="BASE_RATEIO_DIRETORIA"/>
      <sheetName val="Validação_de_Dados"/>
      <sheetName val="Plan1_(2)"/>
      <sheetName val="AVC_Garabi_II_Set18"/>
      <sheetName val="Listas_e_Tabelas"/>
      <sheetName val="Siglas_e_Legendas"/>
      <sheetName val="Receivables"/>
      <sheetName val="Cash"/>
      <sheetName val="Tarifas_de_Fornecimento"/>
      <sheetName val="Tarifas_de_Suprimento"/>
      <sheetName val="DadosImportar"/>
      <sheetName val="DadosImportadosSamp"/>
      <sheetName val="Críticas"/>
      <sheetName val="DePara"/>
      <sheetName val="RTOS_APOIO"/>
      <sheetName val="apoio_data"/>
      <sheetName val="APOIO_LISTA"/>
      <sheetName val="RECEITAS_DE_TARIFAS"/>
      <sheetName val="SUBSIDIOS_CDE_TARIFAS"/>
      <sheetName val="INVERSION"/>
      <sheetName val="Quantity"/>
      <sheetName val="Planilha1"/>
      <sheetName val="Drivers IAR 1 a 4 (3)"/>
      <sheetName val="Drivers IAR 1 a 4 (2)"/>
      <sheetName val="Drivers IAR 1 a 4"/>
      <sheetName val="Drivers IAR Global"/>
      <sheetName val="IAR Cepisa"/>
      <sheetName val="IAR Historico"/>
      <sheetName val="Simulação Anual"/>
      <sheetName val="PDD CNR"/>
      <sheetName val="Projeção CNR"/>
      <sheetName val="Dívida Serviço Publico (2)"/>
      <sheetName val="Dívida Serviço Publico"/>
      <sheetName val="CR CEPISA"/>
      <sheetName val="Planilha3"/>
      <sheetName val="Drivers 2"/>
      <sheetName val="Distribuidoras (2)"/>
      <sheetName val="Distribuidoras"/>
      <sheetName val="Plan7"/>
      <sheetName val="Evolução 2014 2015 2016"/>
      <sheetName val="IAR Longo Prazo Desafio"/>
      <sheetName val="IAR Longo Prazo Meta"/>
      <sheetName val="Drivers Novo"/>
      <sheetName val="Drivers Antigo"/>
      <sheetName val="Drivers"/>
      <sheetName val="Simuladores Desafio 45"/>
      <sheetName val="Simuladores Atual Plus"/>
      <sheetName val="Tarifas"/>
      <sheetName val="Arrecadação CNR Desafio"/>
      <sheetName val="Arrecadação CNR"/>
      <sheetName val="Evolução desde 2012 Desafio"/>
      <sheetName val="Gráficos"/>
      <sheetName val="Evolução 2014 2015 2016 Des"/>
      <sheetName val="Evolução 2014 2015 2016 Haiama"/>
      <sheetName val="Evolução 2014 2015 2016 Beto"/>
      <sheetName val="Evolução Anual"/>
      <sheetName val="Contas Aberto Com CNR"/>
      <sheetName val="Demais distribuidoras (2)"/>
      <sheetName val="Cemar x Celpa (2)"/>
      <sheetName val="Cemar x Celpa"/>
      <sheetName val="Cemar Liquido de PDD"/>
      <sheetName val="Demais distribuidoras"/>
      <sheetName val="Contas Comercial Com CNR Perdas"/>
      <sheetName val="Contas Comercial Com CNR"/>
      <sheetName val="Build Up_Celpa_Set"/>
      <sheetName val="Build Up_frentes_Comaprativo"/>
      <sheetName val="Mercado_Receita"/>
      <sheetName val="Cotação_Areva_SE's_2008"/>
      <sheetName val="Datos"/>
      <sheetName val="Column Test-HIDRO"/>
      <sheetName val="TITEQUIV"/>
      <sheetName val="3.INPUT ACT"/>
      <sheetName val="ESF"/>
      <sheetName val="FA DATA"/>
      <sheetName val="Asientos Modelo 1"/>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refreshError="1"/>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sheetData sheetId="135"/>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 sheetId="204" refreshError="1"/>
      <sheetData sheetId="205" refreshError="1"/>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refreshError="1"/>
      <sheetData sheetId="250" refreshError="1"/>
      <sheetData sheetId="251" refreshError="1"/>
      <sheetData sheetId="252"/>
      <sheetData sheetId="253" refreshError="1"/>
      <sheetData sheetId="254" refreshError="1"/>
      <sheetData sheetId="255" refreshError="1"/>
      <sheetData sheetId="256" refreshError="1"/>
      <sheetData sheetId="257" refreshError="1"/>
      <sheetData sheetId="258" refreshError="1"/>
      <sheetData sheetId="25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1"/>
      <sheetName val="F-2"/>
      <sheetName val="F-3"/>
      <sheetName val="F-3!2"/>
      <sheetName val="I"/>
      <sheetName val="E"/>
      <sheetName val="H"/>
      <sheetName val="P"/>
      <sheetName val="N"/>
      <sheetName val="AA"/>
      <sheetName val="BB"/>
      <sheetName val="CC"/>
      <sheetName val="SS"/>
      <sheetName val="RGR Semesa"/>
      <sheetName val="Mvt Empréstimos"/>
      <sheetName val="DIT-vJCM (Revisado)"/>
      <sheetName val="Entrada"/>
      <sheetName val="Planilha PPC Semesa dez02"/>
      <sheetName val="Mapa Imobilizado"/>
      <sheetName val="Resumo"/>
      <sheetName val="DIF FAT FEV 01"/>
      <sheetName val="RGR_Semesa"/>
      <sheetName val="Mvt_Empréstimos"/>
      <sheetName val="DIT-vJCM_(Revisado)"/>
      <sheetName val="Planilha_PPC_Semesa_dez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mapa de movimentação"/>
      <sheetName val="PAS Depreciação"/>
      <sheetName val="Teste Custo Inicial"/>
      <sheetName val="Passos Programa  "/>
      <sheetName val="Log ACL -Jun"/>
      <sheetName val="Log Complem. Adições"/>
      <sheetName val="Log Saldo Inicial"/>
      <sheetName val="Parâmetro Depreciação"/>
      <sheetName val="Threshold Calc"/>
      <sheetName val="XREF"/>
      <sheetName val="Tickmarks"/>
      <sheetName val="RGR Semesa"/>
      <sheetName val="imo eld"/>
      <sheetName val="ce"/>
      <sheetName val="Sauro (BR)"/>
    </sheetNames>
    <sheetDataSet>
      <sheetData sheetId="0"/>
      <sheetData sheetId="1"/>
      <sheetData sheetId="2"/>
      <sheetData sheetId="3"/>
      <sheetData sheetId="4"/>
      <sheetData sheetId="5"/>
      <sheetData sheetId="6" refreshError="1"/>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T Imobilizado 2º TRIM 2002"/>
      <sheetName val="Teste de Adições"/>
      <sheetName val="Passos Programa  "/>
      <sheetName val="XREF"/>
      <sheetName val="Tickmarks"/>
      <sheetName val="MUT ABRIL -JUNHO GER 2002"/>
      <sheetName val="Lead"/>
      <sheetName val="Links"/>
      <sheetName val="Variação"/>
      <sheetName val="Mapa de movimentação"/>
      <sheetName val="PAS de Depreciação"/>
      <sheetName val="Threshold Calc"/>
      <sheetName val="Variação Trimestre"/>
      <sheetName val="Mapa de movimentação {ppc}"/>
      <sheetName val="Teste Adições"/>
      <sheetName val="Imob em Curso"/>
      <sheetName val="log adicoes"/>
      <sheetName val="Teste Adicoes"/>
      <sheetName val="Leasing injetora"/>
      <sheetName val="Saldo Inicial"/>
      <sheetName val="Log Saldo Inicial"/>
      <sheetName val="#REF"/>
      <sheetName val="Variação Trim"/>
      <sheetName val="Mapa {ppc}"/>
      <sheetName val="PAS Depreciacao"/>
      <sheetName val="Imobilizado em Curso"/>
      <sheetName val="Threshold"/>
      <sheetName val="Depreciação 1o. ITR"/>
      <sheetName val="Cálculo Global AdiçõesBaixas"/>
      <sheetName val="Cálculo Global Depreciação"/>
      <sheetName val="Sheet1"/>
      <sheetName val="Mapa Imobilizado 30-09-06"/>
      <sheetName val="Andamento"/>
      <sheetName val="Circularizações 30.09.06"/>
      <sheetName val="Teste Saldo Inicial"/>
      <sheetName val="Teste Seguros"/>
      <sheetName val="PAS Depreciação"/>
      <sheetName val="Diferido"/>
      <sheetName val="Jan"/>
      <sheetName val="Adiantamento_Clientes"/>
      <sheetName val="Movimentação_Qtdes"/>
      <sheetName val="Worksheet in (C) 5610 Imobiliza"/>
      <sheetName val="Spot"/>
      <sheetName val="Taxes"/>
      <sheetName val="Global Depreciação"/>
      <sheetName val="Bioenergia"/>
      <sheetName val="Eurus VI"/>
      <sheetName val="Santa Clara I"/>
      <sheetName val="Santa Clara II"/>
      <sheetName val="Santa Clara III"/>
      <sheetName val="Santa Clara IV"/>
      <sheetName val="Santa Clara V"/>
      <sheetName val="Santa Clara VI"/>
      <sheetName val="Bio Formosa"/>
      <sheetName val="Bio Ipê"/>
      <sheetName val="Bio Pedra"/>
      <sheetName val="Bio Buriti"/>
      <sheetName val="Salto Góes  "/>
      <sheetName val="Costa Branca  "/>
      <sheetName val="Juremas  "/>
      <sheetName val="Macacos  "/>
      <sheetName val="Pedra Preta  "/>
      <sheetName val="Bio Alvorada "/>
      <sheetName val="Atlântica I"/>
      <sheetName val="Atlântica II"/>
      <sheetName val="Atlântica IV"/>
      <sheetName val="Atlântica V"/>
      <sheetName val="Bio Coopcana "/>
      <sheetName val="Eólica Formosa "/>
      <sheetName val="Eólica Icaraizinho "/>
      <sheetName val="Eólica Paracuru "/>
      <sheetName val="SIIF Cinco"/>
      <sheetName val="Bons Ventos"/>
      <sheetName val="PCH Holding 2"/>
      <sheetName val="PCH Holding "/>
      <sheetName val="CPFL Renováveis"/>
      <sheetName val="FURNESS STOCK COUNT"/>
      <sheetName val="RGR Semesa"/>
      <sheetName val="Teste Global de Depreciação"/>
      <sheetName val="Teste de adição"/>
      <sheetName val="Movimentação Anual"/>
      <sheetName val="Movimentação"/>
      <sheetName val="Depreciação"/>
      <sheetName val="Map Mov"/>
      <sheetName val="Deprec Benf"/>
      <sheetName val="Deprec Mov"/>
      <sheetName val="Deprec Veic"/>
      <sheetName val="Depre Comput"/>
      <sheetName val="Deprec Maq"/>
      <sheetName val="Depr Software"/>
      <sheetName val="Depr Eqptos Com"/>
      <sheetName val="Depre Maq Armaz"/>
      <sheetName val="Depr Pallets"/>
      <sheetName val="Teste Baixa"/>
      <sheetName val="Teste Adic"/>
      <sheetName val="Empréstimos"/>
      <sheetName val="Procv"/>
      <sheetName val="Cadastro"/>
      <sheetName val="DIF FAT FEV 01"/>
      <sheetName val="FLASH (Consol)"/>
      <sheetName val="Cliente interno"/>
      <sheetName val="PAS Depreciação 30.09"/>
      <sheetName val="P1 - Lead"/>
      <sheetName val="P2 - Mapa do Imobilizado"/>
      <sheetName val="P3 - PAS Depreciação "/>
      <sheetName val="P3.1 - Teste de Detalhe Depre."/>
      <sheetName val="P4 - Teste de Adição"/>
      <sheetName val="P5 - Teste de Saldo Inicial"/>
      <sheetName val="P6 - Teste de Imob. em andament"/>
      <sheetName val="P7 - Provisão Inv. Obsoleto"/>
      <sheetName val="P8 -  Análise do Intangível"/>
      <sheetName val="P8 - Tabela"/>
      <sheetName val="1. Mapa de Movimentação"/>
      <sheetName val="2. PAS Depreciação"/>
      <sheetName val="3. Teste Adição"/>
      <sheetName val="4. Teste Saldo Inicial"/>
      <sheetName val="5. Teste de Imobilizado Andamt."/>
      <sheetName val="6. Provisão Inv. Obsoleto"/>
      <sheetName val="7. Análise Intangível"/>
      <sheetName val="8. Parâmetro"/>
      <sheetName val="Mapa de Movimentação CONTROLE"/>
      <sheetName val="Teste de Adição "/>
      <sheetName val="Parâmetro"/>
      <sheetName val="P.1 Mapa de Movimentação"/>
      <sheetName val="P.2 PAS Depreciação 30.09"/>
      <sheetName val="P.3 Teste de Adição e Baixa "/>
      <sheetName val="P.4 PAS Depreciação 31.12"/>
      <sheetName val="P1. Mapa de Movimentação"/>
      <sheetName val="P2. PAS Depreciação 31.12"/>
      <sheetName val="P3. Teste de Adição e Baixa "/>
      <sheetName val="P4. PAS Depreciação 30.09"/>
      <sheetName val="P2 - Mapa de Movimentação 30.11"/>
      <sheetName val="P3 - PAS de Depreciação"/>
      <sheetName val="P4 - Mapa de Movimentação 31.12"/>
      <sheetName val="P5 - Teste Saldo Inicial"/>
      <sheetName val="P6 - Teste de Adição"/>
      <sheetName val="P7 - Comp. Marcas e Patentes"/>
      <sheetName val="P8-Tabela Parâmetro"/>
      <sheetName val="P3.2 - Teste Depreciação"/>
      <sheetName val=""/>
      <sheetName val="Livros Fiscais - I.1"/>
      <sheetName val="Analítico Parte 1 "/>
      <sheetName val="E1.1"/>
      <sheetName val="NE Imob"/>
      <sheetName val="Análise de Variação 30.06"/>
      <sheetName val="Mapa 30.06"/>
      <sheetName val="Análise de Variação 31.03"/>
      <sheetName val="NE 12"/>
      <sheetName val="Análise de variação"/>
      <sheetName val="Mapa"/>
      <sheetName val="Nota Explicativa"/>
      <sheetName val="Mapa Mov. Imobilizado 31.12"/>
      <sheetName val="Taxas de Depreciação"/>
      <sheetName val="PAS de Cap. Juros"/>
      <sheetName val="Imob. em andamento"/>
      <sheetName val="Ajuste"/>
      <sheetName val="Assumptions Valuation - Wacc"/>
      <sheetName val="OTHERS1"/>
      <sheetName val="Custos ISC 02"/>
      <sheetName val="CVA_Projetada12meses"/>
      <sheetName val="Macro"/>
      <sheetName val="Planilha1"/>
      <sheetName val="RELP"/>
      <sheetName val="Balance"/>
      <sheetName val="MUT_Imobilizado_2º_TRIM_2002"/>
      <sheetName val="Teste_de_Adições"/>
      <sheetName val="Passos_Programa__"/>
      <sheetName val="MUT_ABRIL_-JUNHO_GER_2002"/>
      <sheetName val="Mapa_de_movimentação"/>
      <sheetName val="PAS_de_Depreciação"/>
      <sheetName val="Threshold_Calc"/>
      <sheetName val="Variação_Trimestre"/>
      <sheetName val="Mapa_de_movimentação_{ppc}"/>
      <sheetName val="Teste_Adições"/>
      <sheetName val="Imob_em_Curso"/>
      <sheetName val="log_adicoes"/>
      <sheetName val="Teste_Adicoes"/>
      <sheetName val="Leasing_injetora"/>
      <sheetName val="Saldo_Inicial"/>
      <sheetName val="Log_Saldo_Inicial"/>
      <sheetName val="Variação_Trim"/>
      <sheetName val="Mapa_{ppc}"/>
      <sheetName val="PAS_Depreciacao"/>
      <sheetName val="Imobilizado_em_Curso"/>
      <sheetName val="Depreciação_1o__ITR"/>
      <sheetName val="Cálculo_Global_AdiçõesBaixas"/>
      <sheetName val="Cálculo_Global_Depreciação"/>
      <sheetName val="Mapa_Imobilizado_30-09-06"/>
      <sheetName val="Circularizações_30_09_06"/>
      <sheetName val="Teste_Saldo_Inicial"/>
      <sheetName val="Teste_Seguros"/>
      <sheetName val="PAS_Depreciação"/>
      <sheetName val="Map_Mov"/>
      <sheetName val="Deprec_Benf"/>
      <sheetName val="Deprec_Mov"/>
      <sheetName val="Deprec_Veic"/>
      <sheetName val="Depre_Comput"/>
      <sheetName val="Deprec_Maq"/>
      <sheetName val="Depr_Software"/>
      <sheetName val="Depr_Eqptos_Com"/>
      <sheetName val="Depre_Maq_Armaz"/>
      <sheetName val="Depr_Pallets"/>
      <sheetName val="Teste_Baixa"/>
      <sheetName val="Teste_Adic"/>
      <sheetName val="Teste_Global_de_Depreciação"/>
      <sheetName val="Teste_de_adição"/>
      <sheetName val="Movimentação_Anual"/>
      <sheetName val="Global_Depreciação"/>
      <sheetName val="Worksheet_in_(C)_5610_Imobiliza"/>
      <sheetName val="Eurus_VI"/>
      <sheetName val="Santa_Clara_I"/>
      <sheetName val="Santa_Clara_II"/>
      <sheetName val="Santa_Clara_III"/>
      <sheetName val="Santa_Clara_IV"/>
      <sheetName val="Santa_Clara_V"/>
      <sheetName val="Santa_Clara_VI"/>
      <sheetName val="Bio_Formosa"/>
      <sheetName val="Bio_Ipê"/>
      <sheetName val="Bio_Pedra"/>
      <sheetName val="Bio_Buriti"/>
      <sheetName val="Salto_Góes__"/>
      <sheetName val="Costa_Branca__"/>
      <sheetName val="Juremas__"/>
      <sheetName val="Macacos__"/>
      <sheetName val="Pedra_Preta__"/>
      <sheetName val="Bio_Alvorada_"/>
      <sheetName val="Atlântica_I"/>
      <sheetName val="Atlântica_II"/>
      <sheetName val="Atlântica_IV"/>
      <sheetName val="Atlântica_V"/>
      <sheetName val="Bio_Coopcana_"/>
      <sheetName val="Eólica_Formosa_"/>
      <sheetName val="Eólica_Icaraizinho_"/>
      <sheetName val="Eólica_Paracuru_"/>
      <sheetName val="SIIF_Cinco"/>
      <sheetName val="Bons_Ventos"/>
      <sheetName val="PCH_Holding_2"/>
      <sheetName val="PCH_Holding_"/>
      <sheetName val="CPFL_Renováveis"/>
      <sheetName val="RGR_Semesa"/>
      <sheetName val="Sumário"/>
      <sheetName val="Imparment Test"/>
      <sheetName val="Mapa Movim Imob 30.09 {PPC}"/>
      <sheetName val="Cálculo da depreciação 30.09"/>
      <sheetName val="Mapa Movim Imob 31.12 {PPC}"/>
      <sheetName val="Obras em andamento "/>
      <sheetName val="Testes de adição"/>
      <sheetName val="Cálculo Parâmetro"/>
      <sheetName val="Níveis Parâmetro"/>
      <sheetName val="Log File"/>
      <sheetName val="rec-USGAAP-TCP"/>
      <sheetName val="PPC audit E3"/>
      <sheetName val="Diferido {PP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sheetData sheetId="152"/>
      <sheetData sheetId="153"/>
      <sheetData sheetId="154"/>
      <sheetData sheetId="155"/>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FAC"/>
      <sheetName val="Mvt Imobilizado"/>
      <sheetName val="Composição Consumidores Finais"/>
      <sheetName val="Mvt Empréstimos"/>
      <sheetName val="PL"/>
      <sheetName val="Result Financ"/>
      <sheetName val="Tickmarks"/>
      <sheetName val="Jan"/>
      <sheetName val="Teste de Adições"/>
      <sheetName val="Mutação do PL Trimestral"/>
      <sheetName val="Master"/>
      <sheetName val="Lead"/>
      <sheetName val="XREF"/>
      <sheetName val="RESUMO"/>
      <sheetName val="Spot"/>
      <sheetName val="Taxes"/>
      <sheetName val="#REF"/>
      <sheetName val="RGR Semesa"/>
      <sheetName val="Nov"/>
      <sheetName val="Pasta 2"/>
      <sheetName val="Pasta 3"/>
      <sheetName val="Pasta 4"/>
      <sheetName val="PAT"/>
      <sheetName val="COMPENSAÇÃO MP 1807"/>
      <sheetName val="C.S_RECUPERAR"/>
      <sheetName val="AJUSTE"/>
      <sheetName val="PDD"/>
      <sheetName val="PREJUÍZO FISCAL"/>
      <sheetName val="Parte B_2001"/>
      <sheetName val="Lista"/>
      <sheetName val="Worksheet in (C) 3401 GERAÇÃO -"/>
      <sheetName val="DRE"/>
      <sheetName val="Tickmarks "/>
      <sheetName val="FLASH (Consol)"/>
      <sheetName val="Composición Cuentas para C.F."/>
      <sheetName val="Prueba Global DF"/>
      <sheetName val="Investimento"/>
      <sheetName val="Chile 30.09"/>
      <sheetName val="BCODAD 25 05 2007"/>
      <sheetName val="Assumptions"/>
      <sheetName val="Consumo Anual (2)%sem BNDES"/>
      <sheetName val="DMPL"/>
      <sheetName val="Inputs"/>
      <sheetName val="TRIB1995"/>
      <sheetName val="Mvt_Imobilizado"/>
      <sheetName val="Composição_Consumidores_Finais"/>
      <sheetName val="Mvt_Empréstimos"/>
      <sheetName val="Result_Financ"/>
      <sheetName val="Teste_de_Adições"/>
      <sheetName val="Mutação_do_PL_Trimestral"/>
      <sheetName val="Pasta_2"/>
      <sheetName val="Pasta_3"/>
      <sheetName val="Pasta_4"/>
      <sheetName val="COMPENSAÇÃO_MP_1807"/>
      <sheetName val="C_S_RECUPERAR"/>
      <sheetName val="PREJUÍZO_FISCAL"/>
      <sheetName val="Parte_B_2001"/>
      <sheetName val="RGR_Semesa"/>
      <sheetName val="Chile_30_09"/>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Empréstimos"/>
      <sheetName val="BB PCH's"/>
      <sheetName val="Mvt Empréstimos (PPC)"/>
      <sheetName val="Parametro CESP"/>
      <sheetName val="Threshold Calc"/>
      <sheetName val="XREF"/>
      <sheetName val="Tickmarks"/>
      <sheetName val="Dívidas"/>
      <sheetName val="Parametro BNDES"/>
      <sheetName val="Paramentro BB - PCH's"/>
      <sheetName val="BB PCH_s"/>
      <sheetName val="Jan"/>
      <sheetName val="Mvt Imobilizado"/>
      <sheetName val="Mov. Aplicação"/>
      <sheetName val="Worksheet in 6160 EMPRÉSTIMOS E"/>
      <sheetName val="Enero2002"/>
      <sheetName val="Teste de Adições"/>
      <sheetName val="Arrend."/>
      <sheetName val="Constantes"/>
      <sheetName val="Mapa 31.08.02"/>
      <sheetName val="Mutação do PL Trimestral"/>
      <sheetName val="Mapa de Resultado"/>
      <sheetName val="Deposito Judicial"/>
      <sheetName val="E4.1"/>
      <sheetName val="DIGITAÇÃO"/>
      <sheetName val="BCO.CENTRAL"/>
      <sheetName val="PEÇAS BALANÇO"/>
      <sheetName val="IMPOSTO"/>
      <sheetName val="Global Juros e VC"/>
      <sheetName val="BP"/>
      <sheetName val="Capa"/>
      <sheetName val="OTHERS1"/>
      <sheetName val="Lista"/>
      <sheetName val="DRE"/>
      <sheetName val="D"/>
      <sheetName val="prebdg97"/>
      <sheetName val="premi96"/>
      <sheetName val="Confissão Dívida"/>
      <sheetName val="Spot"/>
      <sheetName val="Taxes"/>
      <sheetName val="Mat_Serv"/>
      <sheetName val="Base"/>
      <sheetName val="Dividend Accrual Workings"/>
      <sheetName val="Provisão de Juros"/>
      <sheetName val="Mapa"/>
      <sheetName val="Adições"/>
      <sheetName val="BB_PCH's"/>
      <sheetName val="Mvt_Empréstimos_(PPC)"/>
      <sheetName val="Parametro_CESP"/>
      <sheetName val="Threshold_Calc"/>
      <sheetName val="Parametro_BNDES"/>
      <sheetName val="Paramentro_BB_-_PCH's"/>
      <sheetName val="BB_PCH_s"/>
      <sheetName val="Mov__Aplicação"/>
      <sheetName val="Mapa_31_08_02"/>
      <sheetName val="Mvt_Imobilizado"/>
      <sheetName val="Arrend_"/>
      <sheetName val="Teste_de_Adições"/>
      <sheetName val="Worksheet_in_6160_EMPRÉSTIMOS_E"/>
      <sheetName val="Mutação_do_PL_Trimestral"/>
      <sheetName val="Deposito_Judicial"/>
      <sheetName val="BCO_CENTRAL"/>
      <sheetName val="PEÇAS_BALANÇO"/>
      <sheetName val="E4_1"/>
      <sheetName val="MEX95IB"/>
      <sheetName val="Income"/>
      <sheetName val="Ambares"/>
      <sheetName val="MOV. RLP"/>
      <sheetName val="Mov imo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KT SHARE"/>
      <sheetName val="slag"/>
      <sheetName val="link sheet"/>
      <sheetName val="YTD actual v. projection"/>
      <sheetName val="no rolf"/>
      <sheetName val="rolf"/>
      <sheetName val="by rep"/>
      <sheetName val="Sheet1"/>
      <sheetName val="Jan"/>
      <sheetName val="Feb"/>
      <sheetName val="Mar"/>
      <sheetName val="Apr"/>
      <sheetName val="May"/>
      <sheetName val="Jun"/>
      <sheetName val="Jul"/>
      <sheetName val="Aug"/>
      <sheetName val="Sep"/>
      <sheetName val="Oct"/>
      <sheetName val="Nov"/>
      <sheetName val="Dec"/>
      <sheetName val="by product"/>
      <sheetName val="201510"/>
      <sheetName val="Contas"/>
      <sheetName val="Empresas"/>
      <sheetName val="MKT_SHARE"/>
      <sheetName val="link_sheet"/>
      <sheetName val="YTD_actual_v__projection"/>
      <sheetName val="no_rolf"/>
      <sheetName val="by_rep"/>
      <sheetName val="by_product"/>
      <sheetName val="Herramientas para análisis-VBA"/>
      <sheetName val="s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2)"/>
      <sheetName val="Enero2002"/>
      <sheetName val="M1NATUR"/>
      <sheetName val="M1DATOA"/>
      <sheetName val="M1BAL96-3"/>
      <sheetName val="M1BALB96-4"/>
      <sheetName val="M1DATOB"/>
      <sheetName val="M1FUN96-51"/>
      <sheetName val="PGSABRIL2003"/>
      <sheetName val="M1CAMB-6"/>
      <sheetName val="M1INVEN-7"/>
      <sheetName val="M1INVEN-7-1"/>
      <sheetName val="Datos"/>
      <sheetName val="M1GASVEN-8"/>
      <sheetName val="M1GASVEN-8-1"/>
      <sheetName val="M1NOTA-10"/>
      <sheetName val="EE-9"/>
      <sheetName val="M1STOK-9"/>
      <sheetName val="M1RATIO-11"/>
      <sheetName val="BALANMES"/>
      <sheetName val="ECSFCT-12"/>
      <sheetName val="ECSFCAJA-13"/>
      <sheetName val="ORIAPLI-14"/>
      <sheetName val="BALACUM"/>
      <sheetName val="ECSF12-2"/>
      <sheetName val="ECSFCAJA-13-2"/>
      <sheetName val="Hoja1"/>
      <sheetName val="ORIGEN14-2"/>
      <sheetName val="M10MARKE (2)"/>
      <sheetName val="313895001"/>
      <sheetName val="EAyD 2004ok"/>
      <sheetName val="9950017"/>
      <sheetName val="9950015"/>
      <sheetName val="9950014"/>
      <sheetName val="9950013"/>
      <sheetName val="9950012"/>
      <sheetName val="9950006"/>
      <sheetName val="9950004"/>
      <sheetName val="9950001"/>
      <sheetName val="359731"/>
      <sheetName val="359799"/>
      <sheetName val="359741"/>
      <sheetName val="359480"/>
      <sheetName val="359410"/>
      <sheetName val="359440"/>
      <sheetName val="359450"/>
      <sheetName val="359430"/>
      <sheetName val="359470"/>
      <sheetName val="359431"/>
      <sheetName val="BENEFSOC1103"/>
      <sheetName val="4711"/>
      <sheetName val="IMPDIFERIDO12004ok"/>
      <sheetName val="FLUJ02PREL"/>
      <sheetName val="FLUJ02PREL (2)"/>
      <sheetName val="Flujo IITrim05"/>
      <sheetName val="EAyD 2005"/>
      <sheetName val="Mov a Dic'04"/>
      <sheetName val="Mov.2005"/>
      <sheetName val="Resumen a Dic'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46">
          <cell r="D46">
            <v>69755705</v>
          </cell>
          <cell r="I46" t="str">
            <v/>
          </cell>
        </row>
        <row r="47">
          <cell r="I47" t="str">
            <v/>
          </cell>
        </row>
        <row r="48">
          <cell r="I48">
            <v>12649210.039999999</v>
          </cell>
        </row>
        <row r="50">
          <cell r="I50" t="str">
            <v/>
          </cell>
        </row>
        <row r="52">
          <cell r="G52">
            <v>5344522.7700000023</v>
          </cell>
          <cell r="I52">
            <v>71091668.939999998</v>
          </cell>
        </row>
        <row r="53">
          <cell r="G53">
            <v>3755881206.5543432</v>
          </cell>
          <cell r="I53">
            <v>123873188.61000001</v>
          </cell>
        </row>
        <row r="54">
          <cell r="G54">
            <v>3761225729.3243432</v>
          </cell>
          <cell r="I54">
            <v>194964857.55000001</v>
          </cell>
        </row>
        <row r="59">
          <cell r="G59" t="str">
            <v>Aplicaci.ó</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IXA INDIRETO"/>
      <sheetName val="Dívida"/>
      <sheetName val="Fluxo Mês "/>
      <sheetName val="Fluxo Acum"/>
      <sheetName val="Fluxo Previsto"/>
      <sheetName val="Hexágono Mês"/>
      <sheetName val="Hexágono Dez"/>
      <sheetName val="Pentágono dez03"/>
      <sheetName val="Pentágono mês"/>
      <sheetName val="RESULTADO"/>
      <sheetName val="RESULTADO ACUMUL"/>
      <sheetName val="SENSIBILIDADE"/>
      <sheetName val="Fluxo Acum BD"/>
      <sheetName val="Dólar"/>
      <sheetName val="ACUMULADO"/>
      <sheetName val="PREVISÃO"/>
      <sheetName val="Gráfico Ebitda Zn"/>
      <sheetName val="Dust"/>
      <sheetName val="UGBs Orçamento 2010"/>
      <sheetName val="Energia Resende"/>
      <sheetName val="2013 Região"/>
      <sheetName val="BALANM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basis Ago-02"/>
      <sheetName val="IGV"/>
      <sheetName val="FG20"/>
      <sheetName val="0_Home"/>
      <sheetName val="Anexo 6 Auditores"/>
      <sheetName val="Deprec $"/>
      <sheetName val="1920010-20"/>
      <sheetName val="Equipo"/>
      <sheetName val="Vehículo"/>
      <sheetName val="File_Standing_Data"/>
      <sheetName val="Cash basis Sep-02"/>
      <sheetName val="COS"/>
      <sheetName val="MOPE"/>
      <sheetName val="DIS"/>
      <sheetName val="Gtos Gen"/>
      <sheetName val="Materiales"/>
      <sheetName val="Subcontratos"/>
      <sheetName val="DATOS"/>
      <sheetName val="tickmarks"/>
      <sheetName val="INDICES"/>
      <sheetName val="Cobret"/>
      <sheetName val="Exportación"/>
      <sheetName val="Rec. Pillar (DRE Soc.)"/>
      <sheetName val="Tiraje Mix"/>
      <sheetName val="3340"/>
      <sheetName val="3370"/>
      <sheetName val="DOLARES "/>
      <sheetName val="23000"/>
      <sheetName val="empvin2"/>
      <sheetName val="GYp"/>
      <sheetName val="rei"/>
      <sheetName val="ocxc"/>
      <sheetName val="ocxp"/>
      <sheetName val="imye"/>
      <sheetName val="IARyPD"/>
      <sheetName val="V"/>
      <sheetName val="Ppto2001"/>
      <sheetName val="CoA (SAP &amp; GP)"/>
      <sheetName val="E.Costes_ES"/>
      <sheetName val="XL8GALRY"/>
      <sheetName val="Herramientas para análisis-VBA"/>
      <sheetName val="Listavba"/>
      <sheetName val="#¡REF"/>
      <sheetName val="Barras rústico"/>
      <sheetName val="Logarítmico"/>
      <sheetName val="Columnas y áreas"/>
      <sheetName val="Líneas en dos ejes"/>
      <sheetName val="Líneas y columnas 2"/>
      <sheetName val="Líneas y columnas 1"/>
      <sheetName val="Líneas suavizadas"/>
      <sheetName val="Conos"/>
      <sheetName val="Áreas 3D en color"/>
      <sheetName val="Tubos"/>
      <sheetName val="Circular llamativo"/>
      <sheetName val="Apilado en colores"/>
      <sheetName val="Columnas en profundidad"/>
      <sheetName val="Circular azul"/>
      <sheetName val="Barras flotantes"/>
      <sheetName val="Líneas coloridas"/>
      <sheetName val="Columnas en gris"/>
      <sheetName val="Áreas en gris, cronológico"/>
      <sheetName val="Áreas en gris"/>
      <sheetName val="Circular en gris"/>
      <sheetName val="consolid-dossier (IAS) (2)"/>
      <sheetName val="Rajes y ajes IAS"/>
      <sheetName val="Rajes y ajes (Proforma 2)"/>
      <sheetName val="Fondo_Comercio"/>
      <sheetName val="Cuadro 13A ias(3)"/>
      <sheetName val="Cuadro 17"/>
      <sheetName val="Otras Participaciones"/>
      <sheetName val="Prov_Inmov_Financiero"/>
      <sheetName val="ACUMULADO"/>
      <sheetName val="COSREF"/>
      <sheetName val="NOV"/>
      <sheetName val="PROMES"/>
      <sheetName val="PR-7 ACTUAL"/>
      <sheetName val="A"/>
      <sheetName val="Maestro"/>
      <sheetName val="cuadro"/>
      <sheetName val="Valorización CP"/>
      <sheetName val="abr-13"/>
      <sheetName val="ene-13"/>
      <sheetName val="feb-13"/>
      <sheetName val="mar-13"/>
      <sheetName val="Hoja1"/>
      <sheetName val="validación"/>
      <sheetName val="EGYP"/>
      <sheetName val="FLUJO"/>
      <sheetName val="AJUST"/>
      <sheetName val="MAYOR"/>
      <sheetName val="BALANCE"/>
      <sheetName val="VM"/>
      <sheetName val="Cod. Desc"/>
      <sheetName val="Fijo--&gt;Nx"/>
      <sheetName val="Fijo--&gt;Nx (MPP)"/>
      <sheetName val="LDN-F--&gt;Nx"/>
      <sheetName val="LDN-M--&gt;Nx"/>
      <sheetName val="M--&gt;Nx"/>
      <sheetName val="Nx--&gt; Fijo"/>
      <sheetName val="Nx--&gt;Fijo (MPP)"/>
      <sheetName val="Nx--&gt;LDI"/>
      <sheetName val="Nx--&gt;LDN-F"/>
      <sheetName val="Nx--&gt;LDN-M"/>
      <sheetName val="Nx--&gt;M"/>
      <sheetName val="LDN-F--&gt;Nx (MPP)"/>
      <sheetName val="4"/>
      <sheetName val="Administración y Ventas"/>
      <sheetName val="Tabla"/>
      <sheetName val="Parametros"/>
      <sheetName val="RefG"/>
      <sheetName val="IRR sponsor"/>
      <sheetName val="#REF"/>
      <sheetName val="Valorización"/>
      <sheetName val="SOC.INSTRUMENTALES"/>
      <sheetName val="EstablecimientoLE"/>
      <sheetName val="FINANZ"/>
      <sheetName val="estimados"/>
      <sheetName val="SVD1"/>
      <sheetName val="LIMA"/>
      <sheetName val="2004"/>
      <sheetName val="Aux"/>
      <sheetName val="DETAL0598"/>
      <sheetName val="Obs"/>
      <sheetName val="Pro-forma"/>
      <sheetName val="Rev. per Store Projections"/>
      <sheetName val="anexos"/>
      <sheetName val="TotalElCap"/>
      <sheetName val="DIF FAT FEV 01"/>
      <sheetName val="Adm. y direc."/>
      <sheetName val="PP-CONTAB."/>
      <sheetName val="Gtos. de Estructura"/>
      <sheetName val="Gtos. Financieros"/>
      <sheetName val="Gtos. Operat."/>
      <sheetName val="Gtos. de Serv."/>
      <sheetName val="F-05"/>
      <sheetName val="DCF_10"/>
      <sheetName val="Tariff Calculation"/>
      <sheetName val="Output"/>
    </sheetNames>
    <sheetDataSet>
      <sheetData sheetId="0" refreshError="1">
        <row r="2">
          <cell r="A2" t="str">
            <v>Cliente  Nombre</v>
          </cell>
          <cell r="B2" t="str">
            <v>Current</v>
          </cell>
          <cell r="C2" t="str">
            <v>1 to 30</v>
          </cell>
          <cell r="D2" t="str">
            <v>31 - 60</v>
          </cell>
          <cell r="E2" t="str">
            <v>61 - 90</v>
          </cell>
          <cell r="F2" t="str">
            <v>91 - 180</v>
          </cell>
          <cell r="G2" t="str">
            <v>181 - 360</v>
          </cell>
          <cell r="H2" t="str">
            <v>&gt; 361</v>
          </cell>
          <cell r="I2" t="str">
            <v>Grand Total</v>
          </cell>
          <cell r="J2" t="str">
            <v>Comentario</v>
          </cell>
        </row>
        <row r="3">
          <cell r="A3" t="str">
            <v>A.S.E.S</v>
          </cell>
          <cell r="J3" t="str">
            <v>Pidió refinanciación. Fue aceptada con CPD.</v>
          </cell>
        </row>
        <row r="4">
          <cell r="A4" t="str">
            <v>ACCENTURE S.A.</v>
          </cell>
          <cell r="F4">
            <v>26564.35</v>
          </cell>
          <cell r="I4">
            <v>26564.35</v>
          </cell>
          <cell r="J4" t="str">
            <v>Estara en cash basis hasta resolver el tema por la deuda atrasada y que se encuentra en negociacion.</v>
          </cell>
        </row>
        <row r="5">
          <cell r="A5" t="str">
            <v>ADVANCE TELECOMUNICACIONES</v>
          </cell>
          <cell r="F5">
            <v>40980.491999999998</v>
          </cell>
          <cell r="G5">
            <v>15255.68</v>
          </cell>
          <cell r="I5">
            <v>56236.171999999999</v>
          </cell>
          <cell r="J5" t="str">
            <v>Todavia no se llego a un acuerdo entre Advance, Telefonica e IBM de quien va a pagar las facturas.</v>
          </cell>
        </row>
        <row r="6">
          <cell r="A6" t="str">
            <v>AFIP ADMINISTRACION FEDERAL DE INGRESOS PUBLICOS (</v>
          </cell>
          <cell r="F6">
            <v>119817.22499999999</v>
          </cell>
          <cell r="G6">
            <v>21448.76</v>
          </cell>
          <cell r="H6">
            <v>145907.31</v>
          </cell>
          <cell r="I6">
            <v>287173.29499999998</v>
          </cell>
          <cell r="J6" t="str">
            <v>Envió Carta docum. exigiendo descuentos del 13% de cada fact s/art 1 decrteo 1060/2001 ( ley deficit 0) Se accedio al descuento y se esta a le espera del pago. Siguen sin recibir fondos de Economia.</v>
          </cell>
        </row>
        <row r="7">
          <cell r="A7" t="str">
            <v>AGUAS DANONE DE ARGENTINA SA</v>
          </cell>
          <cell r="B7">
            <v>54723.34</v>
          </cell>
          <cell r="D7">
            <v>14907.2</v>
          </cell>
          <cell r="I7">
            <v>69630.539999999994</v>
          </cell>
          <cell r="J7" t="str">
            <v>Presentan problemas de pago y atrasos significativos en los mismos. Accordamos forma de pago por lo cual el cliente queda en cash basis.</v>
          </cell>
        </row>
        <row r="8">
          <cell r="A8" t="str">
            <v>AGUAS MINERALES SA</v>
          </cell>
          <cell r="J8" t="str">
            <v>Idem Aguas Danone ( mismo grupo )</v>
          </cell>
        </row>
        <row r="9">
          <cell r="A9" t="str">
            <v>AIR LIQUIDE ARGENTINA S.A.</v>
          </cell>
          <cell r="G9">
            <v>24714.25</v>
          </cell>
          <cell r="H9">
            <v>493.75</v>
          </cell>
          <cell r="I9">
            <v>25208</v>
          </cell>
          <cell r="J9" t="str">
            <v>Se envio CD intimando al pago de deuda atrasada. Esperando mediacion legal.</v>
          </cell>
        </row>
        <row r="10">
          <cell r="A10" t="str">
            <v>ALTEC SE</v>
          </cell>
          <cell r="H10">
            <v>43463.199999999997</v>
          </cell>
          <cell r="I10">
            <v>43463.199999999997</v>
          </cell>
          <cell r="J10" t="str">
            <v xml:space="preserve">Por problemas en los pagos se reverso el revenue reconocido de Licencias. </v>
          </cell>
        </row>
        <row r="11">
          <cell r="A11" t="str">
            <v>APPLICATION SOFTWARE S.A.</v>
          </cell>
          <cell r="D11">
            <v>18150</v>
          </cell>
          <cell r="F11">
            <v>270.19</v>
          </cell>
          <cell r="H11">
            <v>3711.68</v>
          </cell>
          <cell r="I11">
            <v>22131.87</v>
          </cell>
          <cell r="J11" t="str">
            <v>Pagaron parte de su deuda todavia quedando un saldo. Igualmente presentan problemas financieros.</v>
          </cell>
        </row>
        <row r="12">
          <cell r="A12" t="str">
            <v>ARTE GRAFICO EDITORIAL ARGENTINO S.A. (CLARIN)</v>
          </cell>
          <cell r="D12">
            <v>1321.33</v>
          </cell>
          <cell r="F12">
            <v>2675.6932499999998</v>
          </cell>
          <cell r="I12">
            <v>3997.0232499999997</v>
          </cell>
          <cell r="J12" t="str">
            <v>Se accedio a un descuento y cancelaron sus deudas, igualmente siguen presentando problemas financieros.</v>
          </cell>
        </row>
        <row r="13">
          <cell r="A13" t="str">
            <v>ASISTENCIA MEDICA SOCIAL ARGENTINA - AMSA -</v>
          </cell>
          <cell r="C13">
            <v>156119.04000000001</v>
          </cell>
          <cell r="H13">
            <v>12281.5</v>
          </cell>
          <cell r="I13">
            <v>168400.54</v>
          </cell>
          <cell r="J13" t="str">
            <v xml:space="preserve">Se niegan a pagar la deuda por problemas con el soporte técnico. </v>
          </cell>
        </row>
        <row r="14">
          <cell r="A14" t="str">
            <v>ATS S.R.L.</v>
          </cell>
          <cell r="G14">
            <v>589.88</v>
          </cell>
          <cell r="H14">
            <v>47347.3</v>
          </cell>
          <cell r="I14">
            <v>47937.18</v>
          </cell>
          <cell r="J14" t="str">
            <v>Se envio carta documento. Se espera mediacion legal</v>
          </cell>
        </row>
        <row r="15">
          <cell r="A15" t="str">
            <v>AUDITORIA GENERAL DE LA NACION</v>
          </cell>
          <cell r="J15" t="str">
            <v>El Ministerio de Economia no les esta girando dinero, por lo que por el momento tienen  suspendidos los pagos.</v>
          </cell>
        </row>
        <row r="16">
          <cell r="A16" t="str">
            <v>AUTOPISTAS DEL SOL</v>
          </cell>
          <cell r="J16" t="str">
            <v>Tienen problemas serios para afrontar sus pagos. Enviamos CD para cobrar deuda en Patacones ( unica forma de pago que presentan)</v>
          </cell>
        </row>
        <row r="17">
          <cell r="A17" t="str">
            <v>AXSYS S.A.</v>
          </cell>
          <cell r="H17">
            <v>7565.42</v>
          </cell>
          <cell r="I17">
            <v>7565.42</v>
          </cell>
          <cell r="J17" t="str">
            <v>Inciciadas acciones legales. Mediación.</v>
          </cell>
        </row>
        <row r="18">
          <cell r="A18" t="str">
            <v>BAGLEY S.A.</v>
          </cell>
          <cell r="B18">
            <v>31524.48</v>
          </cell>
          <cell r="F18">
            <v>1331.01</v>
          </cell>
          <cell r="I18">
            <v>32855.49</v>
          </cell>
          <cell r="J18" t="str">
            <v>Idem Aguas Danone ( mismo grupo )</v>
          </cell>
        </row>
        <row r="19">
          <cell r="A19" t="str">
            <v>BANCO ISRAELITA DE CORDOBA S.A.</v>
          </cell>
          <cell r="H19">
            <v>14520</v>
          </cell>
          <cell r="I19">
            <v>14520</v>
          </cell>
          <cell r="J19" t="str">
            <v xml:space="preserve">Quiebra. </v>
          </cell>
        </row>
        <row r="20">
          <cell r="A20" t="str">
            <v>BANCO MAYO COOPERATIVO LIMITADO</v>
          </cell>
          <cell r="H20">
            <v>152735.88044000001</v>
          </cell>
          <cell r="I20">
            <v>152735.88044000001</v>
          </cell>
          <cell r="J20" t="str">
            <v>Quiebra</v>
          </cell>
        </row>
        <row r="21">
          <cell r="A21" t="str">
            <v>BANCO VELOX S.A.</v>
          </cell>
          <cell r="E21">
            <v>241084.60379999998</v>
          </cell>
          <cell r="I21">
            <v>241084.60379999998</v>
          </cell>
          <cell r="J21" t="str">
            <v>Se encuentra suspendido por el Banco Central de la Rep. Arg.  Se mantendra en cash basis hasta nuevo aviso</v>
          </cell>
        </row>
        <row r="22">
          <cell r="A22" t="str">
            <v>BAPRO INFORMATICA Y COMUNICACIONES</v>
          </cell>
          <cell r="C22">
            <v>14520</v>
          </cell>
          <cell r="I22">
            <v>14520</v>
          </cell>
          <cell r="J22" t="str">
            <v>Tienen problemas para afrontar sus pagos en pesos. Ofrecen pagar en bonos su deuda atrasada de varios meses. En negociaciones.</v>
          </cell>
        </row>
        <row r="23">
          <cell r="A23" t="str">
            <v>BCN BUREAU CONSULTING NETWORK S.A.</v>
          </cell>
          <cell r="H23">
            <v>27268.560000000001</v>
          </cell>
          <cell r="I23">
            <v>27268.560000000001</v>
          </cell>
          <cell r="J23" t="str">
            <v>Inciciadas acciones legales. Mediación.</v>
          </cell>
        </row>
        <row r="24">
          <cell r="A24" t="str">
            <v>BIBLIOTECA DEL CONGRESO NACIONAL</v>
          </cell>
          <cell r="B24">
            <v>2585</v>
          </cell>
          <cell r="D24">
            <v>2400</v>
          </cell>
          <cell r="E24">
            <v>2585</v>
          </cell>
          <cell r="F24">
            <v>2585</v>
          </cell>
          <cell r="G24">
            <v>55576.4</v>
          </cell>
          <cell r="H24">
            <v>593</v>
          </cell>
          <cell r="I24">
            <v>66324.399999999994</v>
          </cell>
          <cell r="J24" t="str">
            <v>Economia no esta girandoles fondos por lo que tienen suspendidos los pagos hasta nuevo aviso.</v>
          </cell>
        </row>
        <row r="25">
          <cell r="A25" t="str">
            <v>BIOGENESIS S.A.</v>
          </cell>
          <cell r="H25">
            <v>3630</v>
          </cell>
          <cell r="I25">
            <v>3630</v>
          </cell>
          <cell r="J25" t="str">
            <v xml:space="preserve">Sin forma de poder establecer contacto con el cliente. </v>
          </cell>
        </row>
        <row r="26">
          <cell r="A26" t="str">
            <v>BUSINESS INFORMATION SERVICES SA</v>
          </cell>
          <cell r="B26">
            <v>129868.55</v>
          </cell>
          <cell r="C26">
            <v>16114.33</v>
          </cell>
          <cell r="I26">
            <v>145982.88</v>
          </cell>
          <cell r="J26" t="str">
            <v>Presenta problemas de pago.</v>
          </cell>
        </row>
        <row r="27">
          <cell r="A27" t="str">
            <v>C.E.M.I.C.</v>
          </cell>
          <cell r="G27">
            <v>3085.5</v>
          </cell>
          <cell r="I27">
            <v>3085.5</v>
          </cell>
          <cell r="J27" t="str">
            <v>Presenta problemas financieros. Está cancelando su deuda en cuotas.</v>
          </cell>
        </row>
        <row r="28">
          <cell r="A28" t="str">
            <v>C.G.C. - COMPANIA GENERAL DE COMBUSTIBLES S.A.</v>
          </cell>
          <cell r="B28">
            <v>774.4</v>
          </cell>
          <cell r="H28">
            <v>1840.71</v>
          </cell>
          <cell r="I28">
            <v>2615.11</v>
          </cell>
          <cell r="J28" t="str">
            <v>En convocatoria de acreedores. Las operaciones se están llevando a cabo al contado</v>
          </cell>
        </row>
        <row r="29">
          <cell r="A29" t="str">
            <v>CABLEVISION S.A.</v>
          </cell>
          <cell r="B29">
            <v>48462.94</v>
          </cell>
          <cell r="C29">
            <v>10339.450000000001</v>
          </cell>
          <cell r="E29">
            <v>13691.15</v>
          </cell>
          <cell r="I29">
            <v>72493.539999999994</v>
          </cell>
          <cell r="J29" t="str">
            <v>Presenta problemas financieros. Nos pagaron en 6 cuotas con CPD ya se acreditaron varias de esas cuotas y se reconocera el revenue a medida que se vayan depositando los mismos</v>
          </cell>
        </row>
        <row r="30">
          <cell r="A30" t="str">
            <v>CARLOS CARBALLO Y ASOC. S.R.L.</v>
          </cell>
          <cell r="F30">
            <v>4827.8999999999996</v>
          </cell>
          <cell r="I30">
            <v>4827.8999999999996</v>
          </cell>
          <cell r="J30" t="str">
            <v>Se presento en convocatoria de acreedores</v>
          </cell>
        </row>
        <row r="31">
          <cell r="A31" t="str">
            <v>CENTRO DE COMPUTOS DE LA PROV. DE MISIONES</v>
          </cell>
          <cell r="H31">
            <v>115587.41</v>
          </cell>
          <cell r="I31">
            <v>115587.41</v>
          </cell>
          <cell r="J31" t="str">
            <v>Se esta a la espera de la entrega de Bonos de la Provincia de Misiones cancelando la deuda.</v>
          </cell>
        </row>
        <row r="32">
          <cell r="A32" t="str">
            <v>CETECO ARGENTINA S.A.</v>
          </cell>
          <cell r="H32">
            <v>14471.9</v>
          </cell>
          <cell r="I32">
            <v>14471.9</v>
          </cell>
          <cell r="J32" t="str">
            <v>En concurso Preventivo.</v>
          </cell>
        </row>
        <row r="33">
          <cell r="A33" t="str">
            <v>CHEMOTECNICA SINTYAL S.A. - (MONSANTO)</v>
          </cell>
          <cell r="H33">
            <v>14146.5</v>
          </cell>
          <cell r="I33">
            <v>14146.5</v>
          </cell>
          <cell r="J33" t="str">
            <v>Empresa disuelta. Estamos hablanbdo con Monsanto por lo adeudado con este cliente ya que pertenecían al mismo grupo.</v>
          </cell>
        </row>
        <row r="34">
          <cell r="A34" t="str">
            <v>CIBERMATICA S.A.</v>
          </cell>
          <cell r="J34" t="str">
            <v>Se cobro mediante proceso legal.</v>
          </cell>
        </row>
        <row r="35">
          <cell r="A35" t="str">
            <v>CICCONE CALCOGRAFICA SA</v>
          </cell>
          <cell r="F35">
            <v>178779.6</v>
          </cell>
          <cell r="G35">
            <v>88628.92</v>
          </cell>
          <cell r="H35">
            <v>23509.49</v>
          </cell>
          <cell r="I35">
            <v>290918.01</v>
          </cell>
          <cell r="J35" t="str">
            <v>Presenta problemas financieros. Se estan cobrando cuotas mensuales y las esta respetando. Se esta revisando cada operacion en particular y su grado de riesgo.</v>
          </cell>
        </row>
        <row r="36">
          <cell r="A36" t="str">
            <v>CLARIN GLOBAL S.A.</v>
          </cell>
          <cell r="F36">
            <v>149901.91099999999</v>
          </cell>
          <cell r="I36">
            <v>149901.91099999999</v>
          </cell>
          <cell r="J36" t="str">
            <v>Idem AGEA</v>
          </cell>
        </row>
        <row r="37">
          <cell r="A37" t="str">
            <v>COMPANIA DE RADIOCOMUNICACIONES MOVILES S.A. (MOVI</v>
          </cell>
          <cell r="B37">
            <v>47373.919999999998</v>
          </cell>
          <cell r="C37">
            <v>38205.68</v>
          </cell>
          <cell r="G37">
            <v>23529.66</v>
          </cell>
          <cell r="I37">
            <v>109109.26</v>
          </cell>
          <cell r="J37" t="str">
            <v>Presenta problemas de pago.</v>
          </cell>
        </row>
        <row r="38">
          <cell r="A38" t="str">
            <v>COMPANIA DE TELEFONOS DEL INTERIOR S.A. (CTI)</v>
          </cell>
          <cell r="B38">
            <v>29040</v>
          </cell>
          <cell r="C38">
            <v>14520</v>
          </cell>
          <cell r="D38">
            <v>112112.31</v>
          </cell>
          <cell r="G38">
            <v>6667.94</v>
          </cell>
          <cell r="H38">
            <v>25526.62</v>
          </cell>
          <cell r="I38">
            <v>187866.87</v>
          </cell>
          <cell r="J38" t="str">
            <v>Pagaron gran parte de su deuda atrasada. Seguira en cahs basis hasta nuevo monitoreo de su forma de pago</v>
          </cell>
        </row>
        <row r="39">
          <cell r="A39" t="str">
            <v>CONSULTORA BORIGEN, BETZEL S.R.L.</v>
          </cell>
          <cell r="H39">
            <v>1054.52</v>
          </cell>
          <cell r="I39">
            <v>1054.52</v>
          </cell>
          <cell r="J39" t="str">
            <v>Inciciadas acciones legales. Mediación.</v>
          </cell>
        </row>
        <row r="40">
          <cell r="A40" t="str">
            <v>CONSULTORES TRAVERSO Y ASOCIADOS SRL</v>
          </cell>
          <cell r="C40">
            <v>717.95</v>
          </cell>
          <cell r="I40">
            <v>717.95</v>
          </cell>
          <cell r="J40" t="str">
            <v>Hay que verificar el limite de credito y se revisara cada operacion en particular y su forma de pago.</v>
          </cell>
        </row>
        <row r="41">
          <cell r="A41" t="str">
            <v>CONTADURIA GENERAL DE LA PROVINCIA DE CORRIENTES</v>
          </cell>
          <cell r="H41">
            <v>60706.91</v>
          </cell>
          <cell r="I41">
            <v>60706.91</v>
          </cell>
          <cell r="J41" t="str">
            <v>Inciciadas acciones legales. Mediación.</v>
          </cell>
        </row>
        <row r="42">
          <cell r="A42" t="str">
            <v>CORREO ARGENTINO S.A.</v>
          </cell>
          <cell r="G42">
            <v>67204.649999999994</v>
          </cell>
          <cell r="H42">
            <v>210605.23</v>
          </cell>
          <cell r="I42">
            <v>277809.88</v>
          </cell>
          <cell r="J42" t="str">
            <v>Se presentó en convocatoria de acreedores</v>
          </cell>
        </row>
        <row r="43">
          <cell r="A43" t="str">
            <v>COSTOS Y ORGANIZACION INFORMATICA S.A.</v>
          </cell>
          <cell r="H43">
            <v>21775.65</v>
          </cell>
          <cell r="I43">
            <v>21775.65</v>
          </cell>
          <cell r="J43" t="str">
            <v>Presenta significativos atrasos en los plazos de pago.</v>
          </cell>
        </row>
        <row r="44">
          <cell r="A44" t="str">
            <v>CREATIVE SOLUTIONS S.R.L.</v>
          </cell>
          <cell r="H44">
            <v>30830.799999999999</v>
          </cell>
          <cell r="I44">
            <v>30830.799999999999</v>
          </cell>
          <cell r="J44" t="str">
            <v>Corresponde a deuda del año 1999 que el cliente se niega a pagar.</v>
          </cell>
        </row>
        <row r="45">
          <cell r="A45" t="str">
            <v>CRESTA TOMAS AUGUSTO</v>
          </cell>
          <cell r="J45" t="str">
            <v>Pago luego de un largo tiempo por problemas financieros</v>
          </cell>
        </row>
        <row r="46">
          <cell r="A46" t="str">
            <v>Danone Argentina S.A</v>
          </cell>
          <cell r="B46">
            <v>168085.59</v>
          </cell>
          <cell r="I46">
            <v>168085.59</v>
          </cell>
          <cell r="J46" t="str">
            <v>Idem Aguas Danone ( mismo grupo )</v>
          </cell>
        </row>
        <row r="47">
          <cell r="A47" t="str">
            <v>DATASTAR ARGENTINA SA</v>
          </cell>
          <cell r="D47">
            <v>40000</v>
          </cell>
          <cell r="G47">
            <v>2129.6</v>
          </cell>
          <cell r="I47">
            <v>42129.599999999999</v>
          </cell>
          <cell r="J47" t="str">
            <v>Por problemas de liquidez es cash basis. Se revisara en cada transaccion en particular para evaluar si sera o no cash basis.</v>
          </cell>
        </row>
        <row r="48">
          <cell r="A48" t="str">
            <v>EDEN S.A.</v>
          </cell>
          <cell r="J48" t="str">
            <v>Su unica forma de pago es en bonos. Debemos revisar cada caso en particular y solicitar autorizacion a HQ.</v>
          </cell>
        </row>
        <row r="49">
          <cell r="A49" t="str">
            <v>EDESA S.A.</v>
          </cell>
          <cell r="F49">
            <v>279.8125</v>
          </cell>
          <cell r="G49">
            <v>1776.33</v>
          </cell>
          <cell r="I49">
            <v>2056.1424999999999</v>
          </cell>
          <cell r="J49" t="str">
            <v>Su unica forma de pago es en bonos. Debemos revisar cada caso en particular y solicitar autorizacion a HQ.</v>
          </cell>
        </row>
        <row r="50">
          <cell r="A50" t="str">
            <v>EDESAL S.A.</v>
          </cell>
          <cell r="J50" t="str">
            <v>Su unica forma de pago es en bonos. Debemos revisar cada caso en particular y solicitar autorizacion a HQ.</v>
          </cell>
        </row>
        <row r="51">
          <cell r="A51" t="str">
            <v>EDITORIAL ATLANTIDA S.A.</v>
          </cell>
          <cell r="G51">
            <v>24987.5</v>
          </cell>
          <cell r="H51">
            <v>8200.18</v>
          </cell>
          <cell r="I51">
            <v>33187.68</v>
          </cell>
          <cell r="J51" t="str">
            <v>Enviamos CD por morosidad en los pagos y tendremos mediacion legal.</v>
          </cell>
        </row>
        <row r="52">
          <cell r="A52" t="str">
            <v>EMDERSA</v>
          </cell>
          <cell r="G52">
            <v>19723</v>
          </cell>
          <cell r="H52">
            <v>62.5</v>
          </cell>
          <cell r="I52">
            <v>19785.5</v>
          </cell>
          <cell r="J52" t="str">
            <v>Su unica forma de pago es en bonos. Debemos revisar cada caso en particular y solicitar autorizacion a HQ.</v>
          </cell>
        </row>
        <row r="53">
          <cell r="A53" t="str">
            <v>EMPRENDIMIENTOS FERROVIARIOS SA</v>
          </cell>
          <cell r="H53">
            <v>58105.13</v>
          </cell>
          <cell r="I53">
            <v>58105.13</v>
          </cell>
          <cell r="J53" t="str">
            <v>Se iniciaron las acciones legales por cheques rechazados</v>
          </cell>
        </row>
        <row r="54">
          <cell r="A54" t="str">
            <v>ENTE PROVINCIAL DE ENERGIA DE NEUQUEN</v>
          </cell>
          <cell r="E54">
            <v>66001.87</v>
          </cell>
          <cell r="F54">
            <v>75958.558000000005</v>
          </cell>
          <cell r="G54">
            <v>3142</v>
          </cell>
          <cell r="I54">
            <v>145102.42800000001</v>
          </cell>
          <cell r="J54" t="str">
            <v>Presentan problemas de pago. Nos entregaron CPD a Enero - Feb y Marzo 2002.  Se ira reconociendo a medida que se vayan acreditando los mismo</v>
          </cell>
        </row>
        <row r="55">
          <cell r="A55" t="str">
            <v>ENTERTAINMENT DEPOT S.A.</v>
          </cell>
          <cell r="H55">
            <v>22014.37</v>
          </cell>
          <cell r="I55">
            <v>22014.37</v>
          </cell>
          <cell r="J55" t="str">
            <v>Se encuentra en etapa de verificacion del credito por encontrarse en concurso preventivo</v>
          </cell>
        </row>
        <row r="56">
          <cell r="A56" t="str">
            <v>EXO S.A.</v>
          </cell>
          <cell r="G56">
            <v>16688.79</v>
          </cell>
          <cell r="H56">
            <v>38678.83</v>
          </cell>
          <cell r="I56">
            <v>55367.62</v>
          </cell>
          <cell r="J56" t="str">
            <v>Se presento en convocatoria de acreedores.</v>
          </cell>
        </row>
        <row r="57">
          <cell r="A57" t="str">
            <v>FARMALINK S.A.</v>
          </cell>
          <cell r="J57" t="str">
            <v>Su unica forma de pago es en bonos. Debemos revisar cada caso en particular y solicitar autorizacion a HQ.</v>
          </cell>
        </row>
        <row r="58">
          <cell r="A58" t="str">
            <v>FOOTBALL STARS COM S.A.</v>
          </cell>
          <cell r="H58">
            <v>3630.95</v>
          </cell>
          <cell r="I58">
            <v>3630.95</v>
          </cell>
          <cell r="J58" t="str">
            <v xml:space="preserve">Agotadas las posibilidades de contactar al cliente- Bolivia - </v>
          </cell>
        </row>
        <row r="59">
          <cell r="A59" t="str">
            <v>FUERZA AEREA ARGENTINA</v>
          </cell>
          <cell r="D59">
            <v>7280.62</v>
          </cell>
          <cell r="E59">
            <v>7461</v>
          </cell>
          <cell r="F59">
            <v>17160</v>
          </cell>
          <cell r="G59">
            <v>45677.35</v>
          </cell>
          <cell r="H59">
            <v>19021</v>
          </cell>
          <cell r="I59">
            <v>96599.97</v>
          </cell>
          <cell r="J59" t="str">
            <v>Problemas financieros. Pagan a sus proveedores a medida que reciben fondos del Ministerio de Economia.</v>
          </cell>
        </row>
        <row r="60">
          <cell r="A60" t="str">
            <v>GENERAL SECURITY S.R.L.</v>
          </cell>
          <cell r="H60">
            <v>9442.84</v>
          </cell>
          <cell r="I60">
            <v>9442.84</v>
          </cell>
          <cell r="J60" t="str">
            <v>Se presento en convocatoria de acreedores.</v>
          </cell>
        </row>
        <row r="61">
          <cell r="A61" t="str">
            <v>HONORABLE SENADO DE LA NACION</v>
          </cell>
          <cell r="D61">
            <v>21477.41</v>
          </cell>
          <cell r="I61">
            <v>21477.41</v>
          </cell>
          <cell r="J61" t="str">
            <v>El Ministerio de Economia no les esta girando dinero, por lo que por el momento tienen  suspendidos los pagos.</v>
          </cell>
        </row>
        <row r="62">
          <cell r="A62" t="str">
            <v>HOSPITAL DE PEDIATRIA DR JUAN P GARRAHAM</v>
          </cell>
          <cell r="H62">
            <v>19224.12</v>
          </cell>
          <cell r="I62">
            <v>19224.12</v>
          </cell>
          <cell r="J62" t="str">
            <v>Problemas financieros. Pagan a medida que reciben fondos.</v>
          </cell>
        </row>
        <row r="63">
          <cell r="A63" t="str">
            <v>HSM ARGENTINA S.A.</v>
          </cell>
          <cell r="G63">
            <v>2904</v>
          </cell>
          <cell r="I63">
            <v>2904</v>
          </cell>
          <cell r="J63" t="str">
            <v>Problemas financieros. Presentaron propuesta de pago aceptada con CPD.</v>
          </cell>
        </row>
        <row r="64">
          <cell r="A64" t="str">
            <v>I.N.S.S.J.P. - PAMI -</v>
          </cell>
          <cell r="H64">
            <v>20691</v>
          </cell>
          <cell r="I64">
            <v>20691</v>
          </cell>
          <cell r="J64" t="str">
            <v>No estan pudiendo hacer frente a sus obligaciones por no tener fondos de los recuadacion</v>
          </cell>
        </row>
        <row r="65">
          <cell r="A65" t="str">
            <v>IMPSAT S.A.</v>
          </cell>
          <cell r="B65">
            <v>18847.150000000001</v>
          </cell>
          <cell r="C65">
            <v>3066.62</v>
          </cell>
          <cell r="D65">
            <v>124872</v>
          </cell>
          <cell r="I65">
            <v>146785.76999999999</v>
          </cell>
          <cell r="J65" t="str">
            <v xml:space="preserve">Gob de Mendoza canceló el proyecto. </v>
          </cell>
        </row>
        <row r="66">
          <cell r="A66" t="str">
            <v>IT COLLEGE S.A.</v>
          </cell>
          <cell r="G66">
            <v>1651.65</v>
          </cell>
          <cell r="I66">
            <v>1651.65</v>
          </cell>
          <cell r="J66" t="str">
            <v>Pagaron su deuda con 6 CPD el ultimo para abril del 2002.</v>
          </cell>
        </row>
        <row r="67">
          <cell r="A67" t="str">
            <v>JEFATURA DE GABINETE DE MINISTROS</v>
          </cell>
          <cell r="J67" t="str">
            <v>Economia no esta girandoles fondos por lo que tienen suspendidos los pagos hasta nuevo aviso.</v>
          </cell>
        </row>
        <row r="68">
          <cell r="A68" t="str">
            <v>JUGOS DEL SUR S.A.</v>
          </cell>
          <cell r="H68">
            <v>10563.3</v>
          </cell>
          <cell r="I68">
            <v>10563.3</v>
          </cell>
          <cell r="J68" t="str">
            <v>En quiebra.</v>
          </cell>
        </row>
        <row r="69">
          <cell r="A69" t="str">
            <v>LA PAPELERA S.A.</v>
          </cell>
          <cell r="H69">
            <v>40106.5</v>
          </cell>
          <cell r="I69">
            <v>40106.5</v>
          </cell>
          <cell r="J69" t="str">
            <v>Cliente de Uruguay. No hay forma de contactalos. Se pidio ayuda a OSTC.</v>
          </cell>
        </row>
        <row r="70">
          <cell r="A70" t="str">
            <v>LIBRERIAS YENNY S.A.</v>
          </cell>
          <cell r="J70" t="str">
            <v>Se cobro lo adeudado desde hace varios meses pero igualmente sigue presentando problemas financieros serios.</v>
          </cell>
        </row>
        <row r="71">
          <cell r="A71" t="str">
            <v>METROGAS S.A.</v>
          </cell>
          <cell r="F71">
            <v>152589.486</v>
          </cell>
          <cell r="H71">
            <v>8739.23</v>
          </cell>
          <cell r="I71">
            <v>161328.71600000001</v>
          </cell>
          <cell r="J71" t="str">
            <v>Inciciadas acciones legales. Mediación.</v>
          </cell>
        </row>
        <row r="72">
          <cell r="A72" t="str">
            <v>MICROSTAR S.A.</v>
          </cell>
          <cell r="H72">
            <v>46484.55</v>
          </cell>
          <cell r="I72">
            <v>46484.55</v>
          </cell>
          <cell r="J72" t="str">
            <v>Se encuentra en proceso legal</v>
          </cell>
        </row>
        <row r="73">
          <cell r="A73" t="str">
            <v>MINISTERIO DE DEFENSA</v>
          </cell>
          <cell r="H73">
            <v>10285</v>
          </cell>
          <cell r="I73">
            <v>10285</v>
          </cell>
          <cell r="J73" t="str">
            <v>Economia no esta girandoles fondos por lo que tienen suspendidos los pagos hasta nuevo aviso.</v>
          </cell>
        </row>
        <row r="74">
          <cell r="A74" t="str">
            <v>MINISTERIO DE ECONOMIA Y OBRAS Y SERVICIOS PUBLICO</v>
          </cell>
          <cell r="C74">
            <v>95792.07</v>
          </cell>
          <cell r="D74">
            <v>125595.1</v>
          </cell>
          <cell r="G74">
            <v>2239.33</v>
          </cell>
          <cell r="H74">
            <v>14015.68</v>
          </cell>
          <cell r="I74">
            <v>237642.18</v>
          </cell>
          <cell r="J74" t="str">
            <v>Economia no esta girandoles fondos por lo que tienen suspendidos los pagos hasta nuevo aviso.</v>
          </cell>
        </row>
        <row r="75">
          <cell r="A75" t="str">
            <v>Ministerio de Educacion de Santa Fe</v>
          </cell>
          <cell r="B75">
            <v>13999.97</v>
          </cell>
          <cell r="C75">
            <v>12075</v>
          </cell>
          <cell r="I75">
            <v>26074.97</v>
          </cell>
          <cell r="J75" t="str">
            <v>Cliente nuevo. Verificar su evolucion</v>
          </cell>
        </row>
        <row r="76">
          <cell r="A76" t="str">
            <v>MINISTERIO DE SALUD Y ACCION SOCIAL</v>
          </cell>
          <cell r="C76">
            <v>21985.78</v>
          </cell>
          <cell r="I76">
            <v>21985.78</v>
          </cell>
          <cell r="J76" t="str">
            <v>Economia no esta girandoles fondos por lo que tienen suspendidos los pagos hasta nuevo aviso.</v>
          </cell>
        </row>
        <row r="77">
          <cell r="A77" t="str">
            <v>MULTICANAL S.A.</v>
          </cell>
          <cell r="B77">
            <v>56042.33</v>
          </cell>
          <cell r="C77">
            <v>56042.33</v>
          </cell>
          <cell r="D77">
            <v>56042.33</v>
          </cell>
          <cell r="I77">
            <v>168126.99</v>
          </cell>
          <cell r="J77" t="str">
            <v>Presenta serias dificultades financieras. Cancelaron parte de su deuda con CPD que van desde oct/01 a marzo/02 el revenue se reconoce a medida que se van acreditando los valores. Ultima forma de pago en Bonos Lecop.</v>
          </cell>
        </row>
        <row r="78">
          <cell r="A78" t="str">
            <v>MUNICIPALIDAD DE BERISO</v>
          </cell>
          <cell r="J78" t="str">
            <v>Pagaron en Bonos con mucho atraso por problemas de recaudacion</v>
          </cell>
        </row>
        <row r="79">
          <cell r="A79" t="str">
            <v>MUNICIPALIDAD DE JOSE C. PAZ</v>
          </cell>
          <cell r="H79">
            <v>58745.5</v>
          </cell>
          <cell r="I79">
            <v>58745.5</v>
          </cell>
          <cell r="J79" t="str">
            <v>Inciciadas acciones legales. Mediación.</v>
          </cell>
        </row>
        <row r="80">
          <cell r="A80" t="str">
            <v>MUNICIPALIDAD DE TANDIL</v>
          </cell>
          <cell r="H80">
            <v>4169.66</v>
          </cell>
          <cell r="I80">
            <v>4169.66</v>
          </cell>
          <cell r="J80" t="str">
            <v>No estan pudiendo hacer frente a sus obligaciones por no tener fondos de los recuadacion</v>
          </cell>
        </row>
        <row r="81">
          <cell r="A81" t="str">
            <v>OFFICE NET SA</v>
          </cell>
          <cell r="H81">
            <v>65139.03</v>
          </cell>
          <cell r="I81">
            <v>65139.03</v>
          </cell>
          <cell r="J81" t="str">
            <v xml:space="preserve">Se suspendieron las acciones legales iniciadas. Sigue en cash basis. En negociacion con el cliente  </v>
          </cell>
        </row>
        <row r="82">
          <cell r="A82" t="str">
            <v>OPEN SYSTEMS TRADING &amp; CONSULTING S.A.</v>
          </cell>
          <cell r="B82">
            <v>428666.24240000022</v>
          </cell>
          <cell r="C82">
            <v>63586.755650000006</v>
          </cell>
          <cell r="D82">
            <v>257360.66210000005</v>
          </cell>
          <cell r="E82">
            <v>154474.09585000001</v>
          </cell>
          <cell r="F82">
            <v>268855.55270000012</v>
          </cell>
          <cell r="G82">
            <v>63176.9</v>
          </cell>
          <cell r="I82">
            <v>1236120.2087000003</v>
          </cell>
          <cell r="J82" t="str">
            <v>Estan cumpliendo con el plan de pago acordado. Seguiremos viendo la evolucion del cumplimiento para el reconocimiento del revenue en acada caso en particular</v>
          </cell>
        </row>
        <row r="83">
          <cell r="A83" t="str">
            <v>PABLO FERNANDO SANCHEZ</v>
          </cell>
          <cell r="H83">
            <v>2623.43</v>
          </cell>
          <cell r="I83">
            <v>2623.43</v>
          </cell>
          <cell r="J83" t="str">
            <v xml:space="preserve">Sin forma de poder establecer contacto con el cliente. </v>
          </cell>
        </row>
        <row r="84">
          <cell r="A84" t="str">
            <v>PRAXAIR ARGENTINA SA</v>
          </cell>
          <cell r="B84">
            <v>55022.41</v>
          </cell>
          <cell r="I84">
            <v>55022.41</v>
          </cell>
          <cell r="J84" t="str">
            <v>Inciciadas acciones legales. Mediación.</v>
          </cell>
        </row>
        <row r="85">
          <cell r="A85" t="str">
            <v>PROVINCIA A.R.T.</v>
          </cell>
          <cell r="F85">
            <v>7320.5</v>
          </cell>
          <cell r="G85">
            <v>6050</v>
          </cell>
          <cell r="I85">
            <v>13370.5</v>
          </cell>
          <cell r="J85" t="str">
            <v>Problemas Financieros. Canceló su deuda luego de negociación.</v>
          </cell>
        </row>
        <row r="86">
          <cell r="A86" t="str">
            <v>PROYECTO PNUD BOL/95/009</v>
          </cell>
          <cell r="H86">
            <v>59780</v>
          </cell>
          <cell r="I86">
            <v>59780</v>
          </cell>
          <cell r="J86" t="str">
            <v>Corresponde a deuda de Lic año 1997. Imposible dar con el cliente.</v>
          </cell>
        </row>
        <row r="87">
          <cell r="A87" t="str">
            <v>PUBLICOM S.A.</v>
          </cell>
          <cell r="G87">
            <v>7984.79</v>
          </cell>
          <cell r="H87">
            <v>8988.94</v>
          </cell>
          <cell r="I87">
            <v>16973.73</v>
          </cell>
          <cell r="J87" t="str">
            <v>Serios problemas con la OB. Los negocios solo se reconoceran cuando sean cobrados.</v>
          </cell>
        </row>
        <row r="88">
          <cell r="A88" t="str">
            <v>RCM ARGENTINA</v>
          </cell>
          <cell r="B88">
            <v>12196.28</v>
          </cell>
          <cell r="C88">
            <v>12086.32</v>
          </cell>
          <cell r="E88">
            <v>101971.03</v>
          </cell>
          <cell r="F88">
            <v>28578.603500000005</v>
          </cell>
          <cell r="G88">
            <v>207368.59</v>
          </cell>
          <cell r="H88">
            <v>1478.81</v>
          </cell>
          <cell r="I88">
            <v>363679.63350000005</v>
          </cell>
          <cell r="J88" t="str">
            <v>Se esta reconociendo a medida que ingresa el dinero de la renegociacion.</v>
          </cell>
        </row>
        <row r="89">
          <cell r="A89" t="str">
            <v>RH COMPUTACION S.R.L.</v>
          </cell>
          <cell r="H89">
            <v>8610.4500000000007</v>
          </cell>
          <cell r="I89">
            <v>8610.4500000000007</v>
          </cell>
          <cell r="J89" t="str">
            <v>Problemas financieros. Están cancelando su deuda en cuotas.</v>
          </cell>
        </row>
        <row r="90">
          <cell r="A90" t="str">
            <v>RYACO S.A.</v>
          </cell>
          <cell r="B90">
            <v>11035.2</v>
          </cell>
          <cell r="F90">
            <v>36730.699999999997</v>
          </cell>
          <cell r="G90">
            <v>59447.95</v>
          </cell>
          <cell r="I90">
            <v>107213.85</v>
          </cell>
          <cell r="J90" t="str">
            <v>Problemas financieros. Están cancelando su deuda en cuotas.</v>
          </cell>
        </row>
        <row r="91">
          <cell r="A91" t="str">
            <v>RYBCO S.A.</v>
          </cell>
          <cell r="J91" t="str">
            <v>Presentan significativos atrasos en los plazos de pagos</v>
          </cell>
        </row>
        <row r="92">
          <cell r="A92" t="str">
            <v>SECRETARIA DE ESTADO DE TECNO. DE LA INFORMACION</v>
          </cell>
          <cell r="B92">
            <v>27245.57</v>
          </cell>
          <cell r="F92">
            <v>66972.289999999994</v>
          </cell>
          <cell r="G92">
            <v>15730</v>
          </cell>
          <cell r="I92">
            <v>109947.86</v>
          </cell>
          <cell r="J92" t="str">
            <v>Su unica forma de pago es en bonos. Debemos revisar cada caso en particulkar y solicitar autorizacion a HQ.</v>
          </cell>
        </row>
        <row r="93">
          <cell r="A93" t="str">
            <v>SERVICIOS INTERACTIVOS S.A.</v>
          </cell>
          <cell r="H93">
            <v>14520</v>
          </cell>
          <cell r="I93">
            <v>14520</v>
          </cell>
          <cell r="J93" t="str">
            <v>Presentan significativos atrasos en los plazos de pagos</v>
          </cell>
        </row>
        <row r="94">
          <cell r="A94" t="str">
            <v>SMART S.A.</v>
          </cell>
          <cell r="B94">
            <v>363</v>
          </cell>
          <cell r="G94">
            <v>52125.99</v>
          </cell>
          <cell r="H94">
            <v>6428.11</v>
          </cell>
          <cell r="I94">
            <v>58917.1</v>
          </cell>
          <cell r="J94" t="str">
            <v>Se presentaron en convocatoria de acreedores</v>
          </cell>
        </row>
        <row r="95">
          <cell r="A95" t="str">
            <v>SOLUCIONES ESTRATEGICAS S.A.</v>
          </cell>
          <cell r="H95">
            <v>1588.13</v>
          </cell>
          <cell r="I95">
            <v>1588.13</v>
          </cell>
          <cell r="J95" t="str">
            <v>Presentan significativos atrasos en los plazos de pagos</v>
          </cell>
        </row>
        <row r="96">
          <cell r="A96" t="str">
            <v>SOMOS CONSULTING S.A.</v>
          </cell>
          <cell r="H96">
            <v>1210</v>
          </cell>
          <cell r="I96">
            <v>1210</v>
          </cell>
          <cell r="J96" t="str">
            <v>Inciciadas acciones legales. Mediación.</v>
          </cell>
        </row>
        <row r="97">
          <cell r="A97" t="str">
            <v>SOMOS S.R.L.</v>
          </cell>
          <cell r="H97">
            <v>5626.33</v>
          </cell>
          <cell r="I97">
            <v>5626.33</v>
          </cell>
          <cell r="J97" t="str">
            <v>Inciciadas acciones legales. Mediación.</v>
          </cell>
        </row>
        <row r="98">
          <cell r="A98" t="str">
            <v>SUASOR SA</v>
          </cell>
          <cell r="E98">
            <v>48.35</v>
          </cell>
          <cell r="I98">
            <v>48.35</v>
          </cell>
          <cell r="J98" t="str">
            <v>Presentaron Problemas financieros y propuesta de pago aceptada con CPD.</v>
          </cell>
        </row>
        <row r="99">
          <cell r="A99" t="str">
            <v>TECHNICAL SOLUTIONS S.A.</v>
          </cell>
          <cell r="H99">
            <v>19952.900000000001</v>
          </cell>
          <cell r="I99">
            <v>19952.900000000001</v>
          </cell>
          <cell r="J99" t="str">
            <v>Presentan significativos atrasos en los plazos de pagos</v>
          </cell>
        </row>
        <row r="100">
          <cell r="A100" t="str">
            <v>Technical trainers S.A.</v>
          </cell>
          <cell r="D100">
            <v>27199.589599999999</v>
          </cell>
          <cell r="E100">
            <v>23308.068149999999</v>
          </cell>
          <cell r="I100">
            <v>50507.657749999998</v>
          </cell>
          <cell r="J100" t="str">
            <v>Se iniciaron las acciones legales por falta de pago</v>
          </cell>
        </row>
        <row r="101">
          <cell r="A101" t="str">
            <v>TELECOM ARGENTINA STET - FRANCE TELECOM S.A.</v>
          </cell>
          <cell r="C101">
            <v>8288.5</v>
          </cell>
          <cell r="D101">
            <v>162091.21</v>
          </cell>
          <cell r="E101">
            <v>0.01</v>
          </cell>
          <cell r="F101">
            <v>144856.01999999999</v>
          </cell>
          <cell r="G101">
            <v>21195.03</v>
          </cell>
          <cell r="H101">
            <v>347915.32</v>
          </cell>
          <cell r="I101">
            <v>684346.09</v>
          </cell>
          <cell r="J101" t="str">
            <v>Seran cash basis en caso de que no sea entregada a cobranzas la OB correspondiente para poder presentar la factura.</v>
          </cell>
        </row>
        <row r="102">
          <cell r="A102" t="str">
            <v>TELECOM PERSONAL S.A.</v>
          </cell>
          <cell r="C102">
            <v>135233.79</v>
          </cell>
          <cell r="F102">
            <v>52407.133000000002</v>
          </cell>
          <cell r="H102">
            <v>11616</v>
          </cell>
          <cell r="I102">
            <v>199256.92300000001</v>
          </cell>
          <cell r="J102" t="str">
            <v>Seran cash basis en caso de que no sea entregada a cobranzas la OB correspondiente para poder presentar la factura.</v>
          </cell>
        </row>
        <row r="103">
          <cell r="A103" t="str">
            <v>TELECOM SOLUCIONES S.A.</v>
          </cell>
          <cell r="F103">
            <v>55054.986000000004</v>
          </cell>
          <cell r="G103">
            <v>65541.649999999994</v>
          </cell>
          <cell r="H103">
            <v>183732.7</v>
          </cell>
          <cell r="I103">
            <v>304329.33599999995</v>
          </cell>
          <cell r="J103" t="str">
            <v>Seran cash basis en caso de que no sea entregada a cobranzas la OB correspondiente para poder presentar la factura.</v>
          </cell>
        </row>
        <row r="104">
          <cell r="A104" t="str">
            <v>TELELATINA MANAGEMENT COMPANY</v>
          </cell>
          <cell r="H104">
            <v>30263.93</v>
          </cell>
          <cell r="I104">
            <v>30263.93</v>
          </cell>
          <cell r="J104" t="str">
            <v>Estamos cobrando la deuda luefo de acuerdo en mediacion en 24 cuotas</v>
          </cell>
        </row>
        <row r="105">
          <cell r="A105" t="str">
            <v>TELEVISION FEDERAL S.A.</v>
          </cell>
          <cell r="H105">
            <v>907.5</v>
          </cell>
          <cell r="I105">
            <v>907.5</v>
          </cell>
          <cell r="J105" t="str">
            <v>Su unica forma de pago es en bonos. Debemos revisar cada caso en particulkar y solicitar autorizacion a HQ.</v>
          </cell>
        </row>
        <row r="106">
          <cell r="A106" t="str">
            <v>TOP SYSTEMS R&amp;R</v>
          </cell>
          <cell r="H106">
            <v>1995</v>
          </cell>
          <cell r="I106">
            <v>1995</v>
          </cell>
          <cell r="J106" t="str">
            <v>Enviada carta documento ya que se niegan a pagar los cursos brindados por Oracle.</v>
          </cell>
        </row>
        <row r="107">
          <cell r="A107" t="str">
            <v>TRAVELCLUB S.A.</v>
          </cell>
          <cell r="G107">
            <v>7018</v>
          </cell>
          <cell r="I107">
            <v>7018</v>
          </cell>
          <cell r="J107" t="str">
            <v>Se presento en convocatoria de acreedores.</v>
          </cell>
        </row>
        <row r="108">
          <cell r="A108" t="str">
            <v>TREN DE LA COSTA SA</v>
          </cell>
          <cell r="H108">
            <v>52078.879999999997</v>
          </cell>
          <cell r="I108">
            <v>52078.879999999997</v>
          </cell>
          <cell r="J108" t="str">
            <v>En convocatoria de acreedores.</v>
          </cell>
        </row>
        <row r="109">
          <cell r="A109" t="str">
            <v>TURISMO RIO DE LA PLATA S.A.</v>
          </cell>
          <cell r="H109">
            <v>9075</v>
          </cell>
          <cell r="I109">
            <v>9075</v>
          </cell>
          <cell r="J109" t="str">
            <v>Problemas financieros.</v>
          </cell>
        </row>
        <row r="110">
          <cell r="A110" t="str">
            <v>UBM S.A.</v>
          </cell>
          <cell r="H110">
            <v>7973.41</v>
          </cell>
          <cell r="I110">
            <v>7973.41</v>
          </cell>
          <cell r="J110" t="str">
            <v>Iniciadas las acciones legales por falta de pago y de respuesta a nuestros requerimientos.</v>
          </cell>
        </row>
        <row r="111">
          <cell r="A111" t="str">
            <v>UNICENTER  S.A.</v>
          </cell>
          <cell r="G111">
            <v>13107.93</v>
          </cell>
          <cell r="H111">
            <v>1815</v>
          </cell>
          <cell r="I111">
            <v>14922.93</v>
          </cell>
          <cell r="J111" t="str">
            <v>Presentan significativos atrasos en los plazos de pagos</v>
          </cell>
        </row>
        <row r="112">
          <cell r="A112" t="str">
            <v>UNIVERSIDAD DE BUENOS AIRES UBA</v>
          </cell>
          <cell r="H112">
            <v>7906.14</v>
          </cell>
          <cell r="I112">
            <v>7906.14</v>
          </cell>
          <cell r="J112" t="str">
            <v>Presentan significativos atrasos en los plazos de pagos</v>
          </cell>
        </row>
        <row r="113">
          <cell r="A113" t="str">
            <v>VICTORIO AMERICO GUALTIERI S.A.</v>
          </cell>
          <cell r="H113">
            <v>139096.43</v>
          </cell>
          <cell r="I113">
            <v>139096.43</v>
          </cell>
          <cell r="J113" t="str">
            <v xml:space="preserve">En covocatoria de acreedores. </v>
          </cell>
        </row>
        <row r="114">
          <cell r="G114">
            <v>907.5</v>
          </cell>
          <cell r="I114">
            <v>907.5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ss-ieqsa"/>
      <sheetName val="Macro Print"/>
      <sheetName val="DIS"/>
      <sheetName val="COS"/>
      <sheetName val="X Secciones"/>
      <sheetName val="KARDEX ZN"/>
      <sheetName val="PRODZN"/>
      <sheetName val="CANA"/>
      <sheetName val="MOPE"/>
      <sheetName val="Statements"/>
      <sheetName val="AN1,2,10...12"/>
      <sheetName val="AN-1.2"/>
      <sheetName val="AN-3"/>
      <sheetName val="AN-4"/>
      <sheetName val="AN-5"/>
      <sheetName val="AN-7.2"/>
      <sheetName val="MR.Good"/>
      <sheetName val="EE-9"/>
      <sheetName val="Desval. Existencias"/>
      <sheetName val="Extorno Mód Comercial"/>
      <sheetName val="BD Ing. Aparicio"/>
      <sheetName val="Otros Statement"/>
      <sheetName val="AN-2"/>
      <sheetName val="AN-6"/>
      <sheetName val="AN-7"/>
      <sheetName val="COSACUM"/>
      <sheetName val="GRAF-COS"/>
      <sheetName val="GRAF-COSACUM"/>
      <sheetName val="AN-15"/>
      <sheetName val="AN-X"/>
      <sheetName val="CVTACUM"/>
      <sheetName val="COMENT"/>
      <sheetName val="Mgmt Summ 8"/>
      <sheetName val="FG20"/>
      <sheetName val="0_Home"/>
      <sheetName val="mayor"/>
      <sheetName val="clientes"/>
      <sheetName val="Cash basis Ago-02"/>
      <sheetName val="ACUMULADO"/>
      <sheetName val="Data"/>
      <sheetName val="Exportación"/>
      <sheetName val="BACKUP"/>
      <sheetName val="Model"/>
      <sheetName val="Série EMBI"/>
      <sheetName val="Macro_Print"/>
      <sheetName val="X_Secciones"/>
      <sheetName val="KARDEX_ZN"/>
      <sheetName val="AN1,2,10___12"/>
      <sheetName val="AN-1_2"/>
      <sheetName val="AN-7_2"/>
      <sheetName val="MR_Good"/>
      <sheetName val="Desval__Existencias"/>
      <sheetName val="Extorno_Mód_Comercial"/>
      <sheetName val="BD_Ing__Aparicio"/>
      <sheetName val="Otros_Statement"/>
      <sheetName val="Série_EMBI"/>
      <sheetName val="Aspectos e Perigos padronizados"/>
      <sheetName val="Data Table"/>
      <sheetName val="Bas"/>
      <sheetName val="Secund"/>
      <sheetName val="PN-1.4"/>
      <sheetName val="Rep"/>
      <sheetName val="Cospro12 03"/>
      <sheetName val="Merc Andima"/>
      <sheetName val="bal"/>
      <sheetName val="COMPPROD"/>
      <sheetName val="Input"/>
      <sheetName val="Listas"/>
      <sheetName val="LISTA DADOS"/>
      <sheetName val="Bce-Total"/>
      <sheetName val="DB Func."/>
      <sheetName val="Macro_Print1"/>
      <sheetName val="X_Secciones1"/>
      <sheetName val="KARDEX_ZN1"/>
      <sheetName val="AN1,2,10___121"/>
      <sheetName val="AN-1_21"/>
      <sheetName val="AN-7_21"/>
      <sheetName val="MR_Good1"/>
      <sheetName val="Desval__Existencias1"/>
      <sheetName val="Extorno_Mód_Comercial1"/>
      <sheetName val="BD_Ing__Aparicio1"/>
      <sheetName val="Otros_Statement1"/>
      <sheetName val="Mgmt_Summ_8"/>
      <sheetName val="Cash_basis_Ago-02"/>
      <sheetName val="Série_EMBI1"/>
      <sheetName val="Aspectos_e_Perigos_padronizados"/>
      <sheetName val="Data_Table"/>
      <sheetName val="Cospro12_03"/>
      <sheetName val="PN-1_4"/>
      <sheetName val="Merc_Andima"/>
      <sheetName val="LISTA_DADOS"/>
      <sheetName val="YTD actual v. projection"/>
      <sheetName val="DATA BG"/>
      <sheetName val="DATA-EGYP"/>
      <sheetName val="7422CW00"/>
      <sheetName val="Brazil Sovereign"/>
      <sheetName val="Modelo Proyecciones"/>
      <sheetName val="Supuestos Generales"/>
      <sheetName val="EscGen-Precios"/>
      <sheetName val="Datos"/>
      <sheetName val="Dados"/>
      <sheetName val="BC"/>
      <sheetName val="Vouching IGV"/>
      <sheetName val="DIF FAT FEV 01"/>
      <sheetName val="Feriados"/>
      <sheetName val="Anual"/>
      <sheetName val="RES,MET,ADI1"/>
      <sheetName val="ESF 财务报表"/>
      <sheetName val="损益表 ER"/>
      <sheetName val="CONS-LS"/>
      <sheetName val="EV"/>
      <sheetName val="Dem. Fin."/>
      <sheetName val="Banco de Dados"/>
      <sheetName val="sumold"/>
      <sheetName val="validações"/>
      <sheetName val="E.Costes_ES"/>
      <sheetName val="Resultado"/>
      <sheetName val="ER0.1"/>
      <sheetName val="Library Procedures"/>
      <sheetName val="Home"/>
      <sheetName val="Rec. Pillar (DRE Soc.)"/>
      <sheetName val="3.INPUT ACT"/>
      <sheetName val="PROBADAS-B"/>
      <sheetName val="HOFI"/>
      <sheetName val="DATA_BG"/>
      <sheetName val="Modelo_Proyecciones"/>
      <sheetName val="Supuestos_Generales"/>
      <sheetName val="Vouching_IGV"/>
      <sheetName val="DIF_FAT_FEV_01"/>
      <sheetName val="ESF_财务报表"/>
      <sheetName val="损益表_ER"/>
      <sheetName val="Dem__Fin_"/>
      <sheetName val="Flete 104"/>
      <sheetName val="N"/>
      <sheetName val="COSREF"/>
      <sheetName val="Hoja16"/>
      <sheetName val="Hoja3"/>
      <sheetName val="A"/>
      <sheetName val="B"/>
      <sheetName val="H"/>
      <sheetName val="I"/>
      <sheetName val="J"/>
      <sheetName val="M"/>
      <sheetName val="O"/>
      <sheetName val="IR e CS Est"/>
      <sheetName val="IR e CS LR"/>
      <sheetName val="DRE"/>
      <sheetName val="Mutações"/>
      <sheetName val="PIS MP66"/>
      <sheetName val="封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0">
          <cell r="AG10">
            <v>2116</v>
          </cell>
        </row>
        <row r="11">
          <cell r="AG11">
            <v>2117</v>
          </cell>
        </row>
        <row r="12">
          <cell r="AG12">
            <v>2118</v>
          </cell>
        </row>
        <row r="13">
          <cell r="AG13">
            <v>2119</v>
          </cell>
        </row>
        <row r="14">
          <cell r="AG14">
            <v>2120</v>
          </cell>
        </row>
        <row r="15">
          <cell r="AG15">
            <v>2130</v>
          </cell>
        </row>
        <row r="17">
          <cell r="AG17" t="str">
            <v>TOTAL GASTOS DE DISTRIBUCIÓN</v>
          </cell>
        </row>
        <row r="23">
          <cell r="AG23">
            <v>2000</v>
          </cell>
        </row>
        <row r="24">
          <cell r="AG24">
            <v>2110</v>
          </cell>
        </row>
        <row r="25">
          <cell r="AG25">
            <v>2150</v>
          </cell>
        </row>
        <row r="27">
          <cell r="AG27" t="str">
            <v>TOTAL GASTOS DE VENTAS</v>
          </cell>
        </row>
        <row r="30">
          <cell r="AG30" t="str">
            <v>3XXX</v>
          </cell>
        </row>
        <row r="31">
          <cell r="AG31" t="str">
            <v>35.9911.</v>
          </cell>
        </row>
        <row r="34">
          <cell r="AG34" t="str">
            <v>DEPRECIACION</v>
          </cell>
        </row>
        <row r="35">
          <cell r="AG35" t="str">
            <v>35.992X</v>
          </cell>
        </row>
        <row r="37">
          <cell r="AG37" t="str">
            <v>AMORTIZACIÓN</v>
          </cell>
        </row>
        <row r="38">
          <cell r="AG38" t="str">
            <v>35.9931</v>
          </cell>
        </row>
        <row r="40">
          <cell r="AG40" t="str">
            <v>IMPRODUCTIVOS</v>
          </cell>
        </row>
        <row r="41">
          <cell r="AG41" t="str">
            <v>35.9410</v>
          </cell>
        </row>
        <row r="42">
          <cell r="AG42" t="str">
            <v>35.9420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sheetData sheetId="126"/>
      <sheetData sheetId="127"/>
      <sheetData sheetId="128"/>
      <sheetData sheetId="129"/>
      <sheetData sheetId="130"/>
      <sheetData sheetId="13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ROPEC"/>
      <sheetName val="IND TOTAL"/>
      <sheetName val="IG"/>
      <sheetName val="CC"/>
      <sheetName val="siup "/>
      <sheetName val="comercio"/>
      <sheetName val="transporte"/>
      <sheetName val="comunicac"/>
      <sheetName val="IF"/>
      <sheetName val="APU"/>
      <sheetName val="OS"/>
      <sheetName val="TOTAL SERV"/>
      <sheetName val="DUMMY"/>
      <sheetName val="PIB(total uf)"/>
      <sheetName val=" PIB Brasil ( R$ de 1996 )"/>
      <sheetName val="Cosméticos"/>
      <sheetName val="ACUMULADO"/>
      <sheetName val="Real_2004"/>
      <sheetName val="_PIB Brasil _ R_ de 1996 _"/>
      <sheetName val="PPA Tariff"/>
      <sheetName val="#REF"/>
      <sheetName val="Grafico Cntr"/>
      <sheetName val="Dados de entrada"/>
      <sheetName val="CVA_Projetada12meses"/>
      <sheetName val="pibr96"/>
      <sheetName val=""/>
      <sheetName val="INDIECO1"/>
      <sheetName val="IND_TOTAL"/>
      <sheetName val="siup_"/>
      <sheetName val="TOTAL_SERV"/>
      <sheetName val="PIB(total_uf)"/>
      <sheetName val="_PIB_Brasil_(_R$_de_1996_)"/>
      <sheetName val="Classes"/>
      <sheetName val="Validação dados_Pendências"/>
      <sheetName val="BALANMES"/>
      <sheetName val="Form09"/>
      <sheetName val="Auxiliar"/>
      <sheetName val="PROTOCOLO"/>
      <sheetName val="IND_TOTAL1"/>
      <sheetName val="siup_1"/>
      <sheetName val="TOTAL_SERV1"/>
      <sheetName val="PIB(total_uf)1"/>
      <sheetName val="_PIB_Brasil_(_R$_de_1996_)1"/>
      <sheetName val="_PIB_Brasil___R__de_1996__"/>
      <sheetName val="Grafico_Cntr"/>
      <sheetName val="Dados_de_entrada"/>
      <sheetName val="PPA_Tariff"/>
      <sheetName val="Adtos Diversos"/>
      <sheetName val="IND_TOTAL2"/>
      <sheetName val="siup_2"/>
      <sheetName val="TOTAL_SERV2"/>
      <sheetName val="PIB(total_uf)2"/>
      <sheetName val="_PIB_Brasil_(_R$_de_1996_)2"/>
      <sheetName val="_PIB_Brasil___R__de_1996__1"/>
      <sheetName val="Grafico_Cntr1"/>
      <sheetName val="Dados_de_entrada1"/>
      <sheetName val="PPA_Tariff1"/>
      <sheetName val="Variables"/>
      <sheetName val="Parque Gerador"/>
      <sheetName val="ResGeral-NOV01"/>
      <sheetName val="ResGeral_NOV01"/>
      <sheetName val="Calc"/>
      <sheetName val="GoEight"/>
      <sheetName val="GrFour"/>
      <sheetName val="MOne"/>
      <sheetName val="MTwo"/>
      <sheetName val="KOne"/>
      <sheetName val="GoSeven"/>
      <sheetName val="GrThree"/>
      <sheetName val="HTwo"/>
      <sheetName val="JOne"/>
      <sheetName val="JTwo"/>
      <sheetName val="HO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OBILIZADO"/>
      <sheetName val="FINANC"/>
      <sheetName val="INVEST"/>
      <sheetName val="RESULT_NEGÓCIO"/>
      <sheetName val="RESULT_SEGMENTO"/>
      <sheetName val="RESULT_SEGMENTO (2)"/>
      <sheetName val="CONSOLIDAÇÃO"/>
      <sheetName val="IBOVxVCPA4"/>
      <sheetName val="Sheet1"/>
      <sheetName val="ADRxDow"/>
      <sheetName val="Sheet2"/>
    </sheetNames>
    <sheetDataSet>
      <sheetData sheetId="0"/>
      <sheetData sheetId="1"/>
      <sheetData sheetId="2"/>
      <sheetData sheetId="3"/>
      <sheetData sheetId="4"/>
      <sheetData sheetId="5"/>
      <sheetData sheetId="6"/>
      <sheetData sheetId="7" refreshError="1"/>
      <sheetData sheetId="8"/>
      <sheetData sheetId="9" refreshError="1"/>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Cálculo"/>
      <sheetName val="Indicadores Econômicos"/>
      <sheetName val="Produções"/>
      <sheetName val="Rendimentos"/>
      <sheetName val="Consumos Específicos"/>
      <sheetName val="Energia Elétrica"/>
      <sheetName val="Preços Insumos"/>
      <sheetName val="Vendas"/>
      <sheetName val="Vendas US$"/>
      <sheetName val="Custos &amp; Despesas"/>
      <sheetName val="Custos &amp; Despesas US$"/>
      <sheetName val="Economicos"/>
      <sheetName val="Financeiros"/>
      <sheetName val="DRE"/>
      <sheetName val="DIF FAT FEV 01"/>
      <sheetName val="DRE- 2000"/>
      <sheetName val="Banco de Dados 2001"/>
      <sheetName val="CRITERIA1"/>
      <sheetName val="VEHICULOS"/>
      <sheetName val="EEFF"/>
      <sheetName val="Ind.TC"/>
      <sheetName val="Três Marias (TM)"/>
      <sheetName val="CMM"/>
      <sheetName val="Morro Agudo (MA)"/>
      <sheetName val="Plan69"/>
      <sheetName val="Properties"/>
      <sheetName val="Step_0_Team_CALENDAR"/>
      <sheetName val="Step2_Correlation"/>
      <sheetName val="Step2_Histogram"/>
      <sheetName val="Lists"/>
      <sheetName val="Treinamento mensal"/>
      <sheetName val="Treinamento e Desen. trimestral"/>
      <sheetName val="Captação"/>
      <sheetName val="Sheet1"/>
      <sheetName val="BALANCE SHEET"/>
      <sheetName val="Vínculos Simulador - coluna"/>
      <sheetName val="tutorial_Riscos"/>
      <sheetName val="Profit Centers"/>
      <sheetName val="Indicadores_Econômicos"/>
      <sheetName val="Consumos_Específicos"/>
      <sheetName val="Energia_Elétrica"/>
      <sheetName val="Preços_Insumos"/>
      <sheetName val="Vendas_US$"/>
      <sheetName val="Custos_&amp;_Despesas"/>
      <sheetName val="Custos_&amp;_Despesas_US$"/>
      <sheetName val="DIF_FAT_FEV_01"/>
      <sheetName val="DRE-_2000"/>
      <sheetName val="Banco_de_Dados_2001"/>
      <sheetName val="Ind_TC"/>
      <sheetName val="Três_Marias_(TM)"/>
      <sheetName val="Morro_Agudo_(MA)"/>
      <sheetName val="Treinamento_mensal"/>
      <sheetName val="Treinamento_e_Desen__trimestral"/>
      <sheetName val="BALANCE_SHEET"/>
      <sheetName val="Vínculos_Simulador_-_coluna"/>
      <sheetName val="Costo-Venta"/>
      <sheetName val="Venta Auto"/>
      <sheetName val="PEND. 31-12-2003"/>
      <sheetName val="Listas"/>
      <sheetName val="Hoja2"/>
      <sheetName val="BROWZ Status Info"/>
      <sheetName val="EDC"/>
      <sheetName val="BASE DE DADOS"/>
      <sheetName val="BASE_DE_DADOS"/>
      <sheetName val="Base"/>
      <sheetName val="PREMISSAS 2"/>
      <sheetName val="DADOS"/>
      <sheetName val="Apoio"/>
      <sheetName val="Contracts"/>
      <sheetName val="Input - Racional de Ganho"/>
      <sheetName val="cuadro"/>
      <sheetName val="Aux"/>
      <sheetName val="Hoja1"/>
      <sheetName val="DGEN"/>
      <sheetName val="Support"/>
      <sheetName val="Tablas"/>
      <sheetName val="Lista"/>
      <sheetName val=""/>
      <sheetName val="ACUMULADO"/>
      <sheetName val="MOPE"/>
      <sheetName val="Banco Dados(Real) Consolidado"/>
      <sheetName val="Art96.IV.RIPI"/>
      <sheetName val="Contadores"/>
      <sheetName val="Codigos"/>
      <sheetName val="MODELO"/>
      <sheetName val="Plan2"/>
      <sheetName val="Cash basis Ago-02"/>
      <sheetName val="Pasta7"/>
      <sheetName val="Database"/>
      <sheetName val="CO"/>
      <sheetName val="Dimensionamento"/>
      <sheetName val="List"/>
      <sheetName val="Receitas 2016"/>
      <sheetName val="Receitas 2017 "/>
      <sheetName val="Entradas"/>
      <sheetName val="Receitas 2018"/>
      <sheetName val="Estornos"/>
      <sheetName val="Planilha1"/>
      <sheetName val="Planilha5"/>
      <sheetName val="Planilha3"/>
      <sheetName val="Plan1"/>
      <sheetName val="Planilha6"/>
      <sheetName val="Din.Receitas"/>
      <sheetName val="Planilha2"/>
      <sheetName val="Receitas 2019"/>
      <sheetName val="Contratos de Gestão "/>
      <sheetName val="Contratos de Patrocínios "/>
      <sheetName val="Receitas"/>
      <sheetName val="Investimentos "/>
      <sheetName val="FC"/>
      <sheetName val="Cenários"/>
      <sheetName val="2708"/>
      <sheetName val="DFC_Marcia"/>
      <sheetName val="DFC_RESERVA"/>
      <sheetName val="CONSOLIDADO (2)"/>
      <sheetName val="Projeção próximos anos "/>
      <sheetName val="4RV001"/>
      <sheetName val="5RV001"/>
      <sheetName val="4VD186"/>
      <sheetName val="4"/>
      <sheetName val="Fallas"/>
      <sheetName val="Max_D._2002"/>
      <sheetName val="P2000"/>
      <sheetName val="Data"/>
      <sheetName val="SCHEDULE"/>
      <sheetName val="indicadores"/>
      <sheetName val="Banco de dados"/>
      <sheetName val="Indicadores_Econômicos1"/>
      <sheetName val="Consumos_Específicos1"/>
      <sheetName val="Energia_Elétrica1"/>
      <sheetName val="Preços_Insumos1"/>
      <sheetName val="Vendas_US$1"/>
      <sheetName val="Custos_&amp;_Despesas1"/>
      <sheetName val="Custos_&amp;_Despesas_US$1"/>
      <sheetName val="DIF_FAT_FEV_011"/>
      <sheetName val="DRE-_20001"/>
      <sheetName val="Banco_de_Dados_20011"/>
      <sheetName val="Ind_TC1"/>
      <sheetName val="PEND__31-12-2003"/>
      <sheetName val="Venta_Auto"/>
      <sheetName val="Três_Marias_(TM)1"/>
      <sheetName val="Morro_Agudo_(MA)1"/>
      <sheetName val="Treinamento_mensal1"/>
      <sheetName val="Treinamento_e_Desen__trimestra1"/>
      <sheetName val="BALANCE_SHEET1"/>
      <sheetName val="Vínculos_Simulador_-_coluna1"/>
      <sheetName val="Profit_Centers"/>
      <sheetName val="BROWZ_Status_Info"/>
      <sheetName val="BASE_DE_DADOS1"/>
      <sheetName val="PREMISSAS_2"/>
      <sheetName val="Input_-_Racional_de_Ganho"/>
      <sheetName val="Banco_Dados(Real)_Consolidado"/>
      <sheetName val="Art96_IV_RIPI"/>
      <sheetName val="Cash_basis_Ago-02"/>
      <sheetName val="Receitas_2016"/>
      <sheetName val="Receitas_2017_"/>
      <sheetName val="Receitas_2018"/>
      <sheetName val="Din_Receitas"/>
      <sheetName val="Receitas_2019"/>
      <sheetName val="Contratos_de_Gestão_"/>
      <sheetName val="Contratos_de_Patrocínios_"/>
      <sheetName val="Investimentos_"/>
      <sheetName val="CONSOLIDADO_(2)"/>
      <sheetName val="Projeção_próximos_anos_"/>
      <sheetName val="Max_D__2002"/>
      <sheetName val="Bridge Cement-Month L300"/>
      <sheetName val="Bridge Cement-YTD L300"/>
      <sheetName val="Bridge Cement-Act vs Flash"/>
      <sheetName val="Distribuição"/>
      <sheetName val="Comparativo"/>
      <sheetName val="Comparativo_W"/>
      <sheetName val="Atualização"/>
      <sheetName val="Grafico"/>
      <sheetName val="Base Triagem"/>
      <sheetName val="GATE_FCOJ"/>
      <sheetName val="Resumo"/>
      <sheetName val="Vinculo volumes efetivos (in)"/>
      <sheetName val="Work"/>
      <sheetName val="GORD"/>
      <sheetName val="DRPL_NFC"/>
      <sheetName val="Link_Orig"/>
      <sheetName val="Transf_NFC_F"/>
      <sheetName val="Tabela"/>
      <sheetName val="Semana"/>
      <sheetName val="BLP"/>
      <sheetName val="5.0. Hold. A"/>
      <sheetName val="2. Macro"/>
      <sheetName val="MASTER"/>
      <sheetName val="ANIM"/>
      <sheetName val="Slurry"/>
      <sheetName val="ASSUMPTION"/>
      <sheetName val="Indicadores_Econômicos2"/>
      <sheetName val="Consumos_Específicos2"/>
      <sheetName val="Energia_Elétrica2"/>
      <sheetName val="Preços_Insumos2"/>
      <sheetName val="Vendas_US$2"/>
      <sheetName val="Custos_&amp;_Despesas2"/>
      <sheetName val="Custos_&amp;_Despesas_US$2"/>
      <sheetName val="DIF_FAT_FEV_012"/>
      <sheetName val="DRE-_20002"/>
      <sheetName val="Banco_de_Dados_20012"/>
      <sheetName val="Ind_TC2"/>
      <sheetName val="Três_Marias_(TM)2"/>
      <sheetName val="Morro_Agudo_(MA)2"/>
      <sheetName val="Treinamento_mensal2"/>
      <sheetName val="Treinamento_e_Desen__trimestra2"/>
      <sheetName val="BALANCE_SHEET2"/>
      <sheetName val="Vínculos_Simulador_-_coluna2"/>
      <sheetName val="Profit_Centers1"/>
      <sheetName val="BROWZ_Status_Info1"/>
      <sheetName val="Venta_Auto1"/>
      <sheetName val="PEND__31-12-20031"/>
      <sheetName val="BASE_DE_DADOS2"/>
      <sheetName val="Bridge_Cement-Month_L300"/>
      <sheetName val="Bridge_Cement-YTD_L300"/>
      <sheetName val="Bridge_Cement-Act_vs_Flash"/>
      <sheetName val=" EEPN"/>
      <sheetName val="12_03"/>
      <sheetName val="Get_0704"/>
      <sheetName val="06_03"/>
      <sheetName val="Indicadores_Econômicos3"/>
      <sheetName val="Consumos_Específicos3"/>
      <sheetName val="Energia_Elétrica3"/>
      <sheetName val="Preços_Insumos3"/>
      <sheetName val="Vendas_US$3"/>
      <sheetName val="Custos_&amp;_Despesas3"/>
      <sheetName val="Custos_&amp;_Despesas_US$3"/>
      <sheetName val="DIF_FAT_FEV_013"/>
      <sheetName val="DRE-_20003"/>
      <sheetName val="Banco_de_Dados_20013"/>
      <sheetName val="Ind_TC3"/>
      <sheetName val="Três_Marias_(TM)3"/>
      <sheetName val="Morro_Agudo_(MA)3"/>
      <sheetName val="Treinamento_mensal3"/>
      <sheetName val="Treinamento_e_Desen__trimestra3"/>
      <sheetName val="BALANCE_SHEET3"/>
      <sheetName val="Vínculos_Simulador_-_coluna3"/>
      <sheetName val="Profit_Centers2"/>
      <sheetName val="BROWZ_Status_Info2"/>
      <sheetName val="Venta_Auto2"/>
      <sheetName val="PEND__31-12-20032"/>
      <sheetName val="BASE_DE_DADOS3"/>
      <sheetName val="PREMISSAS_21"/>
      <sheetName val="Input_-_Racional_de_Ganho1"/>
      <sheetName val="Banco_Dados(Real)_Consolidado1"/>
      <sheetName val="Art96_IV_RIPI1"/>
      <sheetName val="Receitas_20161"/>
      <sheetName val="Receitas_2017_1"/>
      <sheetName val="Receitas_20181"/>
      <sheetName val="Din_Receitas1"/>
      <sheetName val="Receitas_20191"/>
      <sheetName val="Contratos_de_Gestão_1"/>
      <sheetName val="Contratos_de_Patrocínios_1"/>
      <sheetName val="Investimentos_1"/>
      <sheetName val="CONSOLIDADO_(2)1"/>
      <sheetName val="Projeção_próximos_anos_1"/>
      <sheetName val="Bridge_Cement-Month_L3001"/>
      <sheetName val="Bridge_Cement-YTD_L3001"/>
      <sheetName val="Bridge_Cement-Act_vs_Flash1"/>
      <sheetName val="Base_Triagem"/>
      <sheetName val="Vinculo_volumes_efetivos_(in)"/>
      <sheetName val="5_0__Hold__A"/>
      <sheetName val="2__Macro"/>
      <sheetName val="Datos"/>
      <sheetName val="Alíquotas"/>
      <sheetName val="Macroecono antiga"/>
      <sheetName val="Gás Fenosa - GATR"/>
      <sheetName val="CC (2)"/>
      <sheetName val="CC"/>
      <sheetName val="72"/>
      <sheetName val="73"/>
      <sheetName val="Capex 1920 Postergado"/>
      <sheetName val="Capex 2021"/>
      <sheetName val="Base_Preço"/>
      <sheetName val="Indicadores_Econômicos4"/>
      <sheetName val="Consumos_Específicos4"/>
      <sheetName val="Energia_Elétrica4"/>
      <sheetName val="Preços_Insumos4"/>
      <sheetName val="Vendas_US$4"/>
      <sheetName val="Custos_&amp;_Despesas4"/>
      <sheetName val="Custos_&amp;_Despesas_US$4"/>
      <sheetName val="DIF_FAT_FEV_014"/>
      <sheetName val="DRE-_20004"/>
      <sheetName val="Banco_de_Dados_20014"/>
      <sheetName val="Ind_TC4"/>
      <sheetName val="Três_Marias_(TM)4"/>
      <sheetName val="Morro_Agudo_(MA)4"/>
      <sheetName val="Treinamento_mensal4"/>
      <sheetName val="Treinamento_e_Desen__trimestra4"/>
      <sheetName val="BALANCE_SHEET4"/>
      <sheetName val="Vínculos_Simulador_-_coluna4"/>
      <sheetName val="Profit_Centers3"/>
      <sheetName val="BROWZ_Status_Info3"/>
      <sheetName val="Venta_Auto3"/>
      <sheetName val="PEND__31-12-20033"/>
      <sheetName val="BASE_DE_DADOS4"/>
      <sheetName val="PREMISSAS_22"/>
      <sheetName val="Input_-_Racional_de_Ganho2"/>
      <sheetName val="Banco_Dados(Real)_Consolidado2"/>
      <sheetName val="Art96_IV_RIPI2"/>
      <sheetName val="Receitas_20162"/>
      <sheetName val="Receitas_2017_2"/>
      <sheetName val="Receitas_20182"/>
      <sheetName val="Din_Receitas2"/>
      <sheetName val="Receitas_20192"/>
      <sheetName val="Contratos_de_Gestão_2"/>
      <sheetName val="Contratos_de_Patrocínios_2"/>
      <sheetName val="Investimentos_2"/>
      <sheetName val="CONSOLIDADO_(2)2"/>
      <sheetName val="Projeção_próximos_anos_2"/>
      <sheetName val="Bridge_Cement-Month_L3002"/>
      <sheetName val="Bridge_Cement-YTD_L3002"/>
      <sheetName val="Bridge_Cement-Act_vs_Flash2"/>
      <sheetName val="Indicadores_Econômicos7"/>
      <sheetName val="Consumos_Específicos7"/>
      <sheetName val="Energia_Elétrica7"/>
      <sheetName val="Preços_Insumos7"/>
      <sheetName val="Vendas_US$7"/>
      <sheetName val="Custos_&amp;_Despesas7"/>
      <sheetName val="Custos_&amp;_Despesas_US$7"/>
      <sheetName val="DIF_FAT_FEV_017"/>
      <sheetName val="DRE-_20007"/>
      <sheetName val="Banco_de_Dados_20017"/>
      <sheetName val="Ind_TC7"/>
      <sheetName val="Três_Marias_(TM)7"/>
      <sheetName val="Morro_Agudo_(MA)7"/>
      <sheetName val="Treinamento_mensal7"/>
      <sheetName val="Treinamento_e_Desen__trimestra7"/>
      <sheetName val="BALANCE_SHEET7"/>
      <sheetName val="Vínculos_Simulador_-_coluna7"/>
      <sheetName val="Profit_Centers6"/>
      <sheetName val="BROWZ_Status_Info6"/>
      <sheetName val="Venta_Auto6"/>
      <sheetName val="PEND__31-12-20036"/>
      <sheetName val="BASE_DE_DADOS7"/>
      <sheetName val="PREMISSAS_25"/>
      <sheetName val="Input_-_Racional_de_Ganho5"/>
      <sheetName val="Banco_Dados(Real)_Consolidado5"/>
      <sheetName val="Art96_IV_RIPI5"/>
      <sheetName val="Receitas_20164"/>
      <sheetName val="Receitas_2017_4"/>
      <sheetName val="Receitas_20184"/>
      <sheetName val="Din_Receitas4"/>
      <sheetName val="Receitas_20194"/>
      <sheetName val="Contratos_de_Gestão_4"/>
      <sheetName val="Contratos_de_Patrocínios_4"/>
      <sheetName val="Investimentos_4"/>
      <sheetName val="CONSOLIDADO_(2)4"/>
      <sheetName val="Projeção_próximos_anos_4"/>
      <sheetName val="Bridge_Cement-Month_L3004"/>
      <sheetName val="Bridge_Cement-YTD_L3004"/>
      <sheetName val="Bridge_Cement-Act_vs_Flash4"/>
      <sheetName val="Indicadores_Econômicos5"/>
      <sheetName val="Consumos_Específicos5"/>
      <sheetName val="Energia_Elétrica5"/>
      <sheetName val="Preços_Insumos5"/>
      <sheetName val="Vendas_US$5"/>
      <sheetName val="Custos_&amp;_Despesas5"/>
      <sheetName val="Custos_&amp;_Despesas_US$5"/>
      <sheetName val="DIF_FAT_FEV_015"/>
      <sheetName val="DRE-_20005"/>
      <sheetName val="Banco_de_Dados_20015"/>
      <sheetName val="Ind_TC5"/>
      <sheetName val="Três_Marias_(TM)5"/>
      <sheetName val="Morro_Agudo_(MA)5"/>
      <sheetName val="Treinamento_mensal5"/>
      <sheetName val="Treinamento_e_Desen__trimestra5"/>
      <sheetName val="BALANCE_SHEET5"/>
      <sheetName val="Vínculos_Simulador_-_coluna5"/>
      <sheetName val="Profit_Centers4"/>
      <sheetName val="BROWZ_Status_Info4"/>
      <sheetName val="Venta_Auto4"/>
      <sheetName val="PEND__31-12-20034"/>
      <sheetName val="BASE_DE_DADOS5"/>
      <sheetName val="PREMISSAS_23"/>
      <sheetName val="Input_-_Racional_de_Ganho3"/>
      <sheetName val="Banco_Dados(Real)_Consolidado3"/>
      <sheetName val="Art96_IV_RIPI3"/>
      <sheetName val="Indicadores_Econômicos6"/>
      <sheetName val="Consumos_Específicos6"/>
      <sheetName val="Energia_Elétrica6"/>
      <sheetName val="Preços_Insumos6"/>
      <sheetName val="Vendas_US$6"/>
      <sheetName val="Custos_&amp;_Despesas6"/>
      <sheetName val="Custos_&amp;_Despesas_US$6"/>
      <sheetName val="DIF_FAT_FEV_016"/>
      <sheetName val="DRE-_20006"/>
      <sheetName val="Banco_de_Dados_20016"/>
      <sheetName val="Ind_TC6"/>
      <sheetName val="Três_Marias_(TM)6"/>
      <sheetName val="Morro_Agudo_(MA)6"/>
      <sheetName val="Treinamento_mensal6"/>
      <sheetName val="Treinamento_e_Desen__trimestra6"/>
      <sheetName val="BALANCE_SHEET6"/>
      <sheetName val="Vínculos_Simulador_-_coluna6"/>
      <sheetName val="Profit_Centers5"/>
      <sheetName val="BROWZ_Status_Info5"/>
      <sheetName val="Venta_Auto5"/>
      <sheetName val="PEND__31-12-20035"/>
      <sheetName val="BASE_DE_DADOS6"/>
      <sheetName val="PREMISSAS_24"/>
      <sheetName val="Input_-_Racional_de_Ganho4"/>
      <sheetName val="Banco_Dados(Real)_Consolidado4"/>
      <sheetName val="Art96_IV_RIPI4"/>
      <sheetName val="Receitas_20163"/>
      <sheetName val="Receitas_2017_3"/>
      <sheetName val="Receitas_20183"/>
      <sheetName val="Din_Receitas3"/>
      <sheetName val="Receitas_20193"/>
      <sheetName val="Contratos_de_Gestão_3"/>
      <sheetName val="Contratos_de_Patrocínios_3"/>
      <sheetName val="Investimentos_3"/>
      <sheetName val="CONSOLIDADO_(2)3"/>
      <sheetName val="Projeção_próximos_anos_3"/>
      <sheetName val="Bridge_Cement-Month_L3003"/>
      <sheetName val="Bridge_Cement-YTD_L3003"/>
      <sheetName val="Bridge_Cement-Act_vs_Flash3"/>
      <sheetName val="Cash_basis_Ago-021"/>
      <sheetName val="Base_Triagem1"/>
      <sheetName val="Vinculo_volumes_efetivos_(in)1"/>
      <sheetName val="5_0__Hold__A1"/>
      <sheetName val="2__Macro1"/>
      <sheetName val="Max_D__20021"/>
      <sheetName val="N"/>
      <sheetName val="BC"/>
      <sheetName val="AJBA2003"/>
      <sheetName val="Dados gerais"/>
      <sheetName val="INGRESO DATOS"/>
      <sheetName val="Table"/>
      <sheetName val="TABLA DE VALORES"/>
      <sheetName val="TPNuevo"/>
      <sheetName val="Capacity"/>
      <sheetName val="A"/>
      <sheetName val="0"/>
      <sheetName val="PH"/>
      <sheetName val="PRAcu"/>
      <sheetName val="RH"/>
      <sheetName val="RRAcu"/>
      <sheetName val="Banco_de_dados"/>
      <sheetName val="Cash_basis_Ago-022"/>
      <sheetName val="Max_D__20022"/>
      <sheetName val="Banco_de_dados1"/>
      <sheetName val="CD SEC LOC #7"/>
      <sheetName val="Prueba global - Pasivo"/>
      <sheetName val="CONS-LS"/>
      <sheetName val="FG20"/>
      <sheetName val="PopCache"/>
      <sheetName val="REAL"/>
      <sheetName val="ND"/>
      <sheetName val="E.Costes_ES"/>
      <sheetName val="Aspectos e Perigos padronizados"/>
      <sheetName val="Grupo 38"/>
      <sheetName val="Indicadores_Econômicos8"/>
      <sheetName val="Consumos_Específicos8"/>
      <sheetName val="Energia_Elétrica8"/>
      <sheetName val="Preços_Insumos8"/>
      <sheetName val="Vendas_US$8"/>
      <sheetName val="Custos_&amp;_Despesas8"/>
      <sheetName val="Custos_&amp;_Despesas_US$8"/>
      <sheetName val="DIF_FAT_FEV_018"/>
      <sheetName val="DRE-_20008"/>
      <sheetName val="Banco_de_Dados_20018"/>
      <sheetName val="Ind_TC8"/>
      <sheetName val="Três_Marias_(TM)8"/>
      <sheetName val="Morro_Agudo_(MA)8"/>
      <sheetName val="Treinamento_mensal8"/>
      <sheetName val="Treinamento_e_Desen__trimestra8"/>
      <sheetName val="BALANCE_SHEET8"/>
      <sheetName val="Vínculos_Simulador_-_coluna8"/>
      <sheetName val="Profit_Centers7"/>
      <sheetName val="BROWZ_Status_Info7"/>
      <sheetName val="Venta_Auto7"/>
      <sheetName val="PEND__31-12-20037"/>
      <sheetName val="BASE_DE_DADOS8"/>
      <sheetName val="PREMISSAS_26"/>
      <sheetName val="Input_-_Racional_de_Ganho6"/>
      <sheetName val="Banco_Dados(Real)_Consolidado6"/>
      <sheetName val="Art96_IV_RIPI6"/>
      <sheetName val="Receitas_20165"/>
      <sheetName val="Receitas_2017_5"/>
      <sheetName val="Receitas_20185"/>
      <sheetName val="Din_Receitas5"/>
      <sheetName val="Receitas_20195"/>
      <sheetName val="Contratos_de_Gestão_5"/>
      <sheetName val="Contratos_de_Patrocínios_5"/>
      <sheetName val="Investimentos_5"/>
      <sheetName val="CONSOLIDADO_(2)5"/>
      <sheetName val="Projeção_próximos_anos_5"/>
      <sheetName val="Bridge_Cement-Month_L3005"/>
      <sheetName val="Bridge_Cement-YTD_L3005"/>
      <sheetName val="Bridge_Cement-Act_vs_Flash5"/>
      <sheetName val="Base_Triagem2"/>
      <sheetName val="Vinculo_volumes_efetivos_(in)2"/>
      <sheetName val="5_0__Hold__A2"/>
      <sheetName val="2__Macro2"/>
      <sheetName val="Indicadores_Econômicos9"/>
      <sheetName val="Consumos_Específicos9"/>
      <sheetName val="Energia_Elétrica9"/>
      <sheetName val="Preços_Insumos9"/>
      <sheetName val="Vendas_US$9"/>
      <sheetName val="Custos_&amp;_Despesas9"/>
      <sheetName val="Custos_&amp;_Despesas_US$9"/>
      <sheetName val="DIF_FAT_FEV_019"/>
      <sheetName val="DRE-_20009"/>
      <sheetName val="Banco_de_Dados_20019"/>
      <sheetName val="Ind_TC9"/>
      <sheetName val="Três_Marias_(TM)9"/>
      <sheetName val="Morro_Agudo_(MA)9"/>
      <sheetName val="Treinamento_mensal9"/>
      <sheetName val="Treinamento_e_Desen__trimestra9"/>
      <sheetName val="BALANCE_SHEET9"/>
      <sheetName val="Vínculos_Simulador_-_coluna9"/>
      <sheetName val="Profit_Centers8"/>
      <sheetName val="BROWZ_Status_Info8"/>
      <sheetName val="Venta_Auto8"/>
      <sheetName val="PEND__31-12-20038"/>
      <sheetName val="BASE_DE_DADOS9"/>
      <sheetName val="PREMISSAS_27"/>
      <sheetName val="Input_-_Racional_de_Ganho7"/>
      <sheetName val="Banco_Dados(Real)_Consolidado7"/>
      <sheetName val="Art96_IV_RIPI7"/>
      <sheetName val="Receitas_20166"/>
      <sheetName val="Receitas_2017_6"/>
      <sheetName val="Receitas_20186"/>
      <sheetName val="Din_Receitas6"/>
      <sheetName val="Receitas_20196"/>
      <sheetName val="Contratos_de_Gestão_6"/>
      <sheetName val="Contratos_de_Patrocínios_6"/>
      <sheetName val="Investimentos_6"/>
      <sheetName val="CONSOLIDADO_(2)6"/>
      <sheetName val="Projeção_próximos_anos_6"/>
      <sheetName val="Bridge_Cement-Month_L3006"/>
      <sheetName val="Bridge_Cement-YTD_L3006"/>
      <sheetName val="Bridge_Cement-Act_vs_Flash6"/>
      <sheetName val="Cash_basis_Ago-023"/>
      <sheetName val="Base_Triagem3"/>
      <sheetName val="Vinculo_volumes_efetivos_(in)3"/>
      <sheetName val="5_0__Hold__A3"/>
      <sheetName val="2__Macro3"/>
      <sheetName val="Max_D__20023"/>
      <sheetName val="CUENTAS POR COBRAR NO COMERCIAL"/>
      <sheetName val="CD_SEC_LOC_#7"/>
      <sheetName val="_EEPN"/>
      <sheetName val="Dados_gerais"/>
      <sheetName val="INGRESO_DATOS"/>
      <sheetName val="Prueba_global_-_Pasivo"/>
      <sheetName val="R-GyPBCB"/>
      <sheetName val="R-GyPBCOL"/>
      <sheetName val="Charts"/>
      <sheetName val="Controls"/>
      <sheetName val="Configurações"/>
      <sheetName val="Indicadores_Econômicos10"/>
      <sheetName val="Consumos_Específicos10"/>
      <sheetName val="Energia_Elétrica10"/>
      <sheetName val="Preços_Insumos10"/>
      <sheetName val="Vendas_US$10"/>
      <sheetName val="Custos_&amp;_Despesas10"/>
      <sheetName val="Custos_&amp;_Despesas_US$10"/>
      <sheetName val="DIF_FAT_FEV_0110"/>
      <sheetName val="DRE-_200010"/>
      <sheetName val="Banco_de_Dados_200110"/>
      <sheetName val="Ind_TC10"/>
      <sheetName val="Três_Marias_(TM)10"/>
      <sheetName val="Morro_Agudo_(MA)10"/>
      <sheetName val="Treinamento_mensal10"/>
      <sheetName val="Treinamento_e_Desen__trimestr10"/>
      <sheetName val="BALANCE_SHEET10"/>
      <sheetName val="Vínculos_Simulador_-_coluna10"/>
      <sheetName val="Profit_Centers9"/>
      <sheetName val="BROWZ_Status_Info9"/>
      <sheetName val="Venta_Auto9"/>
      <sheetName val="PEND__31-12-20039"/>
      <sheetName val="BASE_DE_DADOS10"/>
      <sheetName val="PREMISSAS_28"/>
      <sheetName val="Input_-_Racional_de_Ganho8"/>
      <sheetName val="Banco_Dados(Real)_Consolidado8"/>
      <sheetName val="Art96_IV_RIPI8"/>
      <sheetName val="Receitas_20167"/>
      <sheetName val="Receitas_2017_7"/>
      <sheetName val="Receitas_20187"/>
      <sheetName val="Din_Receitas7"/>
      <sheetName val="Receitas_20197"/>
      <sheetName val="Contratos_de_Gestão_7"/>
      <sheetName val="Contratos_de_Patrocínios_7"/>
      <sheetName val="Investimentos_7"/>
      <sheetName val="CONSOLIDADO_(2)7"/>
      <sheetName val="Projeção_próximos_anos_7"/>
      <sheetName val="Bridge_Cement-Month_L3007"/>
      <sheetName val="Bridge_Cement-YTD_L3007"/>
      <sheetName val="Bridge_Cement-Act_vs_Flash7"/>
      <sheetName val="Cash_basis_Ago-024"/>
      <sheetName val="Base_Triagem4"/>
      <sheetName val="Vinculo_volumes_efetivos_(in)4"/>
      <sheetName val="5_0__Hold__A4"/>
      <sheetName val="2__Macro4"/>
      <sheetName val="Max_D__20024"/>
      <sheetName val="Indicadores_Econômicos11"/>
      <sheetName val="Consumos_Específicos11"/>
      <sheetName val="Energia_Elétrica11"/>
      <sheetName val="Preços_Insumos11"/>
      <sheetName val="Vendas_US$11"/>
      <sheetName val="Custos_&amp;_Despesas11"/>
      <sheetName val="Custos_&amp;_Despesas_US$11"/>
      <sheetName val="DIF_FAT_FEV_0111"/>
      <sheetName val="DRE-_200011"/>
      <sheetName val="Banco_de_Dados_200111"/>
      <sheetName val="Ind_TC11"/>
      <sheetName val="Três_Marias_(TM)11"/>
      <sheetName val="Morro_Agudo_(MA)11"/>
      <sheetName val="Treinamento_mensal11"/>
      <sheetName val="Treinamento_e_Desen__trimestr11"/>
      <sheetName val="BALANCE_SHEET11"/>
      <sheetName val="Vínculos_Simulador_-_coluna11"/>
      <sheetName val="Profit_Centers10"/>
      <sheetName val="BROWZ_Status_Info10"/>
      <sheetName val="Venta_Auto10"/>
      <sheetName val="PEND__31-12-200310"/>
      <sheetName val="BASE_DE_DADOS11"/>
      <sheetName val="PREMISSAS_29"/>
      <sheetName val="Input_-_Racional_de_Ganho9"/>
      <sheetName val="Banco_Dados(Real)_Consolidado9"/>
      <sheetName val="Art96_IV_RIPI9"/>
      <sheetName val="Receitas_20168"/>
      <sheetName val="Receitas_2017_8"/>
      <sheetName val="Receitas_20188"/>
      <sheetName val="Din_Receitas8"/>
      <sheetName val="Receitas_20198"/>
      <sheetName val="Contratos_de_Gestão_8"/>
      <sheetName val="Contratos_de_Patrocínios_8"/>
      <sheetName val="Investimentos_8"/>
      <sheetName val="CONSOLIDADO_(2)8"/>
      <sheetName val="Projeção_próximos_anos_8"/>
      <sheetName val="Bridge_Cement-Month_L3008"/>
      <sheetName val="Bridge_Cement-YTD_L3008"/>
      <sheetName val="Bridge_Cement-Act_vs_Flash8"/>
      <sheetName val="Cash_basis_Ago-025"/>
      <sheetName val="Base_Triagem5"/>
      <sheetName val="Vinculo_volumes_efetivos_(in)5"/>
      <sheetName val="5_0__Hold__A5"/>
      <sheetName val="2__Macro5"/>
      <sheetName val="Max_D__20025"/>
      <sheetName val="Indicadores_Econômicos12"/>
      <sheetName val="Consumos_Específicos12"/>
      <sheetName val="Energia_Elétrica12"/>
      <sheetName val="Preços_Insumos12"/>
      <sheetName val="Vendas_US$12"/>
      <sheetName val="Custos_&amp;_Despesas12"/>
      <sheetName val="Custos_&amp;_Despesas_US$12"/>
      <sheetName val="DIF_FAT_FEV_0112"/>
      <sheetName val="DRE-_200012"/>
      <sheetName val="Banco_de_Dados_200112"/>
      <sheetName val="Ind_TC12"/>
      <sheetName val="Três_Marias_(TM)12"/>
      <sheetName val="Morro_Agudo_(MA)12"/>
      <sheetName val="Treinamento_mensal12"/>
      <sheetName val="Treinamento_e_Desen__trimestr12"/>
      <sheetName val="BALANCE_SHEET12"/>
      <sheetName val="Vínculos_Simulador_-_coluna12"/>
      <sheetName val="Profit_Centers11"/>
      <sheetName val="BROWZ_Status_Info11"/>
      <sheetName val="Venta_Auto11"/>
      <sheetName val="PEND__31-12-200311"/>
      <sheetName val="BASE_DE_DADOS12"/>
      <sheetName val="PREMISSAS_210"/>
      <sheetName val="Input_-_Racional_de_Ganho10"/>
      <sheetName val="Banco_Dados(Real)_Consolidado10"/>
      <sheetName val="Art96_IV_RIPI10"/>
      <sheetName val="Receitas_20169"/>
      <sheetName val="Receitas_2017_9"/>
      <sheetName val="Receitas_20189"/>
      <sheetName val="Din_Receitas9"/>
      <sheetName val="Receitas_20199"/>
      <sheetName val="Contratos_de_Gestão_9"/>
      <sheetName val="Contratos_de_Patrocínios_9"/>
      <sheetName val="Investimentos_9"/>
      <sheetName val="CONSOLIDADO_(2)9"/>
      <sheetName val="Projeção_próximos_anos_9"/>
      <sheetName val="Bridge_Cement-Month_L3009"/>
      <sheetName val="Bridge_Cement-YTD_L3009"/>
      <sheetName val="Bridge_Cement-Act_vs_Flash9"/>
      <sheetName val="Cash_basis_Ago-026"/>
      <sheetName val="Base_Triagem6"/>
      <sheetName val="Vinculo_volumes_efetivos_(in)6"/>
      <sheetName val="5_0__Hold__A6"/>
      <sheetName val="2__Macro6"/>
      <sheetName val="Max_D__20026"/>
      <sheetName val="Macroecono_antiga"/>
      <sheetName val="Gás_Fenosa_-_GATR"/>
      <sheetName val="CC_(2)"/>
      <sheetName val="Capex_1920_Postergado"/>
      <sheetName val="Capex_2021"/>
      <sheetName val="Indicadores_Econômicos13"/>
      <sheetName val="Consumos_Específicos13"/>
      <sheetName val="Energia_Elétrica13"/>
      <sheetName val="Preços_Insumos13"/>
      <sheetName val="Vendas_US$13"/>
      <sheetName val="Custos_&amp;_Despesas13"/>
      <sheetName val="Custos_&amp;_Despesas_US$13"/>
      <sheetName val="DIF_FAT_FEV_0113"/>
      <sheetName val="DRE-_200013"/>
      <sheetName val="Banco_de_Dados_200113"/>
      <sheetName val="Ind_TC13"/>
      <sheetName val="Três_Marias_(TM)13"/>
      <sheetName val="Morro_Agudo_(MA)13"/>
      <sheetName val="Treinamento_mensal13"/>
      <sheetName val="Treinamento_e_Desen__trimestr13"/>
      <sheetName val="BALANCE_SHEET13"/>
      <sheetName val="Vínculos_Simulador_-_coluna13"/>
      <sheetName val="Profit_Centers12"/>
      <sheetName val="BROWZ_Status_Info12"/>
      <sheetName val="Venta_Auto12"/>
      <sheetName val="PEND__31-12-200312"/>
      <sheetName val="BASE_DE_DADOS13"/>
      <sheetName val="PREMISSAS_211"/>
      <sheetName val="Input_-_Racional_de_Ganho11"/>
      <sheetName val="Banco_Dados(Real)_Consolidado11"/>
      <sheetName val="Art96_IV_RIPI11"/>
      <sheetName val="Receitas_201610"/>
      <sheetName val="Receitas_2017_10"/>
      <sheetName val="Receitas_201810"/>
      <sheetName val="Din_Receitas10"/>
      <sheetName val="Receitas_201910"/>
      <sheetName val="Contratos_de_Gestão_10"/>
      <sheetName val="Contratos_de_Patrocínios_10"/>
      <sheetName val="Investimentos_10"/>
      <sheetName val="CONSOLIDADO_(2)10"/>
      <sheetName val="Projeção_próximos_anos_10"/>
      <sheetName val="Bridge_Cement-Month_L30010"/>
      <sheetName val="Bridge_Cement-YTD_L30010"/>
      <sheetName val="Bridge_Cement-Act_vs_Flash10"/>
      <sheetName val="Cash_basis_Ago-027"/>
      <sheetName val="Base_Triagem7"/>
      <sheetName val="Vinculo_volumes_efetivos_(in)7"/>
      <sheetName val="5_0__Hold__A7"/>
      <sheetName val="2__Macro7"/>
      <sheetName val="Max_D__20027"/>
      <sheetName val="Macroecono_antiga1"/>
      <sheetName val="Gás_Fenosa_-_GATR1"/>
      <sheetName val="CC_(2)1"/>
      <sheetName val="Capex_1920_Postergado1"/>
      <sheetName val="Capex_20211"/>
      <sheetName val="_EEPN1"/>
      <sheetName val="Macroeconomics"/>
      <sheetName val="Depr. UHT20años"/>
      <sheetName val="Resumen"/>
      <sheetName val="2006"/>
      <sheetName val="19-A"/>
      <sheetName val="Quantity"/>
      <sheetName val="PLLA-2DA"/>
      <sheetName val="ROL"/>
      <sheetName val="BSB"/>
      <sheetName val="Capex e Financiamentos (Fase 1)"/>
      <sheetName val="2. Parking"/>
      <sheetName val="Fe"/>
      <sheetName val="Acompanhamento_Metas"/>
      <sheetName val="Info"/>
      <sheetName val="KSB1"/>
      <sheetName val="Indicadores_Econômicos14"/>
      <sheetName val="Consumos_Específicos14"/>
      <sheetName val="Energia_Elétrica14"/>
      <sheetName val="Preços_Insumos14"/>
      <sheetName val="Vendas_US$14"/>
      <sheetName val="Custos_&amp;_Despesas14"/>
      <sheetName val="Custos_&amp;_Despesas_US$14"/>
      <sheetName val="DIF_FAT_FEV_0114"/>
      <sheetName val="DRE-_200014"/>
      <sheetName val="Banco_de_Dados_200114"/>
      <sheetName val="Ind_TC14"/>
      <sheetName val="Três_Marias_(TM)14"/>
      <sheetName val="Morro_Agudo_(MA)14"/>
      <sheetName val="Treinamento_mensal14"/>
      <sheetName val="Treinamento_e_Desen__trimestr14"/>
      <sheetName val="BALANCE_SHEET14"/>
      <sheetName val="Vínculos_Simulador_-_coluna14"/>
      <sheetName val="Profit_Centers13"/>
      <sheetName val="BROWZ_Status_Info13"/>
      <sheetName val="Venta_Auto13"/>
      <sheetName val="PEND__31-12-200313"/>
      <sheetName val="BASE_DE_DADOS14"/>
      <sheetName val="PREMISSAS_212"/>
      <sheetName val="Input_-_Racional_de_Ganho12"/>
      <sheetName val="Banco_Dados(Real)_Consolidado12"/>
      <sheetName val="Art96_IV_RIPI12"/>
      <sheetName val="Receitas_201611"/>
      <sheetName val="Receitas_2017_11"/>
      <sheetName val="Receitas_201811"/>
      <sheetName val="Din_Receitas11"/>
      <sheetName val="Receitas_201911"/>
      <sheetName val="Contratos_de_Gestão_11"/>
      <sheetName val="Contratos_de_Patrocínios_11"/>
      <sheetName val="Investimentos_11"/>
      <sheetName val="CONSOLIDADO_(2)11"/>
      <sheetName val="Projeção_próximos_anos_11"/>
      <sheetName val="Bridge_Cement-Month_L30011"/>
      <sheetName val="Bridge_Cement-YTD_L30011"/>
      <sheetName val="Bridge_Cement-Act_vs_Flash11"/>
      <sheetName val="Cash_basis_Ago-028"/>
      <sheetName val="Base_Triagem8"/>
      <sheetName val="Vinculo_volumes_efetivos_(in)8"/>
      <sheetName val="5_0__Hold__A8"/>
      <sheetName val="2__Macro8"/>
      <sheetName val="Max_D__20028"/>
      <sheetName val="Banco_de_dados2"/>
      <sheetName val="Macroecono_antiga2"/>
      <sheetName val="Gás_Fenosa_-_GATR2"/>
      <sheetName val="CC_(2)2"/>
      <sheetName val="Capex_1920_Postergado2"/>
      <sheetName val="Capex_20212"/>
      <sheetName val="_EEPN2"/>
      <sheetName val="TABLA_DE_VALORES"/>
      <sheetName val="E_Costes_ES"/>
      <sheetName val="Aspectos_e_Perigos_padronizados"/>
      <sheetName val="Grupo_38"/>
      <sheetName val="ANALISIS"/>
      <sheetName val="3.INPUT ACT"/>
      <sheetName val="Bases Generales"/>
      <sheetName val="Feriados"/>
      <sheetName val="Anual"/>
      <sheetName val="NOV"/>
      <sheetName val="RefG"/>
      <sheetName val="Dados_gerais1"/>
      <sheetName val="INGRESO_DATOS1"/>
      <sheetName val="CD_SEC_LOC_#71"/>
      <sheetName val="Prueba_global_-_Pasivo1"/>
      <sheetName val="CUENTAS_POR_COBRAR_NO_COMERCIAL"/>
      <sheetName val="1.ResumoGráficosBASECASE"/>
      <sheetName val="CWB2"/>
      <sheetName val="CONEXION"/>
      <sheetName val="Property List"/>
      <sheetName val="Reference"/>
      <sheetName val="Vtas99-00"/>
      <sheetName val="TERMINACION C-3000"/>
      <sheetName val="Graph"/>
      <sheetName val="Table_Original"/>
      <sheetName val="SB"/>
      <sheetName val="Quarterly Projections"/>
      <sheetName val="Flash"/>
      <sheetName val="12det"/>
      <sheetName val="ePCWork Upload"/>
      <sheetName val="1a. TREND  LIST"/>
      <sheetName val="2a. TREND  LIST NFB"/>
      <sheetName val="Vacanc_Dir"/>
      <sheetName val="Vacanc_Com"/>
      <sheetName val="DIFF_BUS"/>
      <sheetName val="R-GyPCon"/>
      <sheetName val="LTM"/>
      <sheetName val="CREDIT STATS"/>
      <sheetName val="DropZone"/>
      <sheetName val="Analitics"/>
      <sheetName val="Camarones"/>
      <sheetName val="Peces"/>
      <sheetName val="Pollos"/>
      <sheetName val="Vacunos"/>
      <sheetName val="Porcinos"/>
      <sheetName val="Indicadores_Econômicos15"/>
      <sheetName val="Consumos_Específicos15"/>
      <sheetName val="Energia_Elétrica15"/>
      <sheetName val="Preços_Insumos15"/>
      <sheetName val="Vendas_US$15"/>
      <sheetName val="Custos_&amp;_Despesas15"/>
      <sheetName val="Custos_&amp;_Despesas_US$15"/>
      <sheetName val="DIF_FAT_FEV_0115"/>
      <sheetName val="DRE-_200015"/>
      <sheetName val="Banco_de_Dados_200115"/>
      <sheetName val="Ind_TC15"/>
      <sheetName val="PEND__31-12-200314"/>
      <sheetName val="Venta_Auto14"/>
      <sheetName val="Três_Marias_(TM)15"/>
      <sheetName val="Morro_Agudo_(MA)15"/>
      <sheetName val="Treinamento_mensal15"/>
      <sheetName val="Treinamento_e_Desen__trimestr15"/>
      <sheetName val="BALANCE_SHEET15"/>
      <sheetName val="Vínculos_Simulador_-_coluna15"/>
      <sheetName val="Profit_Centers14"/>
      <sheetName val="BROWZ_Status_Info14"/>
      <sheetName val="BASE_DE_DADOS15"/>
      <sheetName val="PREMISSAS_213"/>
      <sheetName val="Input_-_Racional_de_Ganho13"/>
      <sheetName val="Banco_Dados(Real)_Consolidado13"/>
      <sheetName val="Art96_IV_RIPI13"/>
      <sheetName val="Cash_basis_Ago-029"/>
      <sheetName val="Receitas_201612"/>
      <sheetName val="Receitas_2017_12"/>
      <sheetName val="Receitas_201812"/>
      <sheetName val="Din_Receitas12"/>
      <sheetName val="Receitas_201912"/>
      <sheetName val="Contratos_de_Gestão_12"/>
      <sheetName val="Contratos_de_Patrocínios_12"/>
      <sheetName val="Investimentos_12"/>
      <sheetName val="CONSOLIDADO_(2)12"/>
      <sheetName val="Projeção_próximos_anos_12"/>
      <sheetName val="Max_D__20029"/>
      <sheetName val="_EEPN3"/>
      <sheetName val="Banco_de_dados3"/>
      <sheetName val="Dados_gerais2"/>
      <sheetName val="INGRESO_DATOS2"/>
      <sheetName val="Prueba_global_-_Pasivo2"/>
      <sheetName val="CD_SEC_LOC_#72"/>
      <sheetName val="Bridge_Cement-Month_L30012"/>
      <sheetName val="Bridge_Cement-YTD_L30012"/>
      <sheetName val="Bridge_Cement-Act_vs_Flash12"/>
      <sheetName val="Base_Triagem9"/>
      <sheetName val="Vinculo_volumes_efetivos_(in)9"/>
      <sheetName val="5_0__Hold__A9"/>
      <sheetName val="2__Macro9"/>
      <sheetName val="Macroecono_antiga3"/>
      <sheetName val="Gás_Fenosa_-_GATR3"/>
      <sheetName val="CC_(2)3"/>
      <sheetName val="Capex_1920_Postergado3"/>
      <sheetName val="Capex_20213"/>
      <sheetName val="E_Costes_ES1"/>
      <sheetName val="Aspectos_e_Perigos_padronizado1"/>
      <sheetName val="Grupo_381"/>
      <sheetName val="TABLA_DE_VALORES1"/>
      <sheetName val="CUENTAS_POR_COBRAR_NO_COMERCIA1"/>
      <sheetName val="Depr__UHT20años"/>
      <sheetName val="3_INPUT_ACT"/>
      <sheetName val="Bases_Generales"/>
      <sheetName val="Property_List"/>
      <sheetName val="Capex_e_Financiamentos_(Fase_1)"/>
      <sheetName val="2__Parking"/>
      <sheetName val="TERMINACION_C-3000"/>
      <sheetName val="Quarterly_Projections"/>
      <sheetName val="CREDIT_STATS"/>
      <sheetName val="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9">
          <cell r="B19" t="str">
            <v>(-) EXPORT.NÃO EMBARCADAS</v>
          </cell>
        </row>
      </sheetData>
      <sheetData sheetId="39">
        <row r="19">
          <cell r="B19" t="str">
            <v>(-) EXPORT.NÃO EMBARCADAS</v>
          </cell>
        </row>
      </sheetData>
      <sheetData sheetId="40">
        <row r="19">
          <cell r="B19" t="str">
            <v>(-) EXPORT.NÃO EMBARCADAS</v>
          </cell>
        </row>
      </sheetData>
      <sheetData sheetId="41">
        <row r="19">
          <cell r="B19" t="str">
            <v>(-) EXPORT.NÃO EMBARCADAS</v>
          </cell>
        </row>
      </sheetData>
      <sheetData sheetId="42">
        <row r="19">
          <cell r="B19" t="str">
            <v>(-) EXPORT.NÃO EMBARCADAS</v>
          </cell>
        </row>
      </sheetData>
      <sheetData sheetId="43">
        <row r="19">
          <cell r="B19" t="str">
            <v>(-) EXPORT.NÃO EMBARCADAS</v>
          </cell>
        </row>
      </sheetData>
      <sheetData sheetId="44">
        <row r="19">
          <cell r="B19" t="str">
            <v>(-) EXPORT.NÃO EMBARCADAS</v>
          </cell>
        </row>
      </sheetData>
      <sheetData sheetId="45">
        <row r="19">
          <cell r="B19" t="str">
            <v>(-) EXPORT.NÃO EMBARCADAS</v>
          </cell>
        </row>
      </sheetData>
      <sheetData sheetId="46">
        <row r="19">
          <cell r="B19" t="str">
            <v>(-) EXPORT.NÃO EMBARCADAS</v>
          </cell>
        </row>
      </sheetData>
      <sheetData sheetId="47">
        <row r="19">
          <cell r="B19" t="str">
            <v>(-) EXPORT.NÃO EMBARCADAS</v>
          </cell>
        </row>
      </sheetData>
      <sheetData sheetId="48">
        <row r="19">
          <cell r="B19" t="str">
            <v>(-) EXPORT.NÃO EMBARCADAS</v>
          </cell>
        </row>
      </sheetData>
      <sheetData sheetId="49">
        <row r="19">
          <cell r="B19" t="str">
            <v>(-) EXPORT.NÃO EMBARCADAS</v>
          </cell>
        </row>
      </sheetData>
      <sheetData sheetId="50">
        <row r="19">
          <cell r="B19" t="str">
            <v>(-) EXPORT.NÃO EMBARCADAS</v>
          </cell>
        </row>
      </sheetData>
      <sheetData sheetId="51">
        <row r="19">
          <cell r="B19" t="str">
            <v>(-) EXPORT.NÃO EMBARCADAS</v>
          </cell>
        </row>
      </sheetData>
      <sheetData sheetId="52">
        <row r="19">
          <cell r="B19" t="str">
            <v>(-) EXPORT.NÃO EMBARCADAS</v>
          </cell>
        </row>
      </sheetData>
      <sheetData sheetId="53">
        <row r="19">
          <cell r="B19" t="str">
            <v>(-) EXPORT.NÃO EMBARCADAS</v>
          </cell>
        </row>
      </sheetData>
      <sheetData sheetId="54">
        <row r="19">
          <cell r="B19" t="str">
            <v>(-) EXPORT.NÃO EMBARCADAS</v>
          </cell>
        </row>
      </sheetData>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row r="13">
          <cell r="X13">
            <v>0</v>
          </cell>
        </row>
      </sheetData>
      <sheetData sheetId="94">
        <row r="13">
          <cell r="X13">
            <v>0</v>
          </cell>
        </row>
      </sheetData>
      <sheetData sheetId="95">
        <row r="13">
          <cell r="X13">
            <v>0</v>
          </cell>
        </row>
      </sheetData>
      <sheetData sheetId="96">
        <row r="13">
          <cell r="X13">
            <v>0</v>
          </cell>
        </row>
      </sheetData>
      <sheetData sheetId="97">
        <row r="13">
          <cell r="X13">
            <v>0</v>
          </cell>
        </row>
      </sheetData>
      <sheetData sheetId="98">
        <row r="13">
          <cell r="X13">
            <v>0</v>
          </cell>
        </row>
      </sheetData>
      <sheetData sheetId="99">
        <row r="13">
          <cell r="X13">
            <v>0</v>
          </cell>
        </row>
      </sheetData>
      <sheetData sheetId="100">
        <row r="13">
          <cell r="X13">
            <v>0</v>
          </cell>
        </row>
      </sheetData>
      <sheetData sheetId="101">
        <row r="13">
          <cell r="X13">
            <v>0</v>
          </cell>
        </row>
      </sheetData>
      <sheetData sheetId="102">
        <row r="13">
          <cell r="X13">
            <v>0</v>
          </cell>
        </row>
      </sheetData>
      <sheetData sheetId="103">
        <row r="13">
          <cell r="X13">
            <v>0</v>
          </cell>
        </row>
      </sheetData>
      <sheetData sheetId="104">
        <row r="13">
          <cell r="X13">
            <v>0</v>
          </cell>
        </row>
      </sheetData>
      <sheetData sheetId="105">
        <row r="13">
          <cell r="X13">
            <v>0</v>
          </cell>
        </row>
      </sheetData>
      <sheetData sheetId="106">
        <row r="13">
          <cell r="X13">
            <v>0</v>
          </cell>
        </row>
      </sheetData>
      <sheetData sheetId="107">
        <row r="13">
          <cell r="X13">
            <v>0</v>
          </cell>
        </row>
      </sheetData>
      <sheetData sheetId="108">
        <row r="13">
          <cell r="X13">
            <v>0</v>
          </cell>
        </row>
      </sheetData>
      <sheetData sheetId="109">
        <row r="13">
          <cell r="X13">
            <v>0</v>
          </cell>
        </row>
      </sheetData>
      <sheetData sheetId="110">
        <row r="13">
          <cell r="X13">
            <v>0</v>
          </cell>
        </row>
      </sheetData>
      <sheetData sheetId="111">
        <row r="13">
          <cell r="X13">
            <v>0</v>
          </cell>
        </row>
      </sheetData>
      <sheetData sheetId="112">
        <row r="13">
          <cell r="X13">
            <v>0</v>
          </cell>
        </row>
      </sheetData>
      <sheetData sheetId="113">
        <row r="13">
          <cell r="X13">
            <v>0</v>
          </cell>
        </row>
      </sheetData>
      <sheetData sheetId="114">
        <row r="13">
          <cell r="X13">
            <v>0</v>
          </cell>
        </row>
      </sheetData>
      <sheetData sheetId="115">
        <row r="13">
          <cell r="X13">
            <v>0</v>
          </cell>
        </row>
      </sheetData>
      <sheetData sheetId="116"/>
      <sheetData sheetId="117"/>
      <sheetData sheetId="118"/>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sheetData sheetId="128"/>
      <sheetData sheetId="129"/>
      <sheetData sheetId="130"/>
      <sheetData sheetId="131"/>
      <sheetData sheetId="132"/>
      <sheetData sheetId="133"/>
      <sheetData sheetId="134">
        <row r="3">
          <cell r="F3">
            <v>36923</v>
          </cell>
        </row>
      </sheetData>
      <sheetData sheetId="135">
        <row r="3">
          <cell r="F3">
            <v>36923</v>
          </cell>
        </row>
      </sheetData>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row r="13">
          <cell r="X13">
            <v>0</v>
          </cell>
        </row>
      </sheetData>
      <sheetData sheetId="152">
        <row r="13">
          <cell r="X13">
            <v>0</v>
          </cell>
        </row>
      </sheetData>
      <sheetData sheetId="153">
        <row r="13">
          <cell r="X13">
            <v>0</v>
          </cell>
        </row>
      </sheetData>
      <sheetData sheetId="154">
        <row r="13">
          <cell r="X13">
            <v>0</v>
          </cell>
        </row>
      </sheetData>
      <sheetData sheetId="155">
        <row r="13">
          <cell r="X13">
            <v>0</v>
          </cell>
        </row>
      </sheetData>
      <sheetData sheetId="156">
        <row r="13">
          <cell r="X13">
            <v>0</v>
          </cell>
        </row>
      </sheetData>
      <sheetData sheetId="157">
        <row r="13">
          <cell r="X13">
            <v>0</v>
          </cell>
        </row>
      </sheetData>
      <sheetData sheetId="158"/>
      <sheetData sheetId="159">
        <row r="13">
          <cell r="X13">
            <v>0</v>
          </cell>
        </row>
      </sheetData>
      <sheetData sheetId="160"/>
      <sheetData sheetId="161">
        <row r="13">
          <cell r="X13">
            <v>0</v>
          </cell>
        </row>
      </sheetData>
      <sheetData sheetId="162"/>
      <sheetData sheetId="163"/>
      <sheetData sheetId="164"/>
      <sheetData sheetId="165" refreshError="1"/>
      <sheetData sheetId="166" refreshError="1"/>
      <sheetData sheetId="167" refreshError="1"/>
      <sheetData sheetId="168">
        <row r="13">
          <cell r="X13">
            <v>0</v>
          </cell>
        </row>
      </sheetData>
      <sheetData sheetId="169">
        <row r="13">
          <cell r="X13">
            <v>0</v>
          </cell>
        </row>
      </sheetData>
      <sheetData sheetId="170"/>
      <sheetData sheetId="171"/>
      <sheetData sheetId="172"/>
      <sheetData sheetId="173"/>
      <sheetData sheetId="174"/>
      <sheetData sheetId="175"/>
      <sheetData sheetId="176">
        <row r="13">
          <cell r="X13">
            <v>0</v>
          </cell>
        </row>
      </sheetData>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 sheetId="217" refreshError="1"/>
      <sheetData sheetId="218" refreshError="1"/>
      <sheetData sheetId="219" refreshError="1"/>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ow r="13">
          <cell r="X13">
            <v>0</v>
          </cell>
        </row>
      </sheetData>
      <sheetData sheetId="248">
        <row r="13">
          <cell r="X13">
            <v>0</v>
          </cell>
        </row>
      </sheetData>
      <sheetData sheetId="249">
        <row r="13">
          <cell r="X13">
            <v>0</v>
          </cell>
        </row>
      </sheetData>
      <sheetData sheetId="250">
        <row r="13">
          <cell r="X13">
            <v>0</v>
          </cell>
        </row>
      </sheetData>
      <sheetData sheetId="251">
        <row r="13">
          <cell r="X13">
            <v>0</v>
          </cell>
        </row>
      </sheetData>
      <sheetData sheetId="252"/>
      <sheetData sheetId="253">
        <row r="13">
          <cell r="X13">
            <v>0</v>
          </cell>
        </row>
      </sheetData>
      <sheetData sheetId="254"/>
      <sheetData sheetId="255"/>
      <sheetData sheetId="256"/>
      <sheetData sheetId="257">
        <row r="13">
          <cell r="X13">
            <v>0</v>
          </cell>
        </row>
      </sheetData>
      <sheetData sheetId="258">
        <row r="13">
          <cell r="X13">
            <v>0</v>
          </cell>
        </row>
      </sheetData>
      <sheetData sheetId="259">
        <row r="13">
          <cell r="X13">
            <v>0</v>
          </cell>
        </row>
      </sheetData>
      <sheetData sheetId="260">
        <row r="13">
          <cell r="X13">
            <v>0</v>
          </cell>
        </row>
      </sheetData>
      <sheetData sheetId="261">
        <row r="13">
          <cell r="X13">
            <v>0</v>
          </cell>
        </row>
      </sheetData>
      <sheetData sheetId="262"/>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ow r="13">
          <cell r="X13">
            <v>0</v>
          </cell>
        </row>
      </sheetData>
      <sheetData sheetId="272"/>
      <sheetData sheetId="273" refreshError="1"/>
      <sheetData sheetId="274"/>
      <sheetData sheetId="275"/>
      <sheetData sheetId="276"/>
      <sheetData sheetId="277"/>
      <sheetData sheetId="278"/>
      <sheetData sheetId="279"/>
      <sheetData sheetId="280">
        <row r="13">
          <cell r="X13">
            <v>0</v>
          </cell>
        </row>
      </sheetData>
      <sheetData sheetId="281">
        <row r="3">
          <cell r="F3">
            <v>36923</v>
          </cell>
        </row>
      </sheetData>
      <sheetData sheetId="282"/>
      <sheetData sheetId="283"/>
      <sheetData sheetId="284"/>
      <sheetData sheetId="285"/>
      <sheetData sheetId="286"/>
      <sheetData sheetId="287"/>
      <sheetData sheetId="288"/>
      <sheetData sheetId="289">
        <row r="13">
          <cell r="X13">
            <v>0</v>
          </cell>
        </row>
      </sheetData>
      <sheetData sheetId="290">
        <row r="3">
          <cell r="F3">
            <v>36923</v>
          </cell>
        </row>
      </sheetData>
      <sheetData sheetId="291"/>
      <sheetData sheetId="292"/>
      <sheetData sheetId="293"/>
      <sheetData sheetId="294"/>
      <sheetData sheetId="295"/>
      <sheetData sheetId="296"/>
      <sheetData sheetId="297"/>
      <sheetData sheetId="298"/>
      <sheetData sheetId="299">
        <row r="3">
          <cell r="F3">
            <v>36923</v>
          </cell>
        </row>
      </sheetData>
      <sheetData sheetId="300"/>
      <sheetData sheetId="301">
        <row r="13">
          <cell r="X13">
            <v>0</v>
          </cell>
        </row>
      </sheetData>
      <sheetData sheetId="302"/>
      <sheetData sheetId="303">
        <row r="13">
          <cell r="X13">
            <v>0</v>
          </cell>
        </row>
      </sheetData>
      <sheetData sheetId="304"/>
      <sheetData sheetId="305">
        <row r="13">
          <cell r="X13">
            <v>0</v>
          </cell>
        </row>
      </sheetData>
      <sheetData sheetId="306"/>
      <sheetData sheetId="307">
        <row r="13">
          <cell r="X13">
            <v>0</v>
          </cell>
        </row>
      </sheetData>
      <sheetData sheetId="308"/>
      <sheetData sheetId="309"/>
      <sheetData sheetId="310">
        <row r="13">
          <cell r="X13">
            <v>0</v>
          </cell>
        </row>
      </sheetData>
      <sheetData sheetId="311"/>
      <sheetData sheetId="312">
        <row r="13">
          <cell r="X13">
            <v>0</v>
          </cell>
        </row>
      </sheetData>
      <sheetData sheetId="313"/>
      <sheetData sheetId="314">
        <row r="13">
          <cell r="X13">
            <v>0</v>
          </cell>
        </row>
      </sheetData>
      <sheetData sheetId="315"/>
      <sheetData sheetId="316">
        <row r="13">
          <cell r="X13">
            <v>0</v>
          </cell>
        </row>
      </sheetData>
      <sheetData sheetId="317"/>
      <sheetData sheetId="318"/>
      <sheetData sheetId="319">
        <row r="13">
          <cell r="X13">
            <v>0</v>
          </cell>
        </row>
      </sheetData>
      <sheetData sheetId="320"/>
      <sheetData sheetId="321">
        <row r="13">
          <cell r="X13">
            <v>0</v>
          </cell>
        </row>
      </sheetData>
      <sheetData sheetId="322"/>
      <sheetData sheetId="323">
        <row r="13">
          <cell r="X13">
            <v>0</v>
          </cell>
        </row>
      </sheetData>
      <sheetData sheetId="324"/>
      <sheetData sheetId="325">
        <row r="13">
          <cell r="X13">
            <v>0</v>
          </cell>
        </row>
      </sheetData>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row r="13">
          <cell r="X13">
            <v>0</v>
          </cell>
        </row>
      </sheetData>
      <sheetData sheetId="341"/>
      <sheetData sheetId="342">
        <row r="13">
          <cell r="X13">
            <v>0</v>
          </cell>
        </row>
      </sheetData>
      <sheetData sheetId="343"/>
      <sheetData sheetId="344">
        <row r="13">
          <cell r="X13">
            <v>0</v>
          </cell>
        </row>
      </sheetData>
      <sheetData sheetId="345"/>
      <sheetData sheetId="346">
        <row r="13">
          <cell r="X13">
            <v>0</v>
          </cell>
        </row>
      </sheetData>
      <sheetData sheetId="347"/>
      <sheetData sheetId="348"/>
      <sheetData sheetId="349">
        <row r="13">
          <cell r="X13">
            <v>0</v>
          </cell>
        </row>
      </sheetData>
      <sheetData sheetId="350"/>
      <sheetData sheetId="351">
        <row r="13">
          <cell r="X13">
            <v>0</v>
          </cell>
        </row>
      </sheetData>
      <sheetData sheetId="352"/>
      <sheetData sheetId="353">
        <row r="13">
          <cell r="X13">
            <v>0</v>
          </cell>
        </row>
      </sheetData>
      <sheetData sheetId="354"/>
      <sheetData sheetId="355">
        <row r="13">
          <cell r="X13">
            <v>0</v>
          </cell>
        </row>
      </sheetData>
      <sheetData sheetId="356"/>
      <sheetData sheetId="357"/>
      <sheetData sheetId="358">
        <row r="13">
          <cell r="X13">
            <v>0</v>
          </cell>
        </row>
      </sheetData>
      <sheetData sheetId="359">
        <row r="3">
          <cell r="F3">
            <v>36923</v>
          </cell>
        </row>
      </sheetData>
      <sheetData sheetId="360">
        <row r="13">
          <cell r="X13">
            <v>0</v>
          </cell>
        </row>
      </sheetData>
      <sheetData sheetId="361"/>
      <sheetData sheetId="362">
        <row r="13">
          <cell r="X13">
            <v>0</v>
          </cell>
        </row>
      </sheetData>
      <sheetData sheetId="363"/>
      <sheetData sheetId="364">
        <row r="13">
          <cell r="X13">
            <v>0</v>
          </cell>
        </row>
      </sheetData>
      <sheetData sheetId="365"/>
      <sheetData sheetId="366"/>
      <sheetData sheetId="367"/>
      <sheetData sheetId="368">
        <row r="3">
          <cell r="F3">
            <v>36923</v>
          </cell>
        </row>
      </sheetData>
      <sheetData sheetId="369"/>
      <sheetData sheetId="370"/>
      <sheetData sheetId="371"/>
      <sheetData sheetId="372"/>
      <sheetData sheetId="373"/>
      <sheetData sheetId="374"/>
      <sheetData sheetId="375"/>
      <sheetData sheetId="376"/>
      <sheetData sheetId="377">
        <row r="3">
          <cell r="F3">
            <v>36923</v>
          </cell>
        </row>
      </sheetData>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row r="13">
          <cell r="X13">
            <v>0</v>
          </cell>
        </row>
      </sheetData>
      <sheetData sheetId="410"/>
      <sheetData sheetId="411"/>
      <sheetData sheetId="412"/>
      <sheetData sheetId="413"/>
      <sheetData sheetId="414"/>
      <sheetData sheetId="415"/>
      <sheetData sheetId="416"/>
      <sheetData sheetId="417"/>
      <sheetData sheetId="418">
        <row r="13">
          <cell r="X13">
            <v>0</v>
          </cell>
        </row>
      </sheetData>
      <sheetData sheetId="419"/>
      <sheetData sheetId="420"/>
      <sheetData sheetId="421"/>
      <sheetData sheetId="422"/>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row r="13">
          <cell r="X13">
            <v>0</v>
          </cell>
        </row>
      </sheetData>
      <sheetData sheetId="480"/>
      <sheetData sheetId="481">
        <row r="13">
          <cell r="X13">
            <v>0</v>
          </cell>
        </row>
      </sheetData>
      <sheetData sheetId="482"/>
      <sheetData sheetId="483">
        <row r="13">
          <cell r="X13">
            <v>0</v>
          </cell>
        </row>
      </sheetData>
      <sheetData sheetId="484"/>
      <sheetData sheetId="485">
        <row r="13">
          <cell r="X13">
            <v>0</v>
          </cell>
        </row>
      </sheetData>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row r="13">
          <cell r="X13">
            <v>0</v>
          </cell>
        </row>
      </sheetData>
      <sheetData sheetId="523"/>
      <sheetData sheetId="524">
        <row r="13">
          <cell r="X13">
            <v>0</v>
          </cell>
        </row>
      </sheetData>
      <sheetData sheetId="525"/>
      <sheetData sheetId="526">
        <row r="13">
          <cell r="X13">
            <v>0</v>
          </cell>
        </row>
      </sheetData>
      <sheetData sheetId="527"/>
      <sheetData sheetId="528">
        <row r="13">
          <cell r="X13">
            <v>0</v>
          </cell>
        </row>
      </sheetData>
      <sheetData sheetId="529"/>
      <sheetData sheetId="530"/>
      <sheetData sheetId="531"/>
      <sheetData sheetId="532"/>
      <sheetData sheetId="533"/>
      <sheetData sheetId="534"/>
      <sheetData sheetId="535"/>
      <sheetData sheetId="536"/>
      <sheetData sheetId="537"/>
      <sheetData sheetId="538"/>
      <sheetData sheetId="539"/>
      <sheetData sheetId="540" refreshError="1"/>
      <sheetData sheetId="541"/>
      <sheetData sheetId="542"/>
      <sheetData sheetId="543"/>
      <sheetData sheetId="544"/>
      <sheetData sheetId="545"/>
      <sheetData sheetId="546" refreshError="1"/>
      <sheetData sheetId="547" refreshError="1"/>
      <sheetData sheetId="548" refreshError="1"/>
      <sheetData sheetId="549" refreshError="1"/>
      <sheetData sheetId="550" refreshError="1"/>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row r="13">
          <cell r="X13">
            <v>0</v>
          </cell>
        </row>
      </sheetData>
      <sheetData sheetId="579">
        <row r="13">
          <cell r="X13">
            <v>0</v>
          </cell>
        </row>
      </sheetData>
      <sheetData sheetId="580">
        <row r="13">
          <cell r="X13">
            <v>0</v>
          </cell>
        </row>
      </sheetData>
      <sheetData sheetId="581">
        <row r="13">
          <cell r="X13">
            <v>0</v>
          </cell>
        </row>
      </sheetData>
      <sheetData sheetId="582">
        <row r="13">
          <cell r="X13">
            <v>0</v>
          </cell>
        </row>
      </sheetData>
      <sheetData sheetId="583">
        <row r="13">
          <cell r="X13">
            <v>0</v>
          </cell>
        </row>
      </sheetData>
      <sheetData sheetId="584">
        <row r="13">
          <cell r="X13">
            <v>0</v>
          </cell>
        </row>
      </sheetData>
      <sheetData sheetId="585"/>
      <sheetData sheetId="586">
        <row r="13">
          <cell r="X13">
            <v>0</v>
          </cell>
        </row>
      </sheetData>
      <sheetData sheetId="587"/>
      <sheetData sheetId="588"/>
      <sheetData sheetId="589"/>
      <sheetData sheetId="590"/>
      <sheetData sheetId="591"/>
      <sheetData sheetId="592">
        <row r="13">
          <cell r="X13">
            <v>0</v>
          </cell>
        </row>
      </sheetData>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row r="13">
          <cell r="X13">
            <v>0</v>
          </cell>
        </row>
      </sheetData>
      <sheetData sheetId="624"/>
      <sheetData sheetId="625">
        <row r="13">
          <cell r="X13">
            <v>0</v>
          </cell>
        </row>
      </sheetData>
      <sheetData sheetId="626"/>
      <sheetData sheetId="627">
        <row r="13">
          <cell r="X13">
            <v>0</v>
          </cell>
        </row>
      </sheetData>
      <sheetData sheetId="628"/>
      <sheetData sheetId="629">
        <row r="13">
          <cell r="X13">
            <v>0</v>
          </cell>
        </row>
      </sheetData>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row r="13">
          <cell r="X13">
            <v>0</v>
          </cell>
        </row>
      </sheetData>
      <sheetData sheetId="669"/>
      <sheetData sheetId="670">
        <row r="13">
          <cell r="X13">
            <v>0</v>
          </cell>
        </row>
      </sheetData>
      <sheetData sheetId="671"/>
      <sheetData sheetId="672">
        <row r="13">
          <cell r="X13">
            <v>0</v>
          </cell>
        </row>
      </sheetData>
      <sheetData sheetId="673"/>
      <sheetData sheetId="674">
        <row r="13">
          <cell r="X13">
            <v>0</v>
          </cell>
        </row>
      </sheetData>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row r="13">
          <cell r="X13">
            <v>0</v>
          </cell>
        </row>
      </sheetData>
      <sheetData sheetId="690"/>
      <sheetData sheetId="691"/>
      <sheetData sheetId="692"/>
      <sheetData sheetId="693"/>
      <sheetData sheetId="694"/>
      <sheetData sheetId="695"/>
      <sheetData sheetId="696"/>
      <sheetData sheetId="697"/>
      <sheetData sheetId="698">
        <row r="3">
          <cell r="F3">
            <v>36923</v>
          </cell>
        </row>
      </sheetData>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row r="13">
          <cell r="X13">
            <v>0</v>
          </cell>
        </row>
      </sheetData>
      <sheetData sheetId="719"/>
      <sheetData sheetId="720">
        <row r="13">
          <cell r="X13">
            <v>0</v>
          </cell>
        </row>
      </sheetData>
      <sheetData sheetId="721"/>
      <sheetData sheetId="722">
        <row r="13">
          <cell r="X13">
            <v>0</v>
          </cell>
        </row>
      </sheetData>
      <sheetData sheetId="723"/>
      <sheetData sheetId="724">
        <row r="13">
          <cell r="X13">
            <v>0</v>
          </cell>
        </row>
      </sheetData>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row r="13">
          <cell r="X13">
            <v>0</v>
          </cell>
        </row>
      </sheetData>
      <sheetData sheetId="740"/>
      <sheetData sheetId="74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row r="13">
          <cell r="X13">
            <v>0</v>
          </cell>
        </row>
      </sheetData>
      <sheetData sheetId="785">
        <row r="13">
          <cell r="X13">
            <v>0</v>
          </cell>
        </row>
      </sheetData>
      <sheetData sheetId="786">
        <row r="13">
          <cell r="X13">
            <v>0</v>
          </cell>
        </row>
      </sheetData>
      <sheetData sheetId="787">
        <row r="13">
          <cell r="X13">
            <v>0</v>
          </cell>
        </row>
      </sheetData>
      <sheetData sheetId="788">
        <row r="13">
          <cell r="X13">
            <v>0</v>
          </cell>
        </row>
      </sheetData>
      <sheetData sheetId="789"/>
      <sheetData sheetId="790">
        <row r="13">
          <cell r="X13">
            <v>0</v>
          </cell>
        </row>
      </sheetData>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row r="13">
          <cell r="X13">
            <v>0</v>
          </cell>
        </row>
      </sheetData>
      <sheetData sheetId="807"/>
      <sheetData sheetId="808"/>
      <sheetData sheetId="809"/>
      <sheetData sheetId="810"/>
      <sheetData sheetId="811"/>
      <sheetData sheetId="812"/>
      <sheetData sheetId="813" refreshError="1"/>
      <sheetData sheetId="814" refreshError="1"/>
      <sheetData sheetId="815" refreshError="1"/>
      <sheetData sheetId="816" refreshError="1"/>
      <sheetData sheetId="817" refreshError="1"/>
      <sheetData sheetId="818" refreshError="1"/>
      <sheetData sheetId="819" refreshError="1"/>
      <sheetData sheetId="820"/>
      <sheetData sheetId="821"/>
      <sheetData sheetId="822"/>
      <sheetData sheetId="823"/>
      <sheetData sheetId="824"/>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row r="13">
          <cell r="X13">
            <v>0</v>
          </cell>
        </row>
      </sheetData>
      <sheetData sheetId="883">
        <row r="13">
          <cell r="X13">
            <v>0</v>
          </cell>
        </row>
      </sheetData>
      <sheetData sheetId="884">
        <row r="13">
          <cell r="X13">
            <v>0</v>
          </cell>
        </row>
      </sheetData>
      <sheetData sheetId="885">
        <row r="13">
          <cell r="X13">
            <v>0</v>
          </cell>
        </row>
      </sheetData>
      <sheetData sheetId="886">
        <row r="13">
          <cell r="X13">
            <v>0</v>
          </cell>
        </row>
      </sheetData>
      <sheetData sheetId="887">
        <row r="13">
          <cell r="X13">
            <v>0</v>
          </cell>
        </row>
      </sheetData>
      <sheetData sheetId="888">
        <row r="13">
          <cell r="X13">
            <v>0</v>
          </cell>
        </row>
      </sheetData>
      <sheetData sheetId="889">
        <row r="13">
          <cell r="X13">
            <v>0</v>
          </cell>
        </row>
      </sheetData>
      <sheetData sheetId="890">
        <row r="13">
          <cell r="X13">
            <v>0</v>
          </cell>
        </row>
      </sheetData>
      <sheetData sheetId="891"/>
      <sheetData sheetId="892"/>
      <sheetData sheetId="893"/>
      <sheetData sheetId="894"/>
      <sheetData sheetId="895"/>
      <sheetData sheetId="896"/>
      <sheetData sheetId="897"/>
      <sheetData sheetId="898"/>
      <sheetData sheetId="899"/>
      <sheetData sheetId="900"/>
      <sheetData sheetId="901"/>
      <sheetData sheetId="902">
        <row r="13">
          <cell r="X13">
            <v>0</v>
          </cell>
        </row>
      </sheetData>
      <sheetData sheetId="903"/>
      <sheetData sheetId="904"/>
      <sheetData sheetId="905"/>
      <sheetData sheetId="906"/>
      <sheetData sheetId="907"/>
      <sheetData sheetId="908">
        <row r="13">
          <cell r="X13">
            <v>0</v>
          </cell>
        </row>
      </sheetData>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B8:D36"/>
  <sheetViews>
    <sheetView showGridLines="0" tabSelected="1" zoomScale="115" zoomScaleNormal="115" workbookViewId="0"/>
  </sheetViews>
  <sheetFormatPr defaultColWidth="8.7109375" defaultRowHeight="15" customHeight="1" x14ac:dyDescent="0.2"/>
  <cols>
    <col min="1" max="1" width="5.7109375" style="111" customWidth="1"/>
    <col min="2" max="2" width="4.5703125" style="136" bestFit="1" customWidth="1"/>
    <col min="3" max="3" width="45.5703125" style="135" bestFit="1" customWidth="1"/>
    <col min="4" max="16384" width="8.7109375" style="111"/>
  </cols>
  <sheetData>
    <row r="8" spans="2:4" ht="15" customHeight="1" x14ac:dyDescent="0.2">
      <c r="B8" s="353" t="s">
        <v>265</v>
      </c>
      <c r="C8" s="353"/>
    </row>
    <row r="9" spans="2:4" ht="15" customHeight="1" x14ac:dyDescent="0.2">
      <c r="B9" s="353"/>
      <c r="C9" s="353"/>
    </row>
    <row r="10" spans="2:4" ht="15" customHeight="1" x14ac:dyDescent="0.2">
      <c r="B10" s="353"/>
      <c r="C10" s="353"/>
    </row>
    <row r="12" spans="2:4" ht="15" customHeight="1" x14ac:dyDescent="0.2">
      <c r="B12" s="133">
        <v>1</v>
      </c>
      <c r="C12" s="137" t="s">
        <v>47</v>
      </c>
      <c r="D12" s="112"/>
    </row>
    <row r="13" spans="2:4" ht="15" customHeight="1" x14ac:dyDescent="0.2">
      <c r="B13" s="133"/>
      <c r="C13" s="137"/>
      <c r="D13" s="112"/>
    </row>
    <row r="14" spans="2:4" ht="15" customHeight="1" x14ac:dyDescent="0.2">
      <c r="B14" s="133">
        <v>2</v>
      </c>
      <c r="C14" s="137" t="s">
        <v>194</v>
      </c>
      <c r="D14" s="112"/>
    </row>
    <row r="15" spans="2:4" ht="15" customHeight="1" x14ac:dyDescent="0.2">
      <c r="B15" s="134"/>
      <c r="C15" s="138"/>
    </row>
    <row r="16" spans="2:4" ht="15" customHeight="1" x14ac:dyDescent="0.2">
      <c r="B16" s="133">
        <v>3</v>
      </c>
      <c r="C16" s="137" t="s">
        <v>163</v>
      </c>
    </row>
    <row r="17" spans="2:3" ht="15" customHeight="1" x14ac:dyDescent="0.2">
      <c r="B17" s="134"/>
      <c r="C17" s="138"/>
    </row>
    <row r="18" spans="2:3" ht="15" customHeight="1" x14ac:dyDescent="0.2">
      <c r="B18" s="133">
        <v>4</v>
      </c>
      <c r="C18" s="137" t="s">
        <v>164</v>
      </c>
    </row>
    <row r="19" spans="2:3" ht="15" customHeight="1" x14ac:dyDescent="0.2">
      <c r="B19" s="134"/>
      <c r="C19" s="138"/>
    </row>
    <row r="20" spans="2:3" ht="15" customHeight="1" x14ac:dyDescent="0.2">
      <c r="B20" s="133">
        <v>5</v>
      </c>
      <c r="C20" s="137" t="s">
        <v>30</v>
      </c>
    </row>
    <row r="21" spans="2:3" ht="15" customHeight="1" x14ac:dyDescent="0.2">
      <c r="B21" s="134"/>
      <c r="C21" s="138"/>
    </row>
    <row r="22" spans="2:3" ht="15" customHeight="1" x14ac:dyDescent="0.2">
      <c r="B22" s="133">
        <v>6</v>
      </c>
      <c r="C22" s="137" t="s">
        <v>80</v>
      </c>
    </row>
    <row r="23" spans="2:3" ht="15" customHeight="1" x14ac:dyDescent="0.2">
      <c r="B23" s="134"/>
    </row>
    <row r="24" spans="2:3" ht="15" customHeight="1" x14ac:dyDescent="0.2">
      <c r="B24" s="133">
        <v>7</v>
      </c>
      <c r="C24" s="137" t="s">
        <v>81</v>
      </c>
    </row>
    <row r="26" spans="2:3" ht="15" customHeight="1" x14ac:dyDescent="0.2">
      <c r="B26" s="133">
        <v>8</v>
      </c>
      <c r="C26" s="137" t="s">
        <v>189</v>
      </c>
    </row>
    <row r="28" spans="2:3" ht="15" customHeight="1" x14ac:dyDescent="0.2">
      <c r="B28" s="133">
        <v>9</v>
      </c>
      <c r="C28" s="137" t="s">
        <v>70</v>
      </c>
    </row>
    <row r="30" spans="2:3" ht="15" customHeight="1" x14ac:dyDescent="0.2">
      <c r="B30" s="133">
        <v>10</v>
      </c>
      <c r="C30" s="137" t="s">
        <v>159</v>
      </c>
    </row>
    <row r="32" spans="2:3" ht="15" customHeight="1" x14ac:dyDescent="0.2">
      <c r="B32" s="133">
        <v>11</v>
      </c>
      <c r="C32" s="137" t="s">
        <v>267</v>
      </c>
    </row>
    <row r="36" spans="3:3" ht="15" customHeight="1" x14ac:dyDescent="0.2">
      <c r="C36" s="239"/>
    </row>
  </sheetData>
  <mergeCells count="1">
    <mergeCell ref="B8:C10"/>
  </mergeCells>
  <hyperlinks>
    <hyperlink ref="C12" location="'1. Key Financial Indicators'!A1" display="KEY FINANCIAL INDICATORS" xr:uid="{60C4C06F-D26B-4796-A3DC-563A43ED0C70}"/>
    <hyperlink ref="C16" location="'3. Mining Segment'!A1" display="MINING SEGMENT" xr:uid="{F5959738-3EF9-40BB-AF9B-EA78068E8F8D}"/>
    <hyperlink ref="C18" location="'4. Smelting Segment'!A1" display="SMELTING SEGMENT" xr:uid="{E0EBB6B2-E999-4F31-96EF-E546B746A76A}"/>
    <hyperlink ref="C28" location="'9. Cash Flow - Reconciliation'!A1" display="CASH FLOW - RECONCILIATION" xr:uid="{B30BD8ED-8FF9-4B72-93EA-F3D08770BBD6}"/>
    <hyperlink ref="C14" location="'2. Results'!A1" display="RESULTS" xr:uid="{C9AF330E-5B2F-48E4-A1A8-D92F301452D4}"/>
    <hyperlink ref="C20" location="'5. CAPEX'!A1" display="CAPEX" xr:uid="{624497E2-64D3-42E2-A5E3-80B0989F13DB}"/>
    <hyperlink ref="C24" location="'7. Balance Sheet'!A1" display="BALANCE SHEET" xr:uid="{75B487EB-20E8-4C5E-8E96-73D98666219E}"/>
    <hyperlink ref="C22" location="'6. Cash Flow'!A1" display="CASH FLOW" xr:uid="{1862EB5D-14CA-460A-B66F-0E9DBABEB8A3}"/>
    <hyperlink ref="C26" location="'8. Indebtedness'!A1" display="INDEBTEDNESS" xr:uid="{01B7514C-2C93-4F35-B6F2-2261B000E3EE}"/>
    <hyperlink ref="C30" location="'10. Use of Non-IFRS'!A1" display="USE OF NON-IFRS FINANCIAL MEASURES" xr:uid="{02A2CDF7-9889-4E56-B8D7-BBB01427EE4B}"/>
    <hyperlink ref="C32" location="'11. Adjustments to FS'!A1" display="ADJUSTMENT TO LEASE ACCOUNTING AND FINANCIAL STATEMENTS" xr:uid="{2AA85DC8-B285-4320-8473-F941872A4220}"/>
  </hyperlinks>
  <pageMargins left="0.511811024" right="0.511811024" top="0.78740157499999996" bottom="0.78740157499999996" header="0.31496062000000002" footer="0.31496062000000002"/>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7E838-9FE9-479A-89B3-4DB1106A5862}">
  <dimension ref="A1:Q36"/>
  <sheetViews>
    <sheetView showGridLines="0" zoomScaleNormal="100" workbookViewId="0"/>
  </sheetViews>
  <sheetFormatPr defaultColWidth="9.140625" defaultRowHeight="20.100000000000001" customHeight="1" x14ac:dyDescent="0.2"/>
  <cols>
    <col min="1" max="1" width="5.7109375" style="57" customWidth="1"/>
    <col min="2" max="2" width="66.140625" style="113" bestFit="1" customWidth="1"/>
    <col min="3" max="17" width="17.7109375" style="113" customWidth="1"/>
    <col min="18" max="16384" width="9.140625" style="113"/>
  </cols>
  <sheetData>
    <row r="1" spans="1:17" s="14" customFormat="1" ht="15" customHeight="1" x14ac:dyDescent="0.25">
      <c r="A1" s="58"/>
    </row>
    <row r="2" spans="1:17" s="14" customFormat="1" ht="15" customHeight="1" x14ac:dyDescent="0.25">
      <c r="A2" s="58"/>
    </row>
    <row r="3" spans="1:17" s="14" customFormat="1" ht="15" customHeight="1" x14ac:dyDescent="0.25">
      <c r="A3" s="58"/>
      <c r="B3" s="98" t="s">
        <v>55</v>
      </c>
      <c r="C3" s="98"/>
      <c r="D3" s="98"/>
      <c r="E3" s="15"/>
      <c r="F3" s="15"/>
      <c r="G3" s="15"/>
      <c r="H3" s="15"/>
      <c r="I3" s="98"/>
      <c r="J3" s="15"/>
      <c r="K3" s="15"/>
      <c r="L3" s="15"/>
      <c r="M3" s="15"/>
      <c r="N3" s="98"/>
      <c r="O3" s="15"/>
      <c r="P3" s="15"/>
      <c r="Q3" s="15"/>
    </row>
    <row r="4" spans="1:17" s="14" customFormat="1" ht="8.1" customHeight="1" x14ac:dyDescent="0.25">
      <c r="A4" s="58"/>
      <c r="B4" s="98"/>
      <c r="C4" s="98"/>
      <c r="D4" s="98"/>
      <c r="E4" s="15"/>
      <c r="F4" s="15"/>
      <c r="G4" s="15"/>
      <c r="H4" s="15"/>
      <c r="I4" s="98"/>
      <c r="J4" s="15"/>
      <c r="K4" s="15"/>
      <c r="L4" s="15"/>
      <c r="M4" s="15"/>
      <c r="N4" s="98"/>
      <c r="O4" s="15"/>
      <c r="P4" s="15"/>
      <c r="Q4" s="15"/>
    </row>
    <row r="5" spans="1:17" customFormat="1" ht="30" customHeight="1" x14ac:dyDescent="0.25">
      <c r="A5" s="109"/>
      <c r="B5" s="101" t="s">
        <v>202</v>
      </c>
      <c r="C5" s="139">
        <v>2020</v>
      </c>
      <c r="D5" s="139">
        <v>2021</v>
      </c>
      <c r="E5" s="139" t="s">
        <v>52</v>
      </c>
      <c r="F5" s="139" t="s">
        <v>199</v>
      </c>
      <c r="G5" s="139" t="s">
        <v>206</v>
      </c>
      <c r="H5" s="139" t="s">
        <v>209</v>
      </c>
      <c r="I5" s="139">
        <v>2022</v>
      </c>
      <c r="J5" s="139" t="s">
        <v>218</v>
      </c>
      <c r="K5" s="139" t="s">
        <v>230</v>
      </c>
      <c r="L5" s="139" t="s">
        <v>236</v>
      </c>
      <c r="M5" s="139" t="s">
        <v>238</v>
      </c>
      <c r="N5" s="139">
        <v>2023</v>
      </c>
      <c r="O5" s="139" t="s">
        <v>242</v>
      </c>
      <c r="P5" s="139" t="s">
        <v>257</v>
      </c>
      <c r="Q5" s="139" t="s">
        <v>265</v>
      </c>
    </row>
    <row r="6" spans="1:17" customFormat="1" ht="9.9499999999999993" customHeight="1" x14ac:dyDescent="0.25">
      <c r="A6" s="109"/>
      <c r="B6" s="191"/>
      <c r="C6" s="191"/>
      <c r="D6" s="199"/>
      <c r="E6" s="192"/>
      <c r="F6" s="192"/>
      <c r="G6" s="192"/>
      <c r="H6" s="192"/>
      <c r="I6" s="199"/>
      <c r="J6" s="192"/>
      <c r="K6" s="192"/>
      <c r="L6" s="192"/>
      <c r="M6" s="192"/>
      <c r="N6" s="199"/>
      <c r="O6" s="192"/>
      <c r="P6" s="192"/>
      <c r="Q6" s="192"/>
    </row>
    <row r="7" spans="1:17" customFormat="1" ht="18" customHeight="1" x14ac:dyDescent="0.25">
      <c r="A7" s="109">
        <v>22</v>
      </c>
      <c r="B7" s="193" t="s">
        <v>256</v>
      </c>
      <c r="C7" s="194">
        <v>398.51499999999999</v>
      </c>
      <c r="D7" s="200">
        <v>661.11900000000003</v>
      </c>
      <c r="E7" s="194">
        <v>70.126000000000005</v>
      </c>
      <c r="F7" s="194">
        <v>218.49100000000001</v>
      </c>
      <c r="G7" s="194">
        <v>69.763999999999996</v>
      </c>
      <c r="H7" s="194">
        <v>140.50102611814074</v>
      </c>
      <c r="I7" s="200">
        <v>498.8820261181408</v>
      </c>
      <c r="J7" s="194">
        <v>2.5710000000000002</v>
      </c>
      <c r="K7" s="194">
        <v>138.11199999999999</v>
      </c>
      <c r="L7" s="194">
        <v>139.94800000000001</v>
      </c>
      <c r="M7" s="194">
        <v>150.86199999999999</v>
      </c>
      <c r="N7" s="200">
        <v>431.49299999999999</v>
      </c>
      <c r="O7" s="194">
        <v>-38.070999999999998</v>
      </c>
      <c r="P7" s="194">
        <v>121.748</v>
      </c>
      <c r="Q7" s="194">
        <v>155.23099999999999</v>
      </c>
    </row>
    <row r="8" spans="1:17" customFormat="1" ht="18" customHeight="1" x14ac:dyDescent="0.25">
      <c r="A8" s="109">
        <v>21</v>
      </c>
      <c r="B8" s="191" t="s">
        <v>56</v>
      </c>
      <c r="C8" s="192">
        <v>105.33</v>
      </c>
      <c r="D8" s="199">
        <v>-83.796000000000006</v>
      </c>
      <c r="E8" s="192">
        <v>-164.11099999999999</v>
      </c>
      <c r="F8" s="192">
        <v>-30.81</v>
      </c>
      <c r="G8" s="192">
        <v>-29.439</v>
      </c>
      <c r="H8" s="192">
        <v>-10.157</v>
      </c>
      <c r="I8" s="199">
        <v>-234.517</v>
      </c>
      <c r="J8" s="192">
        <v>-114.68</v>
      </c>
      <c r="K8" s="192">
        <v>78.581000000000003</v>
      </c>
      <c r="L8" s="192">
        <v>87.736000000000004</v>
      </c>
      <c r="M8" s="192">
        <v>49.594000000000001</v>
      </c>
      <c r="N8" s="199">
        <v>101.23099999999999</v>
      </c>
      <c r="O8" s="192">
        <v>-124.60299999999999</v>
      </c>
      <c r="P8" s="192">
        <v>-16.637</v>
      </c>
      <c r="Q8" s="192">
        <v>-42.914000000000001</v>
      </c>
    </row>
    <row r="9" spans="1:17" customFormat="1" ht="18" customHeight="1" x14ac:dyDescent="0.25">
      <c r="A9" s="109">
        <v>76</v>
      </c>
      <c r="B9" s="195" t="s">
        <v>57</v>
      </c>
      <c r="C9" s="209">
        <v>-68.896000000000001</v>
      </c>
      <c r="D9" s="210">
        <v>-54.683999999999997</v>
      </c>
      <c r="E9" s="209">
        <v>48.238999999999997</v>
      </c>
      <c r="F9" s="209">
        <v>-21.524999999999999</v>
      </c>
      <c r="G9" s="209">
        <v>23.001999999999999</v>
      </c>
      <c r="H9" s="209">
        <v>-78.930999999999997</v>
      </c>
      <c r="I9" s="210">
        <v>-29.215000000000003</v>
      </c>
      <c r="J9" s="209">
        <v>48.381999999999998</v>
      </c>
      <c r="K9" s="209">
        <v>36.920999999999999</v>
      </c>
      <c r="L9" s="209">
        <v>-30.937999999999999</v>
      </c>
      <c r="M9" s="209">
        <v>3.702</v>
      </c>
      <c r="N9" s="210">
        <v>58.066999999999993</v>
      </c>
      <c r="O9" s="209">
        <v>-44.03</v>
      </c>
      <c r="P9" s="209">
        <v>-28.07</v>
      </c>
      <c r="Q9" s="209">
        <v>-1.339</v>
      </c>
    </row>
    <row r="10" spans="1:17" customFormat="1" ht="18" customHeight="1" x14ac:dyDescent="0.25">
      <c r="A10" s="109">
        <v>77</v>
      </c>
      <c r="B10" s="195" t="s">
        <v>58</v>
      </c>
      <c r="C10" s="209">
        <v>8.8829999999999956</v>
      </c>
      <c r="D10" s="210">
        <v>-102.06800000000001</v>
      </c>
      <c r="E10" s="209">
        <v>-105.465</v>
      </c>
      <c r="F10" s="209">
        <v>-60.091999999999999</v>
      </c>
      <c r="G10" s="209">
        <v>43.77</v>
      </c>
      <c r="H10" s="209">
        <v>46.716000000000001</v>
      </c>
      <c r="I10" s="210">
        <v>-75.070999999999998</v>
      </c>
      <c r="J10" s="209">
        <v>-4.6859999999999999</v>
      </c>
      <c r="K10" s="209">
        <v>64.866</v>
      </c>
      <c r="L10" s="209">
        <v>54.887999999999998</v>
      </c>
      <c r="M10" s="209">
        <v>11.933999999999999</v>
      </c>
      <c r="N10" s="210">
        <v>127.002</v>
      </c>
      <c r="O10" s="209">
        <v>-16.809000000000001</v>
      </c>
      <c r="P10" s="209">
        <v>-56.259</v>
      </c>
      <c r="Q10" s="209">
        <v>-15.824999999999999</v>
      </c>
    </row>
    <row r="11" spans="1:17" customFormat="1" ht="18" customHeight="1" x14ac:dyDescent="0.25">
      <c r="A11" s="109">
        <v>79</v>
      </c>
      <c r="B11" s="195" t="s">
        <v>59</v>
      </c>
      <c r="C11" s="209">
        <v>22.747999999999998</v>
      </c>
      <c r="D11" s="210">
        <v>-62.247999999999998</v>
      </c>
      <c r="E11" s="209">
        <v>-7.9610000000000003</v>
      </c>
      <c r="F11" s="209">
        <v>8.327</v>
      </c>
      <c r="G11" s="209">
        <v>-30.702000000000002</v>
      </c>
      <c r="H11" s="209">
        <v>-33.622999999999998</v>
      </c>
      <c r="I11" s="210">
        <v>-63.959000000000003</v>
      </c>
      <c r="J11" s="209">
        <v>-17.251999999999999</v>
      </c>
      <c r="K11" s="209">
        <v>-14.3</v>
      </c>
      <c r="L11" s="209">
        <v>-26.152000000000001</v>
      </c>
      <c r="M11" s="209">
        <v>2.6999999999999691E-2</v>
      </c>
      <c r="N11" s="210">
        <v>-57.677000000000007</v>
      </c>
      <c r="O11" s="209">
        <v>-6.4870000000000001</v>
      </c>
      <c r="P11" s="209">
        <v>-52.508000000000003</v>
      </c>
      <c r="Q11" s="209">
        <v>-4.1170000000000009</v>
      </c>
    </row>
    <row r="12" spans="1:17" customFormat="1" ht="18" customHeight="1" x14ac:dyDescent="0.25">
      <c r="A12" s="109">
        <v>82</v>
      </c>
      <c r="B12" s="195" t="s">
        <v>60</v>
      </c>
      <c r="C12" s="209">
        <v>84.11399999999999</v>
      </c>
      <c r="D12" s="210">
        <v>132.44499999999999</v>
      </c>
      <c r="E12" s="209">
        <v>-56.002000000000002</v>
      </c>
      <c r="F12" s="209">
        <v>52.41</v>
      </c>
      <c r="G12" s="209">
        <v>-70.846000000000004</v>
      </c>
      <c r="H12" s="209">
        <v>25.614000000000001</v>
      </c>
      <c r="I12" s="210">
        <v>-48.824000000000012</v>
      </c>
      <c r="J12" s="209">
        <v>-99.658999999999992</v>
      </c>
      <c r="K12" s="209">
        <v>-18.275999999999996</v>
      </c>
      <c r="L12" s="209">
        <v>68.722999999999999</v>
      </c>
      <c r="M12" s="209">
        <v>65.834999999999994</v>
      </c>
      <c r="N12" s="210">
        <v>16.622999999999994</v>
      </c>
      <c r="O12" s="209">
        <v>-42.328000000000003</v>
      </c>
      <c r="P12" s="209">
        <v>57.460999999999999</v>
      </c>
      <c r="Q12" s="209">
        <v>-6.2879999999999994</v>
      </c>
    </row>
    <row r="13" spans="1:17" customFormat="1" ht="18" customHeight="1" x14ac:dyDescent="0.25">
      <c r="A13" s="109">
        <v>84</v>
      </c>
      <c r="B13" s="195" t="s">
        <v>61</v>
      </c>
      <c r="C13" s="209">
        <v>58.481000000000002</v>
      </c>
      <c r="D13" s="210">
        <v>2.7590000000000003</v>
      </c>
      <c r="E13" s="209">
        <v>-42.921999999999997</v>
      </c>
      <c r="F13" s="209">
        <v>-9.93</v>
      </c>
      <c r="G13" s="209">
        <v>5.3369999999999997</v>
      </c>
      <c r="H13" s="209">
        <v>30.067</v>
      </c>
      <c r="I13" s="210">
        <v>-17.448</v>
      </c>
      <c r="J13" s="209">
        <v>-41.465000000000003</v>
      </c>
      <c r="K13" s="209">
        <v>9.3699999999999992</v>
      </c>
      <c r="L13" s="209">
        <v>21.215</v>
      </c>
      <c r="M13" s="209">
        <v>-31.904</v>
      </c>
      <c r="N13" s="210">
        <v>-42.784000000000006</v>
      </c>
      <c r="O13" s="209">
        <v>-14.949</v>
      </c>
      <c r="P13" s="209">
        <v>62.738999999999997</v>
      </c>
      <c r="Q13" s="209">
        <v>-15.345000000000001</v>
      </c>
    </row>
    <row r="14" spans="1:17" customFormat="1" ht="9.9499999999999993" customHeight="1" x14ac:dyDescent="0.25">
      <c r="A14" s="109"/>
      <c r="B14" s="191"/>
      <c r="C14" s="192"/>
      <c r="D14" s="199"/>
      <c r="E14" s="192"/>
      <c r="F14" s="192"/>
      <c r="G14" s="192"/>
      <c r="H14" s="192"/>
      <c r="I14" s="199"/>
      <c r="J14" s="192"/>
      <c r="K14" s="192"/>
      <c r="L14" s="192"/>
      <c r="M14" s="192"/>
      <c r="N14" s="199"/>
      <c r="O14" s="192"/>
      <c r="P14" s="192"/>
      <c r="Q14" s="192"/>
    </row>
    <row r="15" spans="1:17" customFormat="1" ht="18" customHeight="1" x14ac:dyDescent="0.25">
      <c r="A15" s="109"/>
      <c r="B15" s="196" t="s">
        <v>62</v>
      </c>
      <c r="C15" s="197">
        <f t="shared" ref="C15:J15" si="0">C7-C8</f>
        <v>293.185</v>
      </c>
      <c r="D15" s="201">
        <f t="shared" si="0"/>
        <v>744.91500000000008</v>
      </c>
      <c r="E15" s="197">
        <f t="shared" si="0"/>
        <v>234.23699999999999</v>
      </c>
      <c r="F15" s="197">
        <f t="shared" si="0"/>
        <v>249.30100000000002</v>
      </c>
      <c r="G15" s="197">
        <f t="shared" si="0"/>
        <v>99.203000000000003</v>
      </c>
      <c r="H15" s="197">
        <f t="shared" si="0"/>
        <v>150.65802611814075</v>
      </c>
      <c r="I15" s="201">
        <f t="shared" si="0"/>
        <v>733.3990261181408</v>
      </c>
      <c r="J15" s="197">
        <f t="shared" si="0"/>
        <v>117.251</v>
      </c>
      <c r="K15" s="197">
        <f t="shared" ref="K15:O15" si="1">K7-K8</f>
        <v>59.530999999999992</v>
      </c>
      <c r="L15" s="197">
        <f t="shared" si="1"/>
        <v>52.212000000000003</v>
      </c>
      <c r="M15" s="197">
        <f t="shared" si="1"/>
        <v>101.268</v>
      </c>
      <c r="N15" s="201">
        <f t="shared" si="1"/>
        <v>330.262</v>
      </c>
      <c r="O15" s="197">
        <f t="shared" si="1"/>
        <v>86.531999999999996</v>
      </c>
      <c r="P15" s="197">
        <f t="shared" ref="P15:Q15" si="2">P7-P8</f>
        <v>138.38499999999999</v>
      </c>
      <c r="Q15" s="197">
        <f t="shared" si="2"/>
        <v>198.14499999999998</v>
      </c>
    </row>
    <row r="16" spans="1:17" customFormat="1" ht="15" customHeight="1" x14ac:dyDescent="0.25">
      <c r="A16" s="109"/>
      <c r="B16" s="14"/>
      <c r="C16" s="192"/>
      <c r="D16" s="199"/>
      <c r="E16" s="192"/>
      <c r="F16" s="192"/>
      <c r="G16" s="192"/>
      <c r="H16" s="192"/>
      <c r="I16" s="199"/>
      <c r="J16" s="192"/>
      <c r="K16" s="192"/>
      <c r="L16" s="192"/>
      <c r="M16" s="192"/>
      <c r="N16" s="199"/>
      <c r="O16" s="192"/>
      <c r="P16" s="192"/>
      <c r="Q16" s="192"/>
    </row>
    <row r="17" spans="1:17" customFormat="1" ht="18" customHeight="1" x14ac:dyDescent="0.25">
      <c r="A17" s="109">
        <v>24</v>
      </c>
      <c r="B17" s="198" t="s">
        <v>63</v>
      </c>
      <c r="C17" s="192">
        <v>-71.290999999999997</v>
      </c>
      <c r="D17" s="199">
        <v>-122.527</v>
      </c>
      <c r="E17" s="192">
        <v>-30.797999999999998</v>
      </c>
      <c r="F17" s="192">
        <v>-28.77</v>
      </c>
      <c r="G17" s="192">
        <v>-29.611000000000001</v>
      </c>
      <c r="H17" s="192">
        <v>-21.077999999999999</v>
      </c>
      <c r="I17" s="199">
        <v>-110.25700000000001</v>
      </c>
      <c r="J17" s="192">
        <v>-32.140999999999998</v>
      </c>
      <c r="K17" s="192">
        <v>-28.881</v>
      </c>
      <c r="L17" s="192">
        <v>-31.268000000000001</v>
      </c>
      <c r="M17" s="192">
        <v>-26.814</v>
      </c>
      <c r="N17" s="199">
        <v>-119.104</v>
      </c>
      <c r="O17" s="192">
        <v>-33.234000000000002</v>
      </c>
      <c r="P17" s="192">
        <v>-27.893000000000001</v>
      </c>
      <c r="Q17" s="192">
        <v>-28.359000000000002</v>
      </c>
    </row>
    <row r="18" spans="1:17" customFormat="1" ht="18" customHeight="1" x14ac:dyDescent="0.25">
      <c r="A18" s="109">
        <v>27</v>
      </c>
      <c r="B18" s="198" t="s">
        <v>64</v>
      </c>
      <c r="C18" s="192">
        <v>-21.042999999999999</v>
      </c>
      <c r="D18" s="199">
        <v>-45.606999999999999</v>
      </c>
      <c r="E18" s="192">
        <v>-58.631999999999998</v>
      </c>
      <c r="F18" s="192">
        <v>-20.434000000000001</v>
      </c>
      <c r="G18" s="192">
        <v>-25.739000000000001</v>
      </c>
      <c r="H18" s="192">
        <v>-13.914</v>
      </c>
      <c r="I18" s="199">
        <v>-118.71899999999999</v>
      </c>
      <c r="J18" s="192">
        <v>-25.029</v>
      </c>
      <c r="K18" s="192">
        <v>-12.428000000000001</v>
      </c>
      <c r="L18" s="192">
        <v>-8.3379999999999992</v>
      </c>
      <c r="M18" s="192">
        <v>-10.396000000000001</v>
      </c>
      <c r="N18" s="199">
        <v>-56.191000000000003</v>
      </c>
      <c r="O18" s="192">
        <v>-14.331</v>
      </c>
      <c r="P18" s="192">
        <v>-10.544</v>
      </c>
      <c r="Q18" s="192">
        <v>-9.875</v>
      </c>
    </row>
    <row r="19" spans="1:17" customFormat="1" ht="18" customHeight="1" x14ac:dyDescent="0.25">
      <c r="A19" s="109">
        <v>20</v>
      </c>
      <c r="B19" s="198" t="s">
        <v>203</v>
      </c>
      <c r="C19" s="192">
        <v>-123.64455802074121</v>
      </c>
      <c r="D19" s="199">
        <v>-220.65619745520004</v>
      </c>
      <c r="E19" s="192">
        <v>-45.916124585617581</v>
      </c>
      <c r="F19" s="192">
        <v>-69.457924470861855</v>
      </c>
      <c r="G19" s="192">
        <v>-70.417833491480678</v>
      </c>
      <c r="H19" s="192">
        <v>-94.06106712615356</v>
      </c>
      <c r="I19" s="199">
        <v>-279.85294967411369</v>
      </c>
      <c r="J19" s="192">
        <v>-58.242896950872932</v>
      </c>
      <c r="K19" s="192">
        <v>-62.98272774590631</v>
      </c>
      <c r="L19" s="192">
        <v>-75.401037459029638</v>
      </c>
      <c r="M19" s="192">
        <v>-111.87344486989535</v>
      </c>
      <c r="N19" s="199">
        <v>-308.50010702570427</v>
      </c>
      <c r="O19" s="192">
        <v>-74.316413647264682</v>
      </c>
      <c r="P19" s="192">
        <v>-63.861515984550657</v>
      </c>
      <c r="Q19" s="192">
        <v>-53.832863557393225</v>
      </c>
    </row>
    <row r="20" spans="1:17" customFormat="1" ht="9.9499999999999993" customHeight="1" x14ac:dyDescent="0.25">
      <c r="A20" s="109"/>
      <c r="B20" s="191"/>
      <c r="C20" s="192"/>
      <c r="D20" s="199"/>
      <c r="E20" s="192"/>
      <c r="F20" s="192"/>
      <c r="G20" s="192"/>
      <c r="H20" s="192"/>
      <c r="I20" s="199"/>
      <c r="J20" s="192"/>
      <c r="K20" s="192"/>
      <c r="L20" s="192"/>
      <c r="M20" s="192"/>
      <c r="N20" s="199"/>
      <c r="O20" s="192"/>
      <c r="P20" s="192"/>
      <c r="Q20" s="192"/>
    </row>
    <row r="21" spans="1:17" customFormat="1" ht="18" customHeight="1" x14ac:dyDescent="0.25">
      <c r="A21" s="109"/>
      <c r="B21" s="196" t="s">
        <v>65</v>
      </c>
      <c r="C21" s="197">
        <f t="shared" ref="C21:J21" si="3">SUM(C15,C17:C19)</f>
        <v>77.206441979258784</v>
      </c>
      <c r="D21" s="201">
        <f t="shared" si="3"/>
        <v>356.12480254479999</v>
      </c>
      <c r="E21" s="197">
        <f t="shared" si="3"/>
        <v>98.890875414382407</v>
      </c>
      <c r="F21" s="197">
        <f t="shared" si="3"/>
        <v>130.63907552913815</v>
      </c>
      <c r="G21" s="197">
        <f t="shared" si="3"/>
        <v>-26.564833491480684</v>
      </c>
      <c r="H21" s="197">
        <f t="shared" si="3"/>
        <v>21.604958991987189</v>
      </c>
      <c r="I21" s="201">
        <f t="shared" si="3"/>
        <v>224.57007644402717</v>
      </c>
      <c r="J21" s="197">
        <f t="shared" si="3"/>
        <v>1.8381030491270849</v>
      </c>
      <c r="K21" s="197">
        <f t="shared" ref="K21:O21" si="4">SUM(K15,K17:K19)</f>
        <v>-44.760727745906323</v>
      </c>
      <c r="L21" s="197">
        <f t="shared" si="4"/>
        <v>-62.795037459029636</v>
      </c>
      <c r="M21" s="197">
        <f t="shared" si="4"/>
        <v>-47.815444869895344</v>
      </c>
      <c r="N21" s="201">
        <f t="shared" si="4"/>
        <v>-153.53310702570425</v>
      </c>
      <c r="O21" s="197">
        <f t="shared" si="4"/>
        <v>-35.349413647264683</v>
      </c>
      <c r="P21" s="197">
        <f t="shared" ref="P21:Q21" si="5">SUM(P15,P17:P19)</f>
        <v>36.086484015449336</v>
      </c>
      <c r="Q21" s="197">
        <f t="shared" si="5"/>
        <v>106.07813644260675</v>
      </c>
    </row>
    <row r="22" spans="1:17" customFormat="1" ht="15" customHeight="1" x14ac:dyDescent="0.25">
      <c r="A22" s="109"/>
      <c r="B22" s="14"/>
      <c r="C22" s="192"/>
      <c r="D22" s="199"/>
      <c r="E22" s="192"/>
      <c r="F22" s="192"/>
      <c r="G22" s="192"/>
      <c r="H22" s="192"/>
      <c r="I22" s="199"/>
      <c r="J22" s="192"/>
      <c r="K22" s="192"/>
      <c r="L22" s="192"/>
      <c r="M22" s="192"/>
      <c r="N22" s="199"/>
      <c r="O22" s="192"/>
      <c r="P22" s="192"/>
      <c r="Q22" s="192"/>
    </row>
    <row r="23" spans="1:17" customFormat="1" ht="18" customHeight="1" x14ac:dyDescent="0.25">
      <c r="A23" s="109">
        <v>15</v>
      </c>
      <c r="B23" s="198" t="s">
        <v>204</v>
      </c>
      <c r="C23" s="192">
        <v>-200.04344197925877</v>
      </c>
      <c r="D23" s="199">
        <v>-264.54780254479999</v>
      </c>
      <c r="E23" s="192">
        <v>-37.550875414382418</v>
      </c>
      <c r="F23" s="192">
        <v>-29.02807552913816</v>
      </c>
      <c r="G23" s="192">
        <v>-19.232166508519327</v>
      </c>
      <c r="H23" s="192">
        <v>-21.398932873846427</v>
      </c>
      <c r="I23" s="199">
        <v>-107.21005032588639</v>
      </c>
      <c r="J23" s="192">
        <v>1.7288969508729259</v>
      </c>
      <c r="K23" s="192">
        <v>2.906727745906307</v>
      </c>
      <c r="L23" s="192">
        <v>-8.8649625409703638</v>
      </c>
      <c r="M23" s="192">
        <v>-0.50755513010464703</v>
      </c>
      <c r="N23" s="199">
        <v>-4.7368929742956718</v>
      </c>
      <c r="O23" s="192">
        <v>-0.97058635273532534</v>
      </c>
      <c r="P23" s="192">
        <v>-2.7304840154493442</v>
      </c>
      <c r="Q23" s="192">
        <v>-1.0921364426067728</v>
      </c>
    </row>
    <row r="24" spans="1:17" customFormat="1" ht="18" customHeight="1" x14ac:dyDescent="0.25">
      <c r="A24" s="109">
        <v>33</v>
      </c>
      <c r="B24" s="198" t="s">
        <v>205</v>
      </c>
      <c r="C24" s="192">
        <v>476.077</v>
      </c>
      <c r="D24" s="199">
        <v>-275.86</v>
      </c>
      <c r="E24" s="192">
        <v>-46.252000000000002</v>
      </c>
      <c r="F24" s="192">
        <v>-16.923999999999999</v>
      </c>
      <c r="G24" s="192">
        <v>-5.835</v>
      </c>
      <c r="H24" s="192">
        <v>-0.77900000000000003</v>
      </c>
      <c r="I24" s="199">
        <v>-69.790000000000006</v>
      </c>
      <c r="J24" s="192">
        <v>1.829</v>
      </c>
      <c r="K24" s="192">
        <v>-8.4429999999999996</v>
      </c>
      <c r="L24" s="192">
        <v>13.554</v>
      </c>
      <c r="M24" s="192">
        <v>50.021999999999998</v>
      </c>
      <c r="N24" s="199">
        <v>56.962000000000003</v>
      </c>
      <c r="O24" s="192">
        <v>19.640999999999998</v>
      </c>
      <c r="P24" s="192">
        <v>142.13200000000001</v>
      </c>
      <c r="Q24" s="192">
        <v>-5.5049999999999999</v>
      </c>
    </row>
    <row r="25" spans="1:17" customFormat="1" ht="18" customHeight="1" x14ac:dyDescent="0.25">
      <c r="A25" s="109">
        <v>47</v>
      </c>
      <c r="B25" s="198" t="s">
        <v>66</v>
      </c>
      <c r="C25" s="192">
        <v>-54.954999999999998</v>
      </c>
      <c r="D25" s="199">
        <v>-52.344000000000001</v>
      </c>
      <c r="E25" s="192">
        <v>-50</v>
      </c>
      <c r="F25" s="192">
        <v>-8.93</v>
      </c>
      <c r="G25" s="192">
        <v>-2.996</v>
      </c>
      <c r="H25" s="192">
        <v>-12.666</v>
      </c>
      <c r="I25" s="199">
        <v>-74.591999999999999</v>
      </c>
      <c r="J25" s="192">
        <v>-25</v>
      </c>
      <c r="K25" s="192">
        <v>0</v>
      </c>
      <c r="L25" s="192">
        <v>-13.281000000000001</v>
      </c>
      <c r="M25" s="192">
        <v>-10.432</v>
      </c>
      <c r="N25" s="199">
        <v>-48.713000000000001</v>
      </c>
      <c r="O25" s="192">
        <v>-9.4E-2</v>
      </c>
      <c r="P25" s="192">
        <v>-4.3339999999999996</v>
      </c>
      <c r="Q25" s="192">
        <v>-6.891</v>
      </c>
    </row>
    <row r="26" spans="1:17" customFormat="1" ht="18" customHeight="1" x14ac:dyDescent="0.25">
      <c r="A26" s="57">
        <v>56</v>
      </c>
      <c r="B26" s="198" t="s">
        <v>67</v>
      </c>
      <c r="C26" s="192">
        <v>-16.07</v>
      </c>
      <c r="D26" s="199">
        <v>-21.922999999999998</v>
      </c>
      <c r="E26" s="192">
        <v>31.396999999999998</v>
      </c>
      <c r="F26" s="192">
        <v>-16.111000000000001</v>
      </c>
      <c r="G26" s="192">
        <v>-3.1280000000000001</v>
      </c>
      <c r="H26" s="192">
        <v>3.3889999999999998</v>
      </c>
      <c r="I26" s="199">
        <v>15.547000000000001</v>
      </c>
      <c r="J26" s="192">
        <v>2.74</v>
      </c>
      <c r="K26" s="192">
        <v>6.1420000000000003</v>
      </c>
      <c r="L26" s="192">
        <v>-2.7320000000000002</v>
      </c>
      <c r="M26" s="192">
        <v>2.073</v>
      </c>
      <c r="N26" s="199">
        <v>8.2230000000000008</v>
      </c>
      <c r="O26" s="192">
        <v>-2.589</v>
      </c>
      <c r="P26" s="192">
        <v>-5.8650000000000002</v>
      </c>
      <c r="Q26" s="192">
        <v>1.587</v>
      </c>
    </row>
    <row r="27" spans="1:17" customFormat="1" ht="18" customHeight="1" x14ac:dyDescent="0.25">
      <c r="A27" s="57">
        <f>A8</f>
        <v>21</v>
      </c>
      <c r="B27" s="198" t="s">
        <v>68</v>
      </c>
      <c r="C27" s="192">
        <v>105.33</v>
      </c>
      <c r="D27" s="199">
        <v>-83.796000000000006</v>
      </c>
      <c r="E27" s="192">
        <v>-164.11099999999999</v>
      </c>
      <c r="F27" s="192">
        <v>-30.81</v>
      </c>
      <c r="G27" s="192">
        <v>-29.439</v>
      </c>
      <c r="H27" s="192">
        <v>-10.157</v>
      </c>
      <c r="I27" s="199">
        <v>-234.517</v>
      </c>
      <c r="J27" s="192">
        <v>-114.68</v>
      </c>
      <c r="K27" s="192">
        <v>78.581000000000003</v>
      </c>
      <c r="L27" s="192">
        <v>87.736000000000004</v>
      </c>
      <c r="M27" s="192">
        <v>49.594000000000001</v>
      </c>
      <c r="N27" s="199">
        <v>101.23099999999999</v>
      </c>
      <c r="O27" s="192">
        <v>-124.60299999999999</v>
      </c>
      <c r="P27" s="192">
        <v>-16.637</v>
      </c>
      <c r="Q27" s="192">
        <v>-42.914000000000001</v>
      </c>
    </row>
    <row r="28" spans="1:17" customFormat="1" ht="9.9499999999999993" customHeight="1" x14ac:dyDescent="0.25">
      <c r="A28" s="57"/>
      <c r="B28" s="191"/>
      <c r="C28" s="192"/>
      <c r="D28" s="199"/>
      <c r="E28" s="192"/>
      <c r="F28" s="192"/>
      <c r="G28" s="192"/>
      <c r="H28" s="192"/>
      <c r="I28" s="199"/>
      <c r="J28" s="192"/>
      <c r="K28" s="192"/>
      <c r="L28" s="192"/>
      <c r="M28" s="192"/>
      <c r="N28" s="199"/>
      <c r="O28" s="192"/>
      <c r="P28" s="192"/>
      <c r="Q28" s="192"/>
    </row>
    <row r="29" spans="1:17" customFormat="1" ht="18" customHeight="1" x14ac:dyDescent="0.25">
      <c r="A29" s="109">
        <v>59</v>
      </c>
      <c r="B29" s="196" t="s">
        <v>69</v>
      </c>
      <c r="C29" s="197">
        <v>387.54500000000002</v>
      </c>
      <c r="D29" s="201">
        <v>-342.346</v>
      </c>
      <c r="E29" s="197">
        <v>-167.62502611814077</v>
      </c>
      <c r="F29" s="197">
        <v>28.835999999999999</v>
      </c>
      <c r="G29" s="197">
        <v>-87.194999999999993</v>
      </c>
      <c r="H29" s="197">
        <v>-20.007000000000001</v>
      </c>
      <c r="I29" s="201">
        <v>-245.99102611814075</v>
      </c>
      <c r="J29" s="197">
        <v>-131.54400000000001</v>
      </c>
      <c r="K29" s="197">
        <v>34.426000000000002</v>
      </c>
      <c r="L29" s="197">
        <v>13.617000000000001</v>
      </c>
      <c r="M29" s="197">
        <v>42.933999999999997</v>
      </c>
      <c r="N29" s="201">
        <v>-40.567</v>
      </c>
      <c r="O29" s="197">
        <v>-143.965</v>
      </c>
      <c r="P29" s="197">
        <v>148.65199999999999</v>
      </c>
      <c r="Q29" s="197">
        <v>51.262999999999998</v>
      </c>
    </row>
    <row r="30" spans="1:17" customFormat="1" ht="15" customHeight="1" x14ac:dyDescent="0.25">
      <c r="A30" s="109"/>
      <c r="B30" s="14"/>
      <c r="C30" s="219"/>
      <c r="D30" s="219"/>
      <c r="E30" s="219"/>
      <c r="F30" s="219"/>
      <c r="G30" s="219"/>
      <c r="H30" s="219"/>
      <c r="I30" s="219"/>
      <c r="J30" s="219"/>
      <c r="K30" s="219"/>
      <c r="L30" s="219"/>
      <c r="M30" s="219"/>
      <c r="N30" s="219"/>
      <c r="O30" s="219"/>
      <c r="P30" s="219"/>
      <c r="Q30" s="219"/>
    </row>
    <row r="31" spans="1:17" s="116" customFormat="1" ht="16.5" customHeight="1" x14ac:dyDescent="0.2">
      <c r="A31" s="216"/>
      <c r="B31" s="355" t="s">
        <v>215</v>
      </c>
      <c r="C31" s="355"/>
      <c r="D31" s="355"/>
      <c r="E31" s="355"/>
    </row>
    <row r="32" spans="1:17" s="116" customFormat="1" ht="16.5" customHeight="1" x14ac:dyDescent="0.2">
      <c r="A32" s="216"/>
      <c r="B32" s="354" t="s">
        <v>248</v>
      </c>
      <c r="C32" s="354"/>
      <c r="D32" s="354"/>
      <c r="E32" s="354"/>
    </row>
    <row r="33" spans="1:17" s="116" customFormat="1" ht="16.5" customHeight="1" x14ac:dyDescent="0.2">
      <c r="A33" s="216"/>
      <c r="B33" s="355" t="s">
        <v>249</v>
      </c>
      <c r="C33" s="355"/>
      <c r="D33" s="355"/>
      <c r="E33" s="355"/>
    </row>
    <row r="34" spans="1:17" s="116" customFormat="1" ht="16.5" customHeight="1" x14ac:dyDescent="0.2">
      <c r="A34" s="216"/>
      <c r="B34" s="355" t="s">
        <v>160</v>
      </c>
      <c r="C34" s="355"/>
      <c r="D34" s="355"/>
      <c r="E34" s="355"/>
    </row>
    <row r="35" spans="1:17" ht="20.100000000000001" customHeight="1" x14ac:dyDescent="0.2">
      <c r="D35" s="217"/>
      <c r="E35" s="217"/>
      <c r="F35" s="217"/>
      <c r="G35" s="217"/>
      <c r="H35" s="217"/>
      <c r="I35" s="217"/>
      <c r="J35" s="217"/>
      <c r="K35" s="217"/>
      <c r="L35" s="217"/>
      <c r="M35" s="217"/>
      <c r="N35" s="217"/>
      <c r="O35" s="217"/>
      <c r="P35" s="217"/>
      <c r="Q35" s="217"/>
    </row>
    <row r="36" spans="1:17" ht="20.100000000000001" customHeight="1" x14ac:dyDescent="0.2">
      <c r="D36" s="218"/>
      <c r="E36" s="218"/>
      <c r="F36" s="218"/>
      <c r="G36" s="218"/>
      <c r="H36" s="218"/>
      <c r="I36" s="218"/>
      <c r="J36" s="218"/>
      <c r="K36" s="218"/>
      <c r="L36" s="218"/>
      <c r="M36" s="218"/>
      <c r="N36" s="218"/>
      <c r="O36" s="218"/>
      <c r="P36" s="218"/>
      <c r="Q36" s="218"/>
    </row>
  </sheetData>
  <mergeCells count="4">
    <mergeCell ref="B31:E31"/>
    <mergeCell ref="B33:E33"/>
    <mergeCell ref="B34:E34"/>
    <mergeCell ref="B32:E32"/>
  </mergeCells>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DFC15-D605-44D1-B3AD-2904447428F4}">
  <dimension ref="A1:C11"/>
  <sheetViews>
    <sheetView showGridLines="0" zoomScale="85" zoomScaleNormal="85" workbookViewId="0"/>
  </sheetViews>
  <sheetFormatPr defaultColWidth="9.140625" defaultRowHeight="14.25" x14ac:dyDescent="0.2"/>
  <cols>
    <col min="1" max="1" width="5.7109375" style="113" customWidth="1"/>
    <col min="2" max="2" width="47.7109375" style="113" bestFit="1" customWidth="1"/>
    <col min="3" max="16384" width="9.140625" style="113"/>
  </cols>
  <sheetData>
    <row r="1" spans="1:3" s="14" customFormat="1" ht="15" customHeight="1" x14ac:dyDescent="0.25">
      <c r="A1" s="58"/>
    </row>
    <row r="2" spans="1:3" s="14" customFormat="1" ht="15" customHeight="1" x14ac:dyDescent="0.25">
      <c r="A2" s="58"/>
    </row>
    <row r="3" spans="1:3" s="14" customFormat="1" ht="15" customHeight="1" x14ac:dyDescent="0.25">
      <c r="A3" s="58"/>
      <c r="B3" s="98" t="s">
        <v>157</v>
      </c>
      <c r="C3" s="15"/>
    </row>
    <row r="4" spans="1:3" s="14" customFormat="1" ht="8.1" customHeight="1" x14ac:dyDescent="0.25">
      <c r="A4" s="58"/>
      <c r="B4" s="98"/>
      <c r="C4" s="15"/>
    </row>
    <row r="11" spans="1:3" ht="15" x14ac:dyDescent="0.2">
      <c r="B11" s="98"/>
    </row>
  </sheetData>
  <pageMargins left="0.511811024" right="0.511811024" top="0.78740157499999996" bottom="0.78740157499999996" header="0.31496062000000002" footer="0.31496062000000002"/>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BCC11-797F-4825-835D-5B301310A05B}">
  <sheetPr>
    <tabColor rgb="FF00B050"/>
  </sheetPr>
  <dimension ref="A1:GQ247"/>
  <sheetViews>
    <sheetView showGridLines="0" zoomScaleNormal="100" workbookViewId="0"/>
  </sheetViews>
  <sheetFormatPr defaultColWidth="9.140625" defaultRowHeight="19.5" customHeight="1" x14ac:dyDescent="0.2"/>
  <cols>
    <col min="1" max="1" width="5.7109375" style="57" customWidth="1"/>
    <col min="2" max="2" width="63.85546875" style="113" customWidth="1"/>
    <col min="3" max="9" width="12.7109375" style="113" customWidth="1"/>
    <col min="10" max="10" width="4" style="113" customWidth="1"/>
    <col min="11" max="11" width="4" style="240" customWidth="1"/>
    <col min="12" max="12" width="4" style="113" customWidth="1"/>
    <col min="13" max="19" width="12.7109375" style="113" customWidth="1"/>
    <col min="20" max="20" width="4" style="113" customWidth="1"/>
    <col min="21" max="21" width="4" style="241" customWidth="1"/>
    <col min="22" max="22" width="4" style="113" customWidth="1"/>
    <col min="23" max="23" width="5.7109375" style="58" customWidth="1"/>
    <col min="24" max="24" width="27.5703125" style="59" customWidth="1"/>
    <col min="25" max="31" width="9.140625" style="59"/>
    <col min="32" max="32" width="4" style="113" customWidth="1"/>
    <col min="33" max="33" width="4" style="240" customWidth="1"/>
    <col min="34" max="34" width="4" style="113" customWidth="1"/>
    <col min="35" max="41" width="9.140625" style="59"/>
    <col min="42" max="42" width="4" style="113" customWidth="1"/>
    <col min="43" max="43" width="4" style="241" customWidth="1"/>
    <col min="44" max="44" width="4" style="113" customWidth="1"/>
    <col min="45" max="45" width="5.7109375" style="57" customWidth="1"/>
    <col min="46" max="46" width="66.7109375" style="14" customWidth="1"/>
    <col min="47" max="53" width="14.7109375" style="7" customWidth="1"/>
    <col min="54" max="54" width="4" style="113" customWidth="1"/>
    <col min="55" max="55" width="4" style="240" customWidth="1"/>
    <col min="56" max="56" width="4" style="113" customWidth="1"/>
    <col min="57" max="63" width="14.7109375" style="7" customWidth="1"/>
    <col min="64" max="64" width="4" style="113" customWidth="1"/>
    <col min="65" max="65" width="4" style="241" customWidth="1"/>
    <col min="66" max="66" width="4" style="113" customWidth="1"/>
    <col min="67" max="67" width="5.7109375" style="110" customWidth="1"/>
    <col min="68" max="68" width="52.42578125" style="79" customWidth="1"/>
    <col min="69" max="74" width="18.7109375" style="80" customWidth="1"/>
    <col min="75" max="75" width="4" style="113" customWidth="1"/>
    <col min="76" max="76" width="4" style="240" customWidth="1"/>
    <col min="77" max="77" width="4" style="113" customWidth="1"/>
    <col min="78" max="83" width="18.7109375" style="80" customWidth="1"/>
    <col min="84" max="84" width="4" style="113" customWidth="1"/>
    <col min="85" max="85" width="4" style="241" customWidth="1"/>
    <col min="86" max="86" width="4" style="113" customWidth="1"/>
    <col min="87" max="87" width="5.7109375" style="57" customWidth="1"/>
    <col min="88" max="88" width="29.85546875" style="14" customWidth="1"/>
    <col min="89" max="94" width="15.7109375" style="7" customWidth="1"/>
    <col min="95" max="95" width="4" style="113" customWidth="1"/>
    <col min="96" max="96" width="4" style="240" customWidth="1"/>
    <col min="97" max="97" width="4" style="113" customWidth="1"/>
    <col min="98" max="103" width="15.7109375" style="7" customWidth="1"/>
    <col min="104" max="104" width="4" style="113" customWidth="1"/>
    <col min="105" max="105" width="4" style="241" customWidth="1"/>
    <col min="106" max="106" width="4.7109375" style="58" customWidth="1"/>
    <col min="107" max="107" width="3.7109375" style="59" customWidth="1"/>
    <col min="108" max="108" width="21.7109375" style="59" customWidth="1"/>
    <col min="109" max="113" width="8.7109375" style="7" customWidth="1"/>
    <col min="114" max="114" width="10.28515625" style="7" customWidth="1"/>
    <col min="115" max="115" width="8.7109375" style="7" customWidth="1"/>
    <col min="116" max="116" width="9.7109375" style="7" customWidth="1"/>
    <col min="117" max="117" width="4" style="113" customWidth="1"/>
    <col min="118" max="118" width="4" style="240" customWidth="1"/>
    <col min="119" max="119" width="4" style="113" customWidth="1"/>
    <col min="120" max="120" width="3.7109375" style="59" customWidth="1"/>
    <col min="121" max="121" width="21.7109375" style="59" customWidth="1"/>
    <col min="122" max="126" width="8.7109375" style="7" customWidth="1"/>
    <col min="127" max="127" width="10.28515625" style="7" customWidth="1"/>
    <col min="128" max="128" width="8.7109375" style="7" customWidth="1"/>
    <col min="129" max="129" width="9.7109375" style="7" customWidth="1"/>
    <col min="130" max="130" width="4" style="113" customWidth="1"/>
    <col min="131" max="131" width="4" style="241" customWidth="1"/>
    <col min="132" max="132" width="4" style="113" customWidth="1"/>
    <col min="133" max="133" width="3.7109375" style="59" customWidth="1"/>
    <col min="134" max="134" width="21.7109375" style="59" customWidth="1"/>
    <col min="135" max="139" width="8.7109375" style="7" customWidth="1"/>
    <col min="140" max="140" width="10.28515625" style="7" customWidth="1"/>
    <col min="141" max="141" width="8.7109375" style="7" customWidth="1"/>
    <col min="142" max="142" width="9.7109375" style="7" customWidth="1"/>
    <col min="143" max="143" width="4" style="113" customWidth="1"/>
    <col min="144" max="144" width="4" style="240" customWidth="1"/>
    <col min="145" max="145" width="4" style="113" customWidth="1"/>
    <col min="146" max="146" width="3.7109375" style="59" customWidth="1"/>
    <col min="147" max="147" width="21.7109375" style="59" customWidth="1"/>
    <col min="148" max="152" width="8.7109375" style="7" customWidth="1"/>
    <col min="153" max="153" width="10.28515625" style="7" customWidth="1"/>
    <col min="154" max="154" width="8.7109375" style="7" customWidth="1"/>
    <col min="155" max="155" width="9.7109375" style="7" customWidth="1"/>
    <col min="156" max="156" width="4" style="113" customWidth="1"/>
    <col min="157" max="157" width="4" style="241" customWidth="1"/>
    <col min="158" max="158" width="4.7109375" style="58" customWidth="1"/>
    <col min="159" max="159" width="5.28515625" style="347" customWidth="1"/>
    <col min="160" max="160" width="29.7109375" style="59" customWidth="1"/>
    <col min="161" max="163" width="11" style="59" customWidth="1"/>
    <col min="164" max="164" width="11.42578125" style="59" customWidth="1"/>
    <col min="165" max="165" width="9.5703125" style="59" customWidth="1"/>
    <col min="166" max="166" width="9.85546875" style="59" customWidth="1"/>
    <col min="167" max="167" width="4" style="113" customWidth="1"/>
    <col min="168" max="168" width="4" style="240" customWidth="1"/>
    <col min="169" max="169" width="4.7109375" style="59" customWidth="1"/>
    <col min="170" max="170" width="5.28515625" style="347" customWidth="1"/>
    <col min="171" max="171" width="29.7109375" style="59" customWidth="1"/>
    <col min="172" max="174" width="11" style="59" customWidth="1"/>
    <col min="175" max="175" width="11.42578125" style="59" customWidth="1"/>
    <col min="176" max="176" width="9.5703125" style="59" customWidth="1"/>
    <col min="177" max="177" width="9.85546875" style="59" customWidth="1"/>
    <col min="178" max="178" width="4" style="113" customWidth="1"/>
    <col min="179" max="179" width="4" style="241" customWidth="1"/>
    <col min="180" max="180" width="4.7109375" style="58" customWidth="1"/>
    <col min="181" max="181" width="5.28515625" style="347" customWidth="1"/>
    <col min="182" max="182" width="29.7109375" style="59" customWidth="1"/>
    <col min="183" max="185" width="11" style="59" customWidth="1"/>
    <col min="186" max="186" width="11.42578125" style="59" customWidth="1"/>
    <col min="187" max="187" width="9.5703125" style="59" customWidth="1"/>
    <col min="188" max="188" width="9.85546875" style="59" customWidth="1"/>
    <col min="189" max="189" width="4" style="113" customWidth="1"/>
    <col min="190" max="190" width="4" style="240" customWidth="1"/>
    <col min="191" max="191" width="4.7109375" style="59" customWidth="1"/>
    <col min="192" max="192" width="5.28515625" style="347" customWidth="1"/>
    <col min="193" max="193" width="29.7109375" style="59" customWidth="1"/>
    <col min="194" max="196" width="11" style="59" customWidth="1"/>
    <col min="197" max="197" width="11.42578125" style="59" customWidth="1"/>
    <col min="198" max="198" width="9.5703125" style="59" customWidth="1"/>
    <col min="199" max="199" width="9.85546875" style="59" customWidth="1"/>
    <col min="200" max="200" width="4" style="113" customWidth="1"/>
    <col min="201" max="16384" width="9.140625" style="113"/>
  </cols>
  <sheetData>
    <row r="1" spans="1:199" s="14" customFormat="1" ht="15" customHeight="1" x14ac:dyDescent="0.2">
      <c r="A1" s="57"/>
      <c r="K1" s="240"/>
      <c r="U1" s="241"/>
      <c r="W1" s="57"/>
      <c r="AG1" s="240"/>
      <c r="AQ1" s="241"/>
      <c r="AS1" s="58"/>
      <c r="BC1" s="240"/>
      <c r="BM1" s="241"/>
      <c r="BO1" s="58"/>
      <c r="BX1" s="240"/>
      <c r="CG1" s="241"/>
      <c r="CI1" s="57"/>
      <c r="CR1" s="240"/>
      <c r="DA1" s="241"/>
      <c r="DB1" s="57"/>
      <c r="DC1" s="59"/>
      <c r="DD1" s="98" t="s">
        <v>304</v>
      </c>
      <c r="DE1" s="7"/>
      <c r="DF1" s="7"/>
      <c r="DG1" s="7"/>
      <c r="DH1" s="7"/>
      <c r="DI1" s="7"/>
      <c r="DJ1" s="7"/>
      <c r="DK1" s="7"/>
      <c r="DL1" s="7"/>
      <c r="DN1" s="240"/>
      <c r="DP1" s="59"/>
      <c r="DQ1" s="98" t="s">
        <v>304</v>
      </c>
      <c r="DR1" s="7"/>
      <c r="DS1" s="7"/>
      <c r="DT1" s="7"/>
      <c r="DU1" s="7"/>
      <c r="DV1" s="7"/>
      <c r="DW1" s="7"/>
      <c r="DX1" s="7"/>
      <c r="DY1" s="7"/>
      <c r="EA1" s="241"/>
      <c r="EC1" s="59"/>
      <c r="ED1" s="98" t="s">
        <v>305</v>
      </c>
      <c r="EE1" s="7"/>
      <c r="EF1" s="7"/>
      <c r="EG1" s="7"/>
      <c r="EH1" s="7"/>
      <c r="EI1" s="7"/>
      <c r="EJ1" s="7"/>
      <c r="EK1" s="7"/>
      <c r="EL1" s="7"/>
      <c r="EN1" s="240"/>
      <c r="EP1" s="59"/>
      <c r="EQ1" s="98" t="s">
        <v>305</v>
      </c>
      <c r="ER1" s="7"/>
      <c r="ES1" s="7"/>
      <c r="ET1" s="7"/>
      <c r="EU1" s="7"/>
      <c r="EV1" s="7"/>
      <c r="EW1" s="7"/>
      <c r="EX1" s="7"/>
      <c r="EY1" s="7"/>
      <c r="FA1" s="241"/>
      <c r="FB1" s="57"/>
      <c r="FC1" s="59"/>
      <c r="FD1" s="98" t="s">
        <v>326</v>
      </c>
      <c r="FE1" s="322"/>
      <c r="FF1" s="322"/>
      <c r="FG1" s="322"/>
      <c r="FH1" s="59"/>
      <c r="FI1" s="59"/>
      <c r="FJ1" s="59"/>
      <c r="FL1" s="240"/>
      <c r="FM1" s="316"/>
      <c r="FN1" s="59"/>
      <c r="FO1" s="98" t="s">
        <v>326</v>
      </c>
      <c r="FP1" s="322"/>
      <c r="FQ1" s="322"/>
      <c r="FR1" s="322"/>
      <c r="FS1" s="59"/>
      <c r="FT1" s="59"/>
      <c r="FU1" s="59"/>
      <c r="FW1" s="241"/>
      <c r="FX1" s="57"/>
      <c r="FY1" s="59"/>
      <c r="FZ1" s="98" t="s">
        <v>327</v>
      </c>
      <c r="GA1" s="322"/>
      <c r="GB1" s="322"/>
      <c r="GC1" s="322"/>
      <c r="GD1" s="59"/>
      <c r="GE1" s="59"/>
      <c r="GF1" s="59"/>
      <c r="GH1" s="240"/>
      <c r="GI1" s="316"/>
      <c r="GJ1" s="59"/>
      <c r="GK1" s="98" t="s">
        <v>327</v>
      </c>
      <c r="GL1" s="322"/>
      <c r="GM1" s="322"/>
      <c r="GN1" s="322"/>
      <c r="GO1" s="59"/>
      <c r="GP1" s="59"/>
      <c r="GQ1" s="59"/>
    </row>
    <row r="2" spans="1:199" s="14" customFormat="1" ht="15" customHeight="1" x14ac:dyDescent="0.2">
      <c r="A2" s="57"/>
      <c r="K2" s="240"/>
      <c r="U2" s="241"/>
      <c r="W2" s="57"/>
      <c r="AG2" s="240"/>
      <c r="AQ2" s="241"/>
      <c r="AS2" s="58"/>
      <c r="BC2" s="240"/>
      <c r="BM2" s="241"/>
      <c r="BO2" s="58"/>
      <c r="BX2" s="240"/>
      <c r="CG2" s="241"/>
      <c r="CI2" s="57"/>
      <c r="CR2" s="240"/>
      <c r="DA2" s="241"/>
      <c r="DB2" s="57"/>
      <c r="DC2" s="263" t="s">
        <v>242</v>
      </c>
      <c r="DD2" s="59"/>
      <c r="DE2" s="383" t="s">
        <v>271</v>
      </c>
      <c r="DF2" s="383"/>
      <c r="DG2" s="383"/>
      <c r="DH2" s="383"/>
      <c r="DI2" s="383"/>
      <c r="DJ2" s="383"/>
      <c r="DK2" s="383"/>
      <c r="DL2" s="383"/>
      <c r="DN2" s="240"/>
      <c r="DP2" s="263" t="s">
        <v>242</v>
      </c>
      <c r="DQ2" s="59"/>
      <c r="DR2" s="384" t="s">
        <v>270</v>
      </c>
      <c r="DS2" s="384"/>
      <c r="DT2" s="384"/>
      <c r="DU2" s="384"/>
      <c r="DV2" s="384"/>
      <c r="DW2" s="384"/>
      <c r="DX2" s="384"/>
      <c r="DY2" s="384"/>
      <c r="EA2" s="241"/>
      <c r="EC2" s="263" t="s">
        <v>218</v>
      </c>
      <c r="ED2" s="59"/>
      <c r="EE2" s="383" t="s">
        <v>271</v>
      </c>
      <c r="EF2" s="383"/>
      <c r="EG2" s="383"/>
      <c r="EH2" s="383"/>
      <c r="EI2" s="383"/>
      <c r="EJ2" s="383"/>
      <c r="EK2" s="383"/>
      <c r="EL2" s="383"/>
      <c r="EN2" s="240"/>
      <c r="EP2" s="263" t="s">
        <v>218</v>
      </c>
      <c r="EQ2" s="59"/>
      <c r="ER2" s="384" t="s">
        <v>270</v>
      </c>
      <c r="ES2" s="384"/>
      <c r="ET2" s="384"/>
      <c r="EU2" s="384"/>
      <c r="EV2" s="384"/>
      <c r="EW2" s="384"/>
      <c r="EX2" s="384"/>
      <c r="EY2" s="384"/>
      <c r="FA2" s="241"/>
      <c r="FB2" s="57"/>
      <c r="FC2" s="263" t="s">
        <v>309</v>
      </c>
      <c r="FD2" s="59"/>
      <c r="FE2" s="383" t="s">
        <v>271</v>
      </c>
      <c r="FF2" s="383"/>
      <c r="FG2" s="383"/>
      <c r="FH2" s="383"/>
      <c r="FI2" s="383"/>
      <c r="FJ2" s="383"/>
      <c r="FL2" s="240"/>
      <c r="FM2" s="316"/>
      <c r="FN2" s="263" t="s">
        <v>309</v>
      </c>
      <c r="FO2" s="59"/>
      <c r="FP2" s="384" t="s">
        <v>270</v>
      </c>
      <c r="FQ2" s="384"/>
      <c r="FR2" s="384"/>
      <c r="FS2" s="384"/>
      <c r="FT2" s="384"/>
      <c r="FU2" s="384"/>
      <c r="FW2" s="241"/>
      <c r="FX2" s="57"/>
      <c r="FY2" s="263" t="s">
        <v>328</v>
      </c>
      <c r="FZ2" s="59"/>
      <c r="GA2" s="383" t="s">
        <v>271</v>
      </c>
      <c r="GB2" s="383"/>
      <c r="GC2" s="383"/>
      <c r="GD2" s="383"/>
      <c r="GE2" s="383"/>
      <c r="GF2" s="383"/>
      <c r="GH2" s="240"/>
      <c r="GI2" s="316"/>
      <c r="GJ2" s="263" t="s">
        <v>328</v>
      </c>
      <c r="GK2" s="59"/>
      <c r="GL2" s="384" t="s">
        <v>270</v>
      </c>
      <c r="GM2" s="384"/>
      <c r="GN2" s="384"/>
      <c r="GO2" s="384"/>
      <c r="GP2" s="384"/>
      <c r="GQ2" s="384"/>
    </row>
    <row r="3" spans="1:199" s="14" customFormat="1" ht="15" customHeight="1" x14ac:dyDescent="0.2">
      <c r="A3" s="57"/>
      <c r="B3" s="98" t="s">
        <v>134</v>
      </c>
      <c r="C3" s="385" t="s">
        <v>271</v>
      </c>
      <c r="D3" s="385"/>
      <c r="E3" s="385"/>
      <c r="F3" s="385"/>
      <c r="G3" s="385"/>
      <c r="H3" s="385"/>
      <c r="I3" s="385"/>
      <c r="K3" s="240"/>
      <c r="M3" s="386" t="s">
        <v>270</v>
      </c>
      <c r="N3" s="386"/>
      <c r="O3" s="386"/>
      <c r="P3" s="386"/>
      <c r="Q3" s="386"/>
      <c r="R3" s="386"/>
      <c r="S3" s="386"/>
      <c r="U3" s="241"/>
      <c r="W3" s="57"/>
      <c r="X3" s="98" t="s">
        <v>197</v>
      </c>
      <c r="Y3" s="385" t="s">
        <v>271</v>
      </c>
      <c r="Z3" s="385"/>
      <c r="AA3" s="385"/>
      <c r="AB3" s="385"/>
      <c r="AC3" s="385"/>
      <c r="AD3" s="385"/>
      <c r="AE3" s="385"/>
      <c r="AG3" s="240"/>
      <c r="AI3" s="386" t="s">
        <v>270</v>
      </c>
      <c r="AJ3" s="386"/>
      <c r="AK3" s="386"/>
      <c r="AL3" s="386"/>
      <c r="AM3" s="386"/>
      <c r="AN3" s="386"/>
      <c r="AO3" s="386"/>
      <c r="AQ3" s="241"/>
      <c r="AS3" s="58"/>
      <c r="AT3" s="98" t="s">
        <v>79</v>
      </c>
      <c r="AU3" s="385" t="s">
        <v>271</v>
      </c>
      <c r="AV3" s="385"/>
      <c r="AW3" s="385"/>
      <c r="AX3" s="385"/>
      <c r="AY3" s="385"/>
      <c r="AZ3" s="385"/>
      <c r="BA3" s="385"/>
      <c r="BC3" s="240"/>
      <c r="BE3" s="386" t="s">
        <v>270</v>
      </c>
      <c r="BF3" s="386"/>
      <c r="BG3" s="386"/>
      <c r="BH3" s="386"/>
      <c r="BI3" s="386"/>
      <c r="BJ3" s="386"/>
      <c r="BK3" s="386"/>
      <c r="BM3" s="241"/>
      <c r="BO3" s="58"/>
      <c r="BP3" s="98" t="s">
        <v>78</v>
      </c>
      <c r="BQ3" s="385" t="s">
        <v>271</v>
      </c>
      <c r="BR3" s="385"/>
      <c r="BS3" s="385"/>
      <c r="BT3" s="385"/>
      <c r="BU3" s="385"/>
      <c r="BV3" s="385"/>
      <c r="BX3" s="240"/>
      <c r="BZ3" s="386" t="s">
        <v>270</v>
      </c>
      <c r="CA3" s="386"/>
      <c r="CB3" s="386"/>
      <c r="CC3" s="386"/>
      <c r="CD3" s="386"/>
      <c r="CE3" s="386"/>
      <c r="CG3" s="241"/>
      <c r="CI3" s="57"/>
      <c r="CJ3" s="98" t="s">
        <v>188</v>
      </c>
      <c r="CK3" s="385" t="s">
        <v>271</v>
      </c>
      <c r="CL3" s="385"/>
      <c r="CM3" s="385"/>
      <c r="CN3" s="385"/>
      <c r="CO3" s="385"/>
      <c r="CP3" s="385"/>
      <c r="CR3" s="240"/>
      <c r="CT3" s="386" t="s">
        <v>270</v>
      </c>
      <c r="CU3" s="386"/>
      <c r="CV3" s="386"/>
      <c r="CW3" s="386"/>
      <c r="CX3" s="386"/>
      <c r="CY3" s="386"/>
      <c r="DA3" s="241"/>
      <c r="DB3" s="57">
        <v>1</v>
      </c>
      <c r="DC3" s="265"/>
      <c r="DD3" s="266" t="s">
        <v>278</v>
      </c>
      <c r="DE3" s="267" t="s">
        <v>4</v>
      </c>
      <c r="DF3" s="267" t="s">
        <v>5</v>
      </c>
      <c r="DG3" s="267" t="s">
        <v>1</v>
      </c>
      <c r="DH3" s="267" t="s">
        <v>2</v>
      </c>
      <c r="DI3" s="267" t="s">
        <v>3</v>
      </c>
      <c r="DJ3" s="267" t="s">
        <v>279</v>
      </c>
      <c r="DK3" s="267" t="s">
        <v>280</v>
      </c>
      <c r="DL3" s="268" t="s">
        <v>11</v>
      </c>
      <c r="DN3" s="240"/>
      <c r="DP3" s="265"/>
      <c r="DQ3" s="266" t="s">
        <v>278</v>
      </c>
      <c r="DR3" s="267" t="s">
        <v>4</v>
      </c>
      <c r="DS3" s="267" t="s">
        <v>5</v>
      </c>
      <c r="DT3" s="267" t="s">
        <v>1</v>
      </c>
      <c r="DU3" s="267" t="s">
        <v>2</v>
      </c>
      <c r="DV3" s="267" t="s">
        <v>3</v>
      </c>
      <c r="DW3" s="267" t="s">
        <v>279</v>
      </c>
      <c r="DX3" s="267" t="s">
        <v>280</v>
      </c>
      <c r="DY3" s="268" t="s">
        <v>11</v>
      </c>
      <c r="EA3" s="241"/>
      <c r="EB3" s="316"/>
      <c r="EC3" s="265"/>
      <c r="ED3" s="266" t="s">
        <v>278</v>
      </c>
      <c r="EE3" s="267" t="s">
        <v>4</v>
      </c>
      <c r="EF3" s="267" t="s">
        <v>5</v>
      </c>
      <c r="EG3" s="267" t="s">
        <v>1</v>
      </c>
      <c r="EH3" s="267" t="s">
        <v>2</v>
      </c>
      <c r="EI3" s="267" t="s">
        <v>3</v>
      </c>
      <c r="EJ3" s="267" t="s">
        <v>279</v>
      </c>
      <c r="EK3" s="267" t="s">
        <v>280</v>
      </c>
      <c r="EL3" s="268" t="s">
        <v>11</v>
      </c>
      <c r="EN3" s="240"/>
      <c r="EP3" s="265"/>
      <c r="EQ3" s="266" t="s">
        <v>278</v>
      </c>
      <c r="ER3" s="267" t="s">
        <v>4</v>
      </c>
      <c r="ES3" s="267" t="s">
        <v>5</v>
      </c>
      <c r="ET3" s="267" t="s">
        <v>1</v>
      </c>
      <c r="EU3" s="267" t="s">
        <v>2</v>
      </c>
      <c r="EV3" s="267" t="s">
        <v>3</v>
      </c>
      <c r="EW3" s="267" t="s">
        <v>279</v>
      </c>
      <c r="EX3" s="267" t="s">
        <v>280</v>
      </c>
      <c r="EY3" s="268" t="s">
        <v>11</v>
      </c>
      <c r="FA3" s="241"/>
      <c r="FB3" s="57">
        <v>1</v>
      </c>
      <c r="FC3" s="265"/>
      <c r="FD3" s="266" t="s">
        <v>278</v>
      </c>
      <c r="FE3" s="267" t="s">
        <v>14</v>
      </c>
      <c r="FF3" s="267" t="s">
        <v>15</v>
      </c>
      <c r="FG3" s="267" t="s">
        <v>221</v>
      </c>
      <c r="FH3" s="267" t="s">
        <v>279</v>
      </c>
      <c r="FI3" s="267" t="s">
        <v>310</v>
      </c>
      <c r="FJ3" s="268" t="s">
        <v>13</v>
      </c>
      <c r="FL3" s="240"/>
      <c r="FM3" s="316"/>
      <c r="FN3" s="265"/>
      <c r="FO3" s="266" t="s">
        <v>278</v>
      </c>
      <c r="FP3" s="267" t="s">
        <v>14</v>
      </c>
      <c r="FQ3" s="267" t="s">
        <v>15</v>
      </c>
      <c r="FR3" s="267" t="s">
        <v>221</v>
      </c>
      <c r="FS3" s="267" t="s">
        <v>279</v>
      </c>
      <c r="FT3" s="267" t="s">
        <v>310</v>
      </c>
      <c r="FU3" s="268" t="s">
        <v>13</v>
      </c>
      <c r="FW3" s="241"/>
      <c r="FX3" s="57">
        <v>1</v>
      </c>
      <c r="FY3" s="265"/>
      <c r="FZ3" s="266" t="s">
        <v>278</v>
      </c>
      <c r="GA3" s="267" t="s">
        <v>14</v>
      </c>
      <c r="GB3" s="267" t="s">
        <v>15</v>
      </c>
      <c r="GC3" s="267" t="s">
        <v>221</v>
      </c>
      <c r="GD3" s="267" t="s">
        <v>279</v>
      </c>
      <c r="GE3" s="267" t="s">
        <v>310</v>
      </c>
      <c r="GF3" s="268" t="s">
        <v>13</v>
      </c>
      <c r="GH3" s="240"/>
      <c r="GI3" s="316"/>
      <c r="GJ3" s="265"/>
      <c r="GK3" s="266" t="s">
        <v>278</v>
      </c>
      <c r="GL3" s="267" t="s">
        <v>14</v>
      </c>
      <c r="GM3" s="267" t="s">
        <v>15</v>
      </c>
      <c r="GN3" s="267" t="s">
        <v>221</v>
      </c>
      <c r="GO3" s="267" t="s">
        <v>279</v>
      </c>
      <c r="GP3" s="267" t="s">
        <v>310</v>
      </c>
      <c r="GQ3" s="268" t="s">
        <v>13</v>
      </c>
    </row>
    <row r="4" spans="1:199" s="14" customFormat="1" ht="8.1" customHeight="1" x14ac:dyDescent="0.2">
      <c r="A4" s="57"/>
      <c r="B4" s="98"/>
      <c r="K4" s="240"/>
      <c r="U4" s="241"/>
      <c r="W4" s="57"/>
      <c r="X4" s="98"/>
      <c r="AG4" s="240"/>
      <c r="AQ4" s="241"/>
      <c r="AS4" s="58"/>
      <c r="AT4" s="98"/>
      <c r="AU4" s="15"/>
      <c r="AV4" s="15"/>
      <c r="AW4" s="15"/>
      <c r="AX4" s="15"/>
      <c r="AY4" s="15"/>
      <c r="AZ4" s="15"/>
      <c r="BA4" s="15"/>
      <c r="BC4" s="240"/>
      <c r="BE4" s="15"/>
      <c r="BF4" s="15"/>
      <c r="BG4" s="15"/>
      <c r="BH4" s="15"/>
      <c r="BI4" s="15"/>
      <c r="BJ4" s="15"/>
      <c r="BK4" s="15"/>
      <c r="BM4" s="241"/>
      <c r="BO4" s="58"/>
      <c r="BP4" s="98"/>
      <c r="BQ4" s="57" t="s">
        <v>218</v>
      </c>
      <c r="BR4" s="57" t="s">
        <v>230</v>
      </c>
      <c r="BS4" s="57" t="s">
        <v>236</v>
      </c>
      <c r="BT4" s="57" t="s">
        <v>238</v>
      </c>
      <c r="BU4" s="57" t="s">
        <v>242</v>
      </c>
      <c r="BV4" s="57" t="s">
        <v>257</v>
      </c>
      <c r="BX4" s="240"/>
      <c r="BZ4" s="57" t="s">
        <v>218</v>
      </c>
      <c r="CA4" s="57" t="s">
        <v>230</v>
      </c>
      <c r="CB4" s="57" t="s">
        <v>236</v>
      </c>
      <c r="CC4" s="57" t="s">
        <v>238</v>
      </c>
      <c r="CD4" s="57" t="s">
        <v>242</v>
      </c>
      <c r="CE4" s="57" t="s">
        <v>257</v>
      </c>
      <c r="CG4" s="241"/>
      <c r="CI4" s="57"/>
      <c r="CJ4" s="98"/>
      <c r="CK4" s="57" t="str">
        <f t="shared" ref="CK4:CP4" si="0">CK5</f>
        <v>1Q23</v>
      </c>
      <c r="CL4" s="57" t="str">
        <f t="shared" si="0"/>
        <v>2Q23</v>
      </c>
      <c r="CM4" s="57" t="str">
        <f t="shared" si="0"/>
        <v>3Q23</v>
      </c>
      <c r="CN4" s="57" t="s">
        <v>238</v>
      </c>
      <c r="CO4" s="57" t="str">
        <f t="shared" si="0"/>
        <v>1Q24</v>
      </c>
      <c r="CP4" s="57" t="str">
        <f t="shared" si="0"/>
        <v>2Q24</v>
      </c>
      <c r="CR4" s="240"/>
      <c r="CT4" s="57" t="str">
        <f t="shared" ref="CT4:CY4" si="1">CT5</f>
        <v>1Q23</v>
      </c>
      <c r="CU4" s="57" t="str">
        <f t="shared" si="1"/>
        <v>2Q23</v>
      </c>
      <c r="CV4" s="57" t="str">
        <f t="shared" si="1"/>
        <v>3Q23</v>
      </c>
      <c r="CW4" s="57" t="s">
        <v>238</v>
      </c>
      <c r="CX4" s="57" t="str">
        <f t="shared" si="1"/>
        <v>1Q24</v>
      </c>
      <c r="CY4" s="57" t="str">
        <f t="shared" si="1"/>
        <v>2Q24</v>
      </c>
      <c r="DA4" s="241"/>
      <c r="DB4" s="57">
        <v>2</v>
      </c>
      <c r="DC4" s="269"/>
      <c r="DD4" s="270" t="s">
        <v>281</v>
      </c>
      <c r="DE4" s="271"/>
      <c r="DF4" s="271"/>
      <c r="DG4" s="271"/>
      <c r="DH4" s="271"/>
      <c r="DI4" s="271"/>
      <c r="DJ4" s="272"/>
      <c r="DK4" s="271"/>
      <c r="DL4" s="272"/>
      <c r="DN4" s="240"/>
      <c r="DP4" s="269"/>
      <c r="DQ4" s="270" t="s">
        <v>281</v>
      </c>
      <c r="DR4" s="271"/>
      <c r="DS4" s="271"/>
      <c r="DT4" s="271"/>
      <c r="DU4" s="271"/>
      <c r="DV4" s="271"/>
      <c r="DW4" s="272"/>
      <c r="DX4" s="271"/>
      <c r="DY4" s="272"/>
      <c r="EA4" s="241"/>
      <c r="EB4" s="316"/>
      <c r="EC4" s="269"/>
      <c r="ED4" s="270" t="s">
        <v>281</v>
      </c>
      <c r="EE4" s="271"/>
      <c r="EF4" s="271"/>
      <c r="EG4" s="271"/>
      <c r="EH4" s="271"/>
      <c r="EI4" s="271"/>
      <c r="EJ4" s="272"/>
      <c r="EK4" s="271"/>
      <c r="EL4" s="272"/>
      <c r="EN4" s="240"/>
      <c r="EP4" s="269"/>
      <c r="EQ4" s="270" t="s">
        <v>281</v>
      </c>
      <c r="ER4" s="271"/>
      <c r="ES4" s="271"/>
      <c r="ET4" s="271"/>
      <c r="EU4" s="271"/>
      <c r="EV4" s="271"/>
      <c r="EW4" s="272"/>
      <c r="EX4" s="271"/>
      <c r="EY4" s="272"/>
      <c r="FA4" s="241"/>
      <c r="FB4" s="57">
        <v>2</v>
      </c>
      <c r="FC4" s="297"/>
      <c r="FD4" s="270" t="s">
        <v>281</v>
      </c>
      <c r="FE4" s="324"/>
      <c r="FF4" s="324"/>
      <c r="FG4" s="324"/>
      <c r="FH4" s="325"/>
      <c r="FI4" s="324"/>
      <c r="FJ4" s="325"/>
      <c r="FL4" s="240"/>
      <c r="FM4" s="316"/>
      <c r="FN4" s="297"/>
      <c r="FO4" s="270" t="s">
        <v>281</v>
      </c>
      <c r="FP4" s="324"/>
      <c r="FQ4" s="324"/>
      <c r="FR4" s="324"/>
      <c r="FS4" s="325"/>
      <c r="FT4" s="324"/>
      <c r="FU4" s="325"/>
      <c r="FW4" s="241"/>
      <c r="FX4" s="57">
        <v>2</v>
      </c>
      <c r="FY4" s="297"/>
      <c r="FZ4" s="270" t="s">
        <v>281</v>
      </c>
      <c r="GA4" s="324"/>
      <c r="GB4" s="324"/>
      <c r="GC4" s="324"/>
      <c r="GD4" s="325"/>
      <c r="GE4" s="324"/>
      <c r="GF4" s="325"/>
      <c r="GH4" s="240"/>
      <c r="GI4" s="316"/>
      <c r="GJ4" s="297"/>
      <c r="GK4" s="270" t="s">
        <v>281</v>
      </c>
      <c r="GL4" s="324"/>
      <c r="GM4" s="324"/>
      <c r="GN4" s="324"/>
      <c r="GO4" s="325"/>
      <c r="GP4" s="324"/>
      <c r="GQ4" s="325"/>
    </row>
    <row r="5" spans="1:199" ht="24.95" customHeight="1" x14ac:dyDescent="0.2">
      <c r="A5" s="57">
        <v>1</v>
      </c>
      <c r="B5" s="28" t="s">
        <v>10</v>
      </c>
      <c r="C5" s="1" t="s">
        <v>218</v>
      </c>
      <c r="D5" s="1" t="s">
        <v>230</v>
      </c>
      <c r="E5" s="1" t="s">
        <v>236</v>
      </c>
      <c r="F5" s="1" t="s">
        <v>238</v>
      </c>
      <c r="G5" s="1">
        <v>2023</v>
      </c>
      <c r="H5" s="1" t="s">
        <v>242</v>
      </c>
      <c r="I5" s="1" t="s">
        <v>257</v>
      </c>
      <c r="M5" s="1" t="s">
        <v>218</v>
      </c>
      <c r="N5" s="1" t="s">
        <v>230</v>
      </c>
      <c r="O5" s="1" t="s">
        <v>236</v>
      </c>
      <c r="P5" s="1" t="s">
        <v>238</v>
      </c>
      <c r="Q5" s="1">
        <v>2023</v>
      </c>
      <c r="R5" s="1" t="s">
        <v>242</v>
      </c>
      <c r="S5" s="1" t="s">
        <v>257</v>
      </c>
      <c r="X5" s="356" t="s">
        <v>0</v>
      </c>
      <c r="Y5" s="356"/>
      <c r="Z5" s="356"/>
      <c r="AA5" s="356"/>
      <c r="AB5" s="356"/>
      <c r="AC5" s="356"/>
      <c r="AD5" s="356"/>
      <c r="AE5" s="356"/>
      <c r="AI5" s="356"/>
      <c r="AJ5" s="356"/>
      <c r="AK5" s="356"/>
      <c r="AL5" s="356"/>
      <c r="AM5" s="356"/>
      <c r="AN5" s="356"/>
      <c r="AO5" s="356"/>
      <c r="AT5" s="99" t="s">
        <v>140</v>
      </c>
      <c r="AU5" s="100" t="s">
        <v>218</v>
      </c>
      <c r="AV5" s="100" t="s">
        <v>230</v>
      </c>
      <c r="AW5" s="100" t="s">
        <v>236</v>
      </c>
      <c r="AX5" s="100" t="s">
        <v>238</v>
      </c>
      <c r="AY5" s="100">
        <v>2023</v>
      </c>
      <c r="AZ5" s="100" t="s">
        <v>242</v>
      </c>
      <c r="BA5" s="100" t="s">
        <v>257</v>
      </c>
      <c r="BE5" s="100" t="s">
        <v>218</v>
      </c>
      <c r="BF5" s="100" t="s">
        <v>230</v>
      </c>
      <c r="BG5" s="100" t="s">
        <v>236</v>
      </c>
      <c r="BH5" s="100" t="s">
        <v>238</v>
      </c>
      <c r="BI5" s="100">
        <v>2023</v>
      </c>
      <c r="BJ5" s="100" t="s">
        <v>242</v>
      </c>
      <c r="BK5" s="100" t="s">
        <v>257</v>
      </c>
      <c r="BO5" s="109"/>
      <c r="BP5" s="101" t="s">
        <v>140</v>
      </c>
      <c r="BQ5" s="100" t="s">
        <v>219</v>
      </c>
      <c r="BR5" s="100" t="s">
        <v>231</v>
      </c>
      <c r="BS5" s="100" t="s">
        <v>237</v>
      </c>
      <c r="BT5" s="100" t="s">
        <v>239</v>
      </c>
      <c r="BU5" s="100" t="s">
        <v>243</v>
      </c>
      <c r="BV5" s="100" t="s">
        <v>259</v>
      </c>
      <c r="BZ5" s="100" t="s">
        <v>219</v>
      </c>
      <c r="CA5" s="100" t="s">
        <v>231</v>
      </c>
      <c r="CB5" s="100" t="s">
        <v>237</v>
      </c>
      <c r="CC5" s="100" t="s">
        <v>239</v>
      </c>
      <c r="CD5" s="100" t="s">
        <v>243</v>
      </c>
      <c r="CE5" s="100" t="s">
        <v>259</v>
      </c>
      <c r="CJ5" s="99" t="s">
        <v>10</v>
      </c>
      <c r="CK5" s="100" t="s">
        <v>218</v>
      </c>
      <c r="CL5" s="100" t="s">
        <v>230</v>
      </c>
      <c r="CM5" s="100" t="s">
        <v>236</v>
      </c>
      <c r="CN5" s="100">
        <v>2023</v>
      </c>
      <c r="CO5" s="100" t="s">
        <v>242</v>
      </c>
      <c r="CP5" s="100" t="s">
        <v>257</v>
      </c>
      <c r="CT5" s="100" t="s">
        <v>218</v>
      </c>
      <c r="CU5" s="100" t="s">
        <v>230</v>
      </c>
      <c r="CV5" s="100" t="s">
        <v>236</v>
      </c>
      <c r="CW5" s="100">
        <v>2023</v>
      </c>
      <c r="CX5" s="100" t="s">
        <v>242</v>
      </c>
      <c r="CY5" s="100" t="s">
        <v>257</v>
      </c>
      <c r="DB5" s="57">
        <v>3</v>
      </c>
      <c r="DC5" s="273"/>
      <c r="DD5" s="274" t="s">
        <v>282</v>
      </c>
      <c r="DE5" s="275">
        <v>34920.380618733005</v>
      </c>
      <c r="DF5" s="275">
        <v>5665.0885039135101</v>
      </c>
      <c r="DG5" s="275">
        <v>22847.196395115745</v>
      </c>
      <c r="DH5" s="275">
        <v>12741.524028563226</v>
      </c>
      <c r="DI5" s="275">
        <v>2120.7325566445706</v>
      </c>
      <c r="DJ5" s="276">
        <v>78294.922102970057</v>
      </c>
      <c r="DK5" s="275" t="s">
        <v>28</v>
      </c>
      <c r="DL5" s="276">
        <v>78294.922102970057</v>
      </c>
      <c r="DP5" s="273"/>
      <c r="DQ5" s="274" t="s">
        <v>282</v>
      </c>
      <c r="DR5" s="275">
        <v>34920.380618733005</v>
      </c>
      <c r="DS5" s="275">
        <v>5665.0885039135101</v>
      </c>
      <c r="DT5" s="275">
        <v>22847.196395115745</v>
      </c>
      <c r="DU5" s="275">
        <v>12741.524028563226</v>
      </c>
      <c r="DV5" s="275">
        <v>2120.7325566445706</v>
      </c>
      <c r="DW5" s="276">
        <v>78294.922102970057</v>
      </c>
      <c r="DX5" s="275" t="s">
        <v>28</v>
      </c>
      <c r="DY5" s="276">
        <v>78294.922102970057</v>
      </c>
      <c r="EB5" s="316"/>
      <c r="EC5" s="273"/>
      <c r="ED5" s="274" t="s">
        <v>282</v>
      </c>
      <c r="EE5" s="275">
        <v>35837.147989409743</v>
      </c>
      <c r="EF5" s="275">
        <v>5348.9264648678745</v>
      </c>
      <c r="EG5" s="275">
        <v>14832.751364893002</v>
      </c>
      <c r="EH5" s="275">
        <v>14442.954203819663</v>
      </c>
      <c r="EI5" s="275">
        <v>2271.9145826900003</v>
      </c>
      <c r="EJ5" s="276">
        <v>72733.694605680284</v>
      </c>
      <c r="EK5" s="275" t="s">
        <v>28</v>
      </c>
      <c r="EL5" s="276">
        <v>72733.694605680284</v>
      </c>
      <c r="EP5" s="273"/>
      <c r="EQ5" s="274" t="s">
        <v>282</v>
      </c>
      <c r="ER5" s="275">
        <v>35837.147989409743</v>
      </c>
      <c r="ES5" s="275">
        <v>5348.9264648678745</v>
      </c>
      <c r="ET5" s="275">
        <v>14832.751364893002</v>
      </c>
      <c r="EU5" s="275">
        <v>14442.954203819663</v>
      </c>
      <c r="EV5" s="275">
        <v>2271.9145826900003</v>
      </c>
      <c r="EW5" s="276">
        <v>72733.694605680284</v>
      </c>
      <c r="EX5" s="275" t="s">
        <v>28</v>
      </c>
      <c r="EY5" s="276">
        <v>72733.694605680284</v>
      </c>
      <c r="FB5" s="57">
        <v>3</v>
      </c>
      <c r="FC5" s="292"/>
      <c r="FD5" s="274" t="s">
        <v>282</v>
      </c>
      <c r="FE5" s="275">
        <v>45284.026540787003</v>
      </c>
      <c r="FF5" s="275">
        <v>19685.952845697739</v>
      </c>
      <c r="FG5" s="275">
        <v>72608.731724493075</v>
      </c>
      <c r="FH5" s="326">
        <v>137578.71111097781</v>
      </c>
      <c r="FI5" s="327" t="s">
        <v>28</v>
      </c>
      <c r="FJ5" s="326">
        <v>137578.71111097781</v>
      </c>
      <c r="FM5" s="316"/>
      <c r="FN5" s="292"/>
      <c r="FO5" s="274" t="s">
        <v>282</v>
      </c>
      <c r="FP5" s="275">
        <v>45284.026540787003</v>
      </c>
      <c r="FQ5" s="275">
        <v>19685.952845697739</v>
      </c>
      <c r="FR5" s="275">
        <v>72608.731724493075</v>
      </c>
      <c r="FS5" s="326">
        <v>137578.71111097781</v>
      </c>
      <c r="FT5" s="327" t="s">
        <v>28</v>
      </c>
      <c r="FU5" s="326">
        <v>137578.71111097781</v>
      </c>
      <c r="FX5" s="57">
        <v>3</v>
      </c>
      <c r="FY5" s="292"/>
      <c r="FZ5" s="274" t="s">
        <v>282</v>
      </c>
      <c r="GA5" s="275">
        <v>43124.665948127484</v>
      </c>
      <c r="GB5" s="275">
        <v>20048.349326108382</v>
      </c>
      <c r="GC5" s="275">
        <v>78649.205454815237</v>
      </c>
      <c r="GD5" s="326">
        <v>141822.2207290511</v>
      </c>
      <c r="GE5" s="327" t="s">
        <v>28</v>
      </c>
      <c r="GF5" s="326">
        <v>141822.2207290511</v>
      </c>
      <c r="GI5" s="316"/>
      <c r="GJ5" s="292"/>
      <c r="GK5" s="274" t="s">
        <v>282</v>
      </c>
      <c r="GL5" s="275">
        <v>43124.665948127484</v>
      </c>
      <c r="GM5" s="275">
        <v>20048.349326108382</v>
      </c>
      <c r="GN5" s="275">
        <v>78649.205454815237</v>
      </c>
      <c r="GO5" s="326">
        <v>141822.2207290511</v>
      </c>
      <c r="GP5" s="327" t="s">
        <v>28</v>
      </c>
      <c r="GQ5" s="326">
        <v>141822.2207290511</v>
      </c>
    </row>
    <row r="6" spans="1:199" ht="19.5" customHeight="1" x14ac:dyDescent="0.2">
      <c r="A6" s="57">
        <v>2</v>
      </c>
      <c r="B6" s="213" t="s">
        <v>42</v>
      </c>
      <c r="C6" s="33">
        <v>667.31799999999998</v>
      </c>
      <c r="D6" s="33">
        <v>626.70399999999995</v>
      </c>
      <c r="E6" s="33">
        <v>649.33399999999995</v>
      </c>
      <c r="F6" s="33">
        <v>629.87699999999995</v>
      </c>
      <c r="G6" s="185">
        <v>2573.2329999999997</v>
      </c>
      <c r="H6" s="33">
        <v>579.78200000000004</v>
      </c>
      <c r="I6" s="33">
        <v>736.30499999999995</v>
      </c>
      <c r="M6" s="33">
        <v>667.31799999999998</v>
      </c>
      <c r="N6" s="33">
        <v>626.70399999999995</v>
      </c>
      <c r="O6" s="33">
        <v>649.33399999999995</v>
      </c>
      <c r="P6" s="33">
        <v>629.87699999999995</v>
      </c>
      <c r="Q6" s="185">
        <v>2573.2329999999997</v>
      </c>
      <c r="R6" s="33">
        <v>579.78200000000004</v>
      </c>
      <c r="S6" s="33">
        <v>736.30499999999995</v>
      </c>
      <c r="W6" s="57">
        <v>1</v>
      </c>
      <c r="X6" s="258" t="s">
        <v>10</v>
      </c>
      <c r="Y6" s="140" t="s">
        <v>218</v>
      </c>
      <c r="Z6" s="140" t="s">
        <v>230</v>
      </c>
      <c r="AA6" s="140" t="s">
        <v>236</v>
      </c>
      <c r="AB6" s="140" t="s">
        <v>238</v>
      </c>
      <c r="AC6" s="140">
        <v>2023</v>
      </c>
      <c r="AD6" s="140" t="s">
        <v>242</v>
      </c>
      <c r="AE6" s="140" t="s">
        <v>257</v>
      </c>
      <c r="AI6" s="140" t="s">
        <v>218</v>
      </c>
      <c r="AJ6" s="140" t="s">
        <v>230</v>
      </c>
      <c r="AK6" s="140" t="s">
        <v>236</v>
      </c>
      <c r="AL6" s="140" t="s">
        <v>238</v>
      </c>
      <c r="AM6" s="140">
        <v>2023</v>
      </c>
      <c r="AN6" s="140" t="s">
        <v>242</v>
      </c>
      <c r="AO6" s="140" t="s">
        <v>257</v>
      </c>
      <c r="AT6" s="88" t="s">
        <v>109</v>
      </c>
      <c r="AU6" s="147"/>
      <c r="AV6" s="147"/>
      <c r="AW6" s="147"/>
      <c r="AX6" s="147"/>
      <c r="AY6" s="142"/>
      <c r="AZ6" s="147"/>
      <c r="BA6" s="147"/>
      <c r="BE6" s="147"/>
      <c r="BF6" s="147"/>
      <c r="BG6" s="147"/>
      <c r="BH6" s="147"/>
      <c r="BI6" s="142"/>
      <c r="BJ6" s="147"/>
      <c r="BK6" s="147"/>
      <c r="BO6" s="109"/>
      <c r="BP6" s="81" t="s">
        <v>82</v>
      </c>
      <c r="BQ6" s="160"/>
      <c r="BR6" s="160"/>
      <c r="BS6" s="160"/>
      <c r="BT6" s="159"/>
      <c r="BU6" s="160"/>
      <c r="BV6" s="160"/>
      <c r="BZ6" s="160"/>
      <c r="CA6" s="160"/>
      <c r="CB6" s="160"/>
      <c r="CC6" s="159"/>
      <c r="CD6" s="160"/>
      <c r="CE6" s="160"/>
      <c r="CI6" s="57">
        <v>2</v>
      </c>
      <c r="CJ6" s="88" t="s">
        <v>190</v>
      </c>
      <c r="CK6" s="19">
        <v>1668.973</v>
      </c>
      <c r="CL6" s="19">
        <v>1680.8510000000001</v>
      </c>
      <c r="CM6" s="19">
        <v>1662.327</v>
      </c>
      <c r="CN6" s="152">
        <v>1725.566</v>
      </c>
      <c r="CO6" s="19">
        <v>1740.2349999999999</v>
      </c>
      <c r="CP6" s="19">
        <v>1854.0409999999999</v>
      </c>
      <c r="CS6" s="57">
        <v>4</v>
      </c>
      <c r="CT6" s="19">
        <v>1668.973</v>
      </c>
      <c r="CU6" s="19">
        <v>1680.8510000000001</v>
      </c>
      <c r="CV6" s="19">
        <v>1662.327</v>
      </c>
      <c r="CW6" s="152">
        <v>1725.566</v>
      </c>
      <c r="CX6" s="19">
        <v>1740.2349999999999</v>
      </c>
      <c r="CY6" s="19">
        <v>1854.0409999999999</v>
      </c>
      <c r="DB6" s="57">
        <v>4</v>
      </c>
      <c r="DC6" s="277" t="s">
        <v>283</v>
      </c>
      <c r="DD6" s="317" t="s">
        <v>74</v>
      </c>
      <c r="DE6" s="279">
        <v>33.402795389391187</v>
      </c>
      <c r="DF6" s="279">
        <v>13.255631454478175</v>
      </c>
      <c r="DG6" s="279">
        <v>84.903657322305321</v>
      </c>
      <c r="DH6" s="279">
        <v>49.011793061027298</v>
      </c>
      <c r="DI6" s="279">
        <v>16.344557803936514</v>
      </c>
      <c r="DJ6" s="280">
        <v>196.9184350311385</v>
      </c>
      <c r="DK6" s="279">
        <v>-0.74088007960384805</v>
      </c>
      <c r="DL6" s="280">
        <v>196.17755495153466</v>
      </c>
      <c r="DO6" s="57">
        <v>4</v>
      </c>
      <c r="DP6" s="277" t="s">
        <v>283</v>
      </c>
      <c r="DQ6" s="278" t="s">
        <v>74</v>
      </c>
      <c r="DR6" s="279">
        <v>33.153787592988635</v>
      </c>
      <c r="DS6" s="279">
        <v>13.214123841120928</v>
      </c>
      <c r="DT6" s="279">
        <v>84.903657322305321</v>
      </c>
      <c r="DU6" s="279">
        <v>49.011793061027298</v>
      </c>
      <c r="DV6" s="279">
        <v>16.344557803936514</v>
      </c>
      <c r="DW6" s="280">
        <v>196.62791962137871</v>
      </c>
      <c r="DX6" s="279">
        <v>-0.74088007960384805</v>
      </c>
      <c r="DY6" s="280">
        <v>195.88703954177487</v>
      </c>
      <c r="EB6" s="316"/>
      <c r="EC6" s="277" t="s">
        <v>283</v>
      </c>
      <c r="ED6" s="317" t="s">
        <v>74</v>
      </c>
      <c r="EE6" s="279">
        <v>29.759286702861171</v>
      </c>
      <c r="EF6" s="279">
        <v>15.534222270082882</v>
      </c>
      <c r="EG6" s="279">
        <v>81.594910866319381</v>
      </c>
      <c r="EH6" s="279">
        <v>51.788800194026564</v>
      </c>
      <c r="EI6" s="279">
        <v>16.535898170490512</v>
      </c>
      <c r="EJ6" s="280">
        <v>195.21311820378048</v>
      </c>
      <c r="EK6" s="279">
        <v>1.5721042645126149</v>
      </c>
      <c r="EL6" s="280">
        <v>196.78522246829309</v>
      </c>
      <c r="EO6" s="57">
        <v>4</v>
      </c>
      <c r="EP6" s="277" t="s">
        <v>283</v>
      </c>
      <c r="EQ6" s="278" t="s">
        <v>74</v>
      </c>
      <c r="ER6" s="279">
        <v>29.787763440302111</v>
      </c>
      <c r="ES6" s="279">
        <v>15.543105256630085</v>
      </c>
      <c r="ET6" s="279">
        <v>81.594910866319381</v>
      </c>
      <c r="EU6" s="279">
        <v>51.788800194026564</v>
      </c>
      <c r="EV6" s="279">
        <v>16.535898170490512</v>
      </c>
      <c r="EW6" s="280">
        <v>195.25047792776866</v>
      </c>
      <c r="EX6" s="279">
        <v>1.5721042645126149</v>
      </c>
      <c r="EY6" s="280">
        <v>196.82258219228126</v>
      </c>
      <c r="FB6" s="57">
        <v>4</v>
      </c>
      <c r="FC6" s="281" t="s">
        <v>283</v>
      </c>
      <c r="FD6" s="321" t="s">
        <v>74</v>
      </c>
      <c r="FE6" s="299">
        <v>115.32049552004474</v>
      </c>
      <c r="FF6" s="299">
        <v>59.264662680728449</v>
      </c>
      <c r="FG6" s="299">
        <v>201.48831753000002</v>
      </c>
      <c r="FH6" s="328">
        <v>376.07347573077323</v>
      </c>
      <c r="FI6" s="299">
        <v>0</v>
      </c>
      <c r="FJ6" s="328">
        <v>376.07347573077323</v>
      </c>
      <c r="FM6" s="316"/>
      <c r="FN6" s="281" t="s">
        <v>283</v>
      </c>
      <c r="FO6" s="298" t="s">
        <v>74</v>
      </c>
      <c r="FP6" s="299">
        <v>115.13564707492888</v>
      </c>
      <c r="FQ6" s="299">
        <v>59.14808262006364</v>
      </c>
      <c r="FR6" s="299">
        <v>201.48831753000002</v>
      </c>
      <c r="FS6" s="328">
        <v>375.77204722499255</v>
      </c>
      <c r="FT6" s="299">
        <v>0</v>
      </c>
      <c r="FU6" s="328">
        <v>375.77204722499255</v>
      </c>
      <c r="FX6" s="57">
        <v>4</v>
      </c>
      <c r="FY6" s="281" t="s">
        <v>283</v>
      </c>
      <c r="FZ6" s="321" t="s">
        <v>74</v>
      </c>
      <c r="GA6" s="299">
        <v>138.2259793421191</v>
      </c>
      <c r="GB6" s="299">
        <v>71.025180964784738</v>
      </c>
      <c r="GC6" s="299">
        <v>260.57615374</v>
      </c>
      <c r="GD6" s="328">
        <v>469.82731404690384</v>
      </c>
      <c r="GE6" s="299">
        <v>-1.2871282495667244</v>
      </c>
      <c r="GF6" s="328">
        <v>468.54018579733713</v>
      </c>
      <c r="GI6" s="316"/>
      <c r="GJ6" s="281" t="s">
        <v>283</v>
      </c>
      <c r="GK6" s="298" t="s">
        <v>74</v>
      </c>
      <c r="GL6" s="299">
        <v>138.17731133546775</v>
      </c>
      <c r="GM6" s="299">
        <v>71.021609023138225</v>
      </c>
      <c r="GN6" s="299">
        <v>260.57615374</v>
      </c>
      <c r="GO6" s="328">
        <v>469.77507409860596</v>
      </c>
      <c r="GP6" s="299">
        <v>-1.2871282495667244</v>
      </c>
      <c r="GQ6" s="328">
        <v>468.48794584903925</v>
      </c>
    </row>
    <row r="7" spans="1:199" ht="19.5" customHeight="1" x14ac:dyDescent="0.2">
      <c r="A7" s="57">
        <v>3</v>
      </c>
      <c r="B7" s="242" t="s">
        <v>33</v>
      </c>
      <c r="C7" s="33">
        <v>-567.81299999999999</v>
      </c>
      <c r="D7" s="33">
        <v>-565.024</v>
      </c>
      <c r="E7" s="33">
        <v>-582.54600000000005</v>
      </c>
      <c r="F7" s="33">
        <v>-561.37400000000002</v>
      </c>
      <c r="G7" s="185">
        <v>-2276.7570000000001</v>
      </c>
      <c r="H7" s="33">
        <v>-493.19299999999998</v>
      </c>
      <c r="I7" s="33">
        <v>-557.05799999999999</v>
      </c>
      <c r="M7" s="33">
        <v>-567.95000000000005</v>
      </c>
      <c r="N7" s="33">
        <v>-564.40700000000004</v>
      </c>
      <c r="O7" s="33">
        <v>-581.30100000000004</v>
      </c>
      <c r="P7" s="33">
        <v>-560.69899999999996</v>
      </c>
      <c r="Q7" s="185">
        <v>-2274.357</v>
      </c>
      <c r="R7" s="33">
        <v>-491.93299999999999</v>
      </c>
      <c r="S7" s="33">
        <v>-555.96100000000001</v>
      </c>
      <c r="W7" s="57">
        <v>2</v>
      </c>
      <c r="X7" s="63" t="s">
        <v>73</v>
      </c>
      <c r="Y7" s="64">
        <v>667.31799999999998</v>
      </c>
      <c r="Z7" s="64">
        <v>626.70399999999995</v>
      </c>
      <c r="AA7" s="64">
        <v>649.33399999999995</v>
      </c>
      <c r="AB7" s="64">
        <v>629.87699999999995</v>
      </c>
      <c r="AC7" s="202">
        <v>2573.2329999999997</v>
      </c>
      <c r="AD7" s="64">
        <v>579.78200000000004</v>
      </c>
      <c r="AE7" s="64">
        <v>736.30499999999995</v>
      </c>
      <c r="AI7" s="64">
        <v>667.31799999999998</v>
      </c>
      <c r="AJ7" s="64">
        <v>626.70399999999995</v>
      </c>
      <c r="AK7" s="64">
        <v>649.33399999999995</v>
      </c>
      <c r="AL7" s="64">
        <v>629.87699999999995</v>
      </c>
      <c r="AM7" s="202">
        <v>2573.2329999999997</v>
      </c>
      <c r="AN7" s="64">
        <v>579.78200000000004</v>
      </c>
      <c r="AO7" s="64">
        <v>736.30499999999995</v>
      </c>
      <c r="AS7" s="57">
        <v>3</v>
      </c>
      <c r="AT7" s="257" t="s">
        <v>110</v>
      </c>
      <c r="AU7" s="148">
        <v>9724</v>
      </c>
      <c r="AV7" s="148">
        <v>-136328</v>
      </c>
      <c r="AW7" s="148">
        <v>-63005</v>
      </c>
      <c r="AX7" s="148">
        <v>-103861</v>
      </c>
      <c r="AY7" s="143">
        <v>-293470</v>
      </c>
      <c r="AZ7" s="148">
        <v>-11904</v>
      </c>
      <c r="BA7" s="148">
        <v>-92280</v>
      </c>
      <c r="BE7" s="148">
        <v>9266</v>
      </c>
      <c r="BF7" s="148">
        <v>-136243</v>
      </c>
      <c r="BG7" s="148">
        <v>-64125</v>
      </c>
      <c r="BH7" s="148">
        <v>-104982</v>
      </c>
      <c r="BI7" s="143">
        <v>-296084</v>
      </c>
      <c r="BJ7" s="148">
        <v>-12431</v>
      </c>
      <c r="BK7" s="148">
        <v>-92988</v>
      </c>
      <c r="BO7" s="109">
        <v>3</v>
      </c>
      <c r="BP7" s="82" t="s">
        <v>83</v>
      </c>
      <c r="BQ7" s="161">
        <v>366282</v>
      </c>
      <c r="BR7" s="161">
        <v>400708</v>
      </c>
      <c r="BS7" s="161">
        <v>414325</v>
      </c>
      <c r="BT7" s="154">
        <v>457259</v>
      </c>
      <c r="BU7" s="161">
        <v>313294</v>
      </c>
      <c r="BV7" s="161">
        <v>461946</v>
      </c>
      <c r="BZ7" s="161">
        <v>366282</v>
      </c>
      <c r="CA7" s="161">
        <v>400708</v>
      </c>
      <c r="CB7" s="161">
        <v>414325</v>
      </c>
      <c r="CC7" s="154">
        <v>457259</v>
      </c>
      <c r="CD7" s="161">
        <v>313294</v>
      </c>
      <c r="CE7" s="161">
        <v>461946</v>
      </c>
      <c r="CI7" s="57">
        <v>3</v>
      </c>
      <c r="CJ7" s="88" t="s">
        <v>192</v>
      </c>
      <c r="CK7" s="19">
        <v>375.166</v>
      </c>
      <c r="CL7" s="19">
        <v>421.47899999999998</v>
      </c>
      <c r="CM7" s="19">
        <v>422.27699999999999</v>
      </c>
      <c r="CN7" s="152">
        <v>468.31700000000001</v>
      </c>
      <c r="CO7" s="19">
        <v>324.28300000000002</v>
      </c>
      <c r="CP7" s="19">
        <v>474.05099999999999</v>
      </c>
      <c r="CS7" s="57">
        <v>7</v>
      </c>
      <c r="CT7" s="19">
        <v>375.166</v>
      </c>
      <c r="CU7" s="19">
        <v>421.47900000000004</v>
      </c>
      <c r="CV7" s="19">
        <v>422.27699999999999</v>
      </c>
      <c r="CW7" s="152">
        <v>468.31700000000001</v>
      </c>
      <c r="CX7" s="19">
        <v>324.28299999999996</v>
      </c>
      <c r="CY7" s="19">
        <v>474.05100000000004</v>
      </c>
      <c r="DB7" s="57">
        <v>5</v>
      </c>
      <c r="DC7" s="277" t="s">
        <v>283</v>
      </c>
      <c r="DD7" s="278" t="s">
        <v>284</v>
      </c>
      <c r="DE7" s="279">
        <v>0.35708573665040272</v>
      </c>
      <c r="DF7" s="279">
        <v>0.23341497660852914</v>
      </c>
      <c r="DG7" s="279">
        <v>0.25620533666666667</v>
      </c>
      <c r="DH7" s="279">
        <v>0.76434932</v>
      </c>
      <c r="DI7" s="279">
        <v>0.62203814000000002</v>
      </c>
      <c r="DJ7" s="280">
        <v>2.2330935099255984</v>
      </c>
      <c r="DK7" s="279" t="s">
        <v>28</v>
      </c>
      <c r="DL7" s="280">
        <v>2.2330935099255984</v>
      </c>
      <c r="DO7" s="57">
        <v>7</v>
      </c>
      <c r="DP7" s="277" t="s">
        <v>283</v>
      </c>
      <c r="DQ7" s="278" t="s">
        <v>284</v>
      </c>
      <c r="DR7" s="279">
        <v>0.35708573665040272</v>
      </c>
      <c r="DS7" s="279">
        <v>0.23341497660852914</v>
      </c>
      <c r="DT7" s="279">
        <v>0.25620533666666667</v>
      </c>
      <c r="DU7" s="279">
        <v>0.76434932</v>
      </c>
      <c r="DV7" s="279">
        <v>0.62203814000000002</v>
      </c>
      <c r="DW7" s="280">
        <v>2.2330935099255984</v>
      </c>
      <c r="DX7" s="279" t="s">
        <v>28</v>
      </c>
      <c r="DY7" s="280">
        <v>2.2330935099255984</v>
      </c>
      <c r="EB7" s="316"/>
      <c r="EC7" s="277" t="s">
        <v>283</v>
      </c>
      <c r="ED7" s="278" t="s">
        <v>284</v>
      </c>
      <c r="EE7" s="279">
        <v>1.1248833409117854E-2</v>
      </c>
      <c r="EF7" s="279">
        <v>0.10632111162816099</v>
      </c>
      <c r="EG7" s="279">
        <v>0.10874343</v>
      </c>
      <c r="EH7" s="279">
        <v>2.1397140000000058E-2</v>
      </c>
      <c r="EI7" s="279">
        <v>5.692444E-2</v>
      </c>
      <c r="EJ7" s="280">
        <v>0.30463495503727889</v>
      </c>
      <c r="EK7" s="279" t="s">
        <v>28</v>
      </c>
      <c r="EL7" s="280">
        <v>0.30463495503727889</v>
      </c>
      <c r="EO7" s="57">
        <v>7</v>
      </c>
      <c r="EP7" s="277" t="s">
        <v>283</v>
      </c>
      <c r="EQ7" s="278" t="s">
        <v>284</v>
      </c>
      <c r="ER7" s="279">
        <v>1.1248833409117854E-2</v>
      </c>
      <c r="ES7" s="279">
        <v>0.10632111162816099</v>
      </c>
      <c r="ET7" s="279">
        <v>0.10874343</v>
      </c>
      <c r="EU7" s="279">
        <v>2.1397140000000058E-2</v>
      </c>
      <c r="EV7" s="279">
        <v>5.692444E-2</v>
      </c>
      <c r="EW7" s="280">
        <v>0.30463495503727889</v>
      </c>
      <c r="EX7" s="279" t="s">
        <v>28</v>
      </c>
      <c r="EY7" s="280">
        <v>0.30463495503727889</v>
      </c>
      <c r="FB7" s="57">
        <v>5</v>
      </c>
      <c r="FC7" s="281" t="s">
        <v>285</v>
      </c>
      <c r="FD7" s="329" t="s">
        <v>311</v>
      </c>
      <c r="FE7" s="279">
        <v>-3.1697835221627146</v>
      </c>
      <c r="FF7" s="279">
        <v>-1.1771005167429425</v>
      </c>
      <c r="FG7" s="279">
        <v>-11.15476851</v>
      </c>
      <c r="FH7" s="330">
        <v>-15.501652548905657</v>
      </c>
      <c r="FI7" s="279" t="s">
        <v>28</v>
      </c>
      <c r="FJ7" s="330">
        <v>-15.501652548905657</v>
      </c>
      <c r="FM7" s="316"/>
      <c r="FN7" s="281" t="s">
        <v>285</v>
      </c>
      <c r="FO7" s="329" t="s">
        <v>311</v>
      </c>
      <c r="FP7" s="279">
        <v>-3.1697835221627146</v>
      </c>
      <c r="FQ7" s="279">
        <v>-1.1771005167429425</v>
      </c>
      <c r="FR7" s="279">
        <v>-11.15476851</v>
      </c>
      <c r="FS7" s="330">
        <v>-15.501652548905657</v>
      </c>
      <c r="FT7" s="279" t="s">
        <v>28</v>
      </c>
      <c r="FU7" s="330">
        <v>-15.501652548905657</v>
      </c>
      <c r="FX7" s="57">
        <v>5</v>
      </c>
      <c r="FY7" s="281" t="s">
        <v>285</v>
      </c>
      <c r="FZ7" s="329" t="s">
        <v>311</v>
      </c>
      <c r="GA7" s="279">
        <v>-4.8920717771221875</v>
      </c>
      <c r="GB7" s="279">
        <v>-2.9837902146678115</v>
      </c>
      <c r="GC7" s="279">
        <v>-14.857591879999996</v>
      </c>
      <c r="GD7" s="330">
        <v>-22.733453871789994</v>
      </c>
      <c r="GE7" s="279" t="s">
        <v>28</v>
      </c>
      <c r="GF7" s="330">
        <v>-22.733453871789994</v>
      </c>
      <c r="GI7" s="316"/>
      <c r="GJ7" s="281" t="s">
        <v>285</v>
      </c>
      <c r="GK7" s="329" t="s">
        <v>311</v>
      </c>
      <c r="GL7" s="279">
        <v>-4.8920717771221875</v>
      </c>
      <c r="GM7" s="279">
        <v>-2.9837902146678115</v>
      </c>
      <c r="GN7" s="279">
        <v>-14.857591879999996</v>
      </c>
      <c r="GO7" s="330">
        <v>-22.733453871789994</v>
      </c>
      <c r="GP7" s="279" t="s">
        <v>28</v>
      </c>
      <c r="GQ7" s="330">
        <v>-22.733453871789994</v>
      </c>
    </row>
    <row r="8" spans="1:199" ht="19.5" customHeight="1" x14ac:dyDescent="0.2">
      <c r="A8" s="57">
        <v>4</v>
      </c>
      <c r="B8" s="243" t="s">
        <v>75</v>
      </c>
      <c r="C8" s="32">
        <v>99.504999999999995</v>
      </c>
      <c r="D8" s="32">
        <v>61.68</v>
      </c>
      <c r="E8" s="32">
        <v>66.787999999999997</v>
      </c>
      <c r="F8" s="32">
        <v>68.503</v>
      </c>
      <c r="G8" s="184">
        <v>296.476</v>
      </c>
      <c r="H8" s="32">
        <v>86.588999999999999</v>
      </c>
      <c r="I8" s="32">
        <v>179.24700000000001</v>
      </c>
      <c r="M8" s="32">
        <v>99.367999999999995</v>
      </c>
      <c r="N8" s="32">
        <v>62.296999999999997</v>
      </c>
      <c r="O8" s="32">
        <v>68.033000000000001</v>
      </c>
      <c r="P8" s="32">
        <v>69.177999999999997</v>
      </c>
      <c r="Q8" s="184">
        <v>298.87599999999998</v>
      </c>
      <c r="R8" s="32">
        <v>87.849000000000004</v>
      </c>
      <c r="S8" s="32">
        <v>180.34399999999999</v>
      </c>
      <c r="W8" s="57">
        <v>3</v>
      </c>
      <c r="X8" s="249" t="s">
        <v>74</v>
      </c>
      <c r="Y8" s="66">
        <v>-567.81299999999999</v>
      </c>
      <c r="Z8" s="66">
        <v>-565.024</v>
      </c>
      <c r="AA8" s="66">
        <v>-582.54600000000005</v>
      </c>
      <c r="AB8" s="66">
        <v>-561.37400000000002</v>
      </c>
      <c r="AC8" s="203">
        <v>-2276.7570000000001</v>
      </c>
      <c r="AD8" s="66">
        <v>-493.19299999999998</v>
      </c>
      <c r="AE8" s="66">
        <v>-557.05799999999999</v>
      </c>
      <c r="AI8" s="66">
        <v>-567.95000000000005</v>
      </c>
      <c r="AJ8" s="66">
        <v>-564.40700000000004</v>
      </c>
      <c r="AK8" s="66">
        <v>-581.30100000000004</v>
      </c>
      <c r="AL8" s="66">
        <v>-560.69899999999996</v>
      </c>
      <c r="AM8" s="203">
        <v>-2274.357</v>
      </c>
      <c r="AN8" s="66">
        <v>-491.93299999999999</v>
      </c>
      <c r="AO8" s="66">
        <v>-555.96100000000001</v>
      </c>
      <c r="AT8" s="90" t="s">
        <v>111</v>
      </c>
      <c r="AU8" s="147"/>
      <c r="AV8" s="147"/>
      <c r="AW8" s="147"/>
      <c r="AX8" s="147"/>
      <c r="AY8" s="142"/>
      <c r="AZ8" s="147"/>
      <c r="BA8" s="147"/>
      <c r="BE8" s="147"/>
      <c r="BF8" s="147"/>
      <c r="BG8" s="147"/>
      <c r="BH8" s="147"/>
      <c r="BI8" s="142"/>
      <c r="BJ8" s="147"/>
      <c r="BK8" s="147"/>
      <c r="BO8" s="109">
        <v>4</v>
      </c>
      <c r="BP8" s="82" t="s">
        <v>84</v>
      </c>
      <c r="BQ8" s="161">
        <v>8884</v>
      </c>
      <c r="BR8" s="161">
        <v>20771</v>
      </c>
      <c r="BS8" s="161">
        <v>7952</v>
      </c>
      <c r="BT8" s="154">
        <v>11058</v>
      </c>
      <c r="BU8" s="161">
        <v>10989</v>
      </c>
      <c r="BV8" s="161">
        <v>12105</v>
      </c>
      <c r="BZ8" s="161">
        <v>8884</v>
      </c>
      <c r="CA8" s="161">
        <v>20771</v>
      </c>
      <c r="CB8" s="161">
        <v>7952</v>
      </c>
      <c r="CC8" s="154">
        <v>11058</v>
      </c>
      <c r="CD8" s="161">
        <v>10989</v>
      </c>
      <c r="CE8" s="161">
        <v>12105</v>
      </c>
      <c r="CI8" s="57">
        <v>4</v>
      </c>
      <c r="CJ8" s="262" t="s">
        <v>276</v>
      </c>
      <c r="CK8" s="19">
        <v>1301.69</v>
      </c>
      <c r="CL8" s="19">
        <v>1262.2339999999999</v>
      </c>
      <c r="CM8" s="19">
        <v>1242.442</v>
      </c>
      <c r="CN8" s="152">
        <v>1269.067</v>
      </c>
      <c r="CO8" s="19">
        <v>1427.422</v>
      </c>
      <c r="CP8" s="19">
        <v>1387.4559999999999</v>
      </c>
      <c r="CS8" s="57">
        <v>10</v>
      </c>
      <c r="CT8" s="19">
        <v>1328.8530000000001</v>
      </c>
      <c r="CU8" s="19">
        <v>1322.5930000000001</v>
      </c>
      <c r="CV8" s="19">
        <v>1307.183</v>
      </c>
      <c r="CW8" s="152">
        <v>1337.2539999999999</v>
      </c>
      <c r="CX8" s="19">
        <v>1495.7529999999999</v>
      </c>
      <c r="CY8" s="19">
        <v>1449.7809999999999</v>
      </c>
      <c r="DB8" s="57">
        <v>6</v>
      </c>
      <c r="DC8" s="281" t="s">
        <v>285</v>
      </c>
      <c r="DD8" s="270" t="s">
        <v>286</v>
      </c>
      <c r="DE8" s="279">
        <v>-3.1554607636075787</v>
      </c>
      <c r="DF8" s="279">
        <v>-4.198961042489902</v>
      </c>
      <c r="DG8" s="279">
        <v>-81.569225650000007</v>
      </c>
      <c r="DH8" s="279">
        <v>-34.434200449999992</v>
      </c>
      <c r="DI8" s="279">
        <v>-13.091447110000001</v>
      </c>
      <c r="DJ8" s="280">
        <v>-136.44929501609747</v>
      </c>
      <c r="DK8" s="279">
        <v>-1.3726317511870292</v>
      </c>
      <c r="DL8" s="280">
        <v>-137.82192676728448</v>
      </c>
      <c r="DO8" s="57">
        <v>10</v>
      </c>
      <c r="DP8" s="281" t="s">
        <v>285</v>
      </c>
      <c r="DQ8" s="270" t="s">
        <v>286</v>
      </c>
      <c r="DR8" s="279">
        <v>-3.1554607636075787</v>
      </c>
      <c r="DS8" s="279">
        <v>-4.198961042489902</v>
      </c>
      <c r="DT8" s="279">
        <v>-81.569225650000007</v>
      </c>
      <c r="DU8" s="279">
        <v>-34.434200449999992</v>
      </c>
      <c r="DV8" s="279">
        <v>-13.091447110000001</v>
      </c>
      <c r="DW8" s="280">
        <v>-136.44929501609747</v>
      </c>
      <c r="DX8" s="279">
        <v>-1.3726317511870292</v>
      </c>
      <c r="DY8" s="280">
        <v>-137.82192676728448</v>
      </c>
      <c r="EB8" s="316"/>
      <c r="EC8" s="281" t="s">
        <v>285</v>
      </c>
      <c r="ED8" s="270" t="s">
        <v>286</v>
      </c>
      <c r="EE8" s="279">
        <v>-3.153055279011526</v>
      </c>
      <c r="EF8" s="279">
        <v>-4.1963059158204938</v>
      </c>
      <c r="EG8" s="279">
        <v>-60.73715438977689</v>
      </c>
      <c r="EH8" s="279">
        <v>-35.57770281341007</v>
      </c>
      <c r="EI8" s="279">
        <v>-14.853918077660003</v>
      </c>
      <c r="EJ8" s="280">
        <v>-118.51813647567897</v>
      </c>
      <c r="EK8" s="279">
        <v>-0.47645551182585422</v>
      </c>
      <c r="EL8" s="280">
        <v>-118.99459198750483</v>
      </c>
      <c r="EO8" s="57">
        <v>10</v>
      </c>
      <c r="EP8" s="281" t="s">
        <v>285</v>
      </c>
      <c r="EQ8" s="270" t="s">
        <v>286</v>
      </c>
      <c r="ER8" s="279">
        <v>-3.153055279011526</v>
      </c>
      <c r="ES8" s="279">
        <v>-4.1963059158204938</v>
      </c>
      <c r="ET8" s="279">
        <v>-60.73715438977689</v>
      </c>
      <c r="EU8" s="279">
        <v>-35.57770281341007</v>
      </c>
      <c r="EV8" s="279">
        <v>-14.853918077660003</v>
      </c>
      <c r="EW8" s="280">
        <v>-118.51813647567897</v>
      </c>
      <c r="EX8" s="279">
        <v>-0.47645551182585422</v>
      </c>
      <c r="EY8" s="280">
        <v>-118.99459198750483</v>
      </c>
      <c r="FB8" s="57">
        <v>6</v>
      </c>
      <c r="FC8" s="281" t="s">
        <v>283</v>
      </c>
      <c r="FD8" s="270" t="s">
        <v>284</v>
      </c>
      <c r="FE8" s="279">
        <v>0.50929134537298593</v>
      </c>
      <c r="FF8" s="279">
        <v>0.24673938286441827</v>
      </c>
      <c r="FG8" s="279">
        <v>1.3433661299999999</v>
      </c>
      <c r="FH8" s="330">
        <v>2.0993968582374043</v>
      </c>
      <c r="FI8" s="279">
        <v>0</v>
      </c>
      <c r="FJ8" s="330">
        <v>2.0993968582374043</v>
      </c>
      <c r="FN8" s="281" t="s">
        <v>283</v>
      </c>
      <c r="FO8" s="270" t="s">
        <v>284</v>
      </c>
      <c r="FP8" s="279">
        <v>0.50929134537298593</v>
      </c>
      <c r="FQ8" s="279">
        <v>0.24673938286441827</v>
      </c>
      <c r="FR8" s="279">
        <v>1.3433661299999999</v>
      </c>
      <c r="FS8" s="330">
        <v>2.0993968582374043</v>
      </c>
      <c r="FT8" s="279">
        <v>0</v>
      </c>
      <c r="FU8" s="330">
        <v>2.0993968582374043</v>
      </c>
      <c r="FX8" s="57">
        <v>6</v>
      </c>
      <c r="FY8" s="281" t="s">
        <v>283</v>
      </c>
      <c r="FZ8" s="270" t="s">
        <v>284</v>
      </c>
      <c r="GA8" s="279">
        <v>0.29374604934823922</v>
      </c>
      <c r="GB8" s="279">
        <v>0.15675723760131544</v>
      </c>
      <c r="GC8" s="279">
        <v>1.3029618500000002</v>
      </c>
      <c r="GD8" s="330">
        <v>1.7534651369495549</v>
      </c>
      <c r="GE8" s="279">
        <v>0</v>
      </c>
      <c r="GF8" s="330">
        <v>1.7534651369495549</v>
      </c>
      <c r="GJ8" s="281" t="s">
        <v>283</v>
      </c>
      <c r="GK8" s="270" t="s">
        <v>284</v>
      </c>
      <c r="GL8" s="279">
        <v>0.29374604934823922</v>
      </c>
      <c r="GM8" s="279">
        <v>0.15675723760131544</v>
      </c>
      <c r="GN8" s="279">
        <v>1.3029618500000002</v>
      </c>
      <c r="GO8" s="330">
        <v>1.7534651369495549</v>
      </c>
      <c r="GP8" s="279">
        <v>0</v>
      </c>
      <c r="GQ8" s="330">
        <v>1.7534651369495549</v>
      </c>
    </row>
    <row r="9" spans="1:199" ht="19.5" customHeight="1" x14ac:dyDescent="0.2">
      <c r="A9" s="57">
        <v>5</v>
      </c>
      <c r="B9" s="242" t="s">
        <v>34</v>
      </c>
      <c r="C9" s="33">
        <v>-28.48</v>
      </c>
      <c r="D9" s="33">
        <v>-32.621000000000002</v>
      </c>
      <c r="E9" s="33">
        <v>-33.107999999999997</v>
      </c>
      <c r="F9" s="33">
        <v>-32.738999999999997</v>
      </c>
      <c r="G9" s="185">
        <v>-126.94800000000001</v>
      </c>
      <c r="H9" s="33">
        <v>-33.634</v>
      </c>
      <c r="I9" s="33">
        <v>-30.248999999999999</v>
      </c>
      <c r="M9" s="33">
        <v>-28.452999999999999</v>
      </c>
      <c r="N9" s="33">
        <v>-32.494999999999997</v>
      </c>
      <c r="O9" s="33">
        <v>-33.005000000000003</v>
      </c>
      <c r="P9" s="33">
        <v>-32.646000000000001</v>
      </c>
      <c r="Q9" s="185">
        <v>-126.599</v>
      </c>
      <c r="R9" s="33">
        <v>-33.530999999999999</v>
      </c>
      <c r="S9" s="33">
        <v>-30.169</v>
      </c>
      <c r="W9" s="57">
        <v>4</v>
      </c>
      <c r="X9" s="250" t="s">
        <v>75</v>
      </c>
      <c r="Y9" s="68">
        <v>99.504999999999995</v>
      </c>
      <c r="Z9" s="68">
        <v>61.68</v>
      </c>
      <c r="AA9" s="68">
        <v>66.787999999999997</v>
      </c>
      <c r="AB9" s="68">
        <v>68.503</v>
      </c>
      <c r="AC9" s="204">
        <v>296.476</v>
      </c>
      <c r="AD9" s="68">
        <v>86.588999999999999</v>
      </c>
      <c r="AE9" s="68">
        <v>179.24700000000001</v>
      </c>
      <c r="AI9" s="68">
        <v>99.367999999999995</v>
      </c>
      <c r="AJ9" s="68">
        <v>62.296999999999997</v>
      </c>
      <c r="AK9" s="68">
        <v>68.033000000000001</v>
      </c>
      <c r="AL9" s="68">
        <v>69.177999999999997</v>
      </c>
      <c r="AM9" s="204">
        <v>298.87599999999998</v>
      </c>
      <c r="AN9" s="68">
        <v>87.849000000000004</v>
      </c>
      <c r="AO9" s="68">
        <v>180.34399999999999</v>
      </c>
      <c r="AT9" s="89"/>
      <c r="AU9" s="147"/>
      <c r="AV9" s="147"/>
      <c r="AW9" s="147"/>
      <c r="AX9" s="147"/>
      <c r="AY9" s="142"/>
      <c r="AZ9" s="147"/>
      <c r="BA9" s="147"/>
      <c r="BE9" s="147"/>
      <c r="BF9" s="147"/>
      <c r="BG9" s="147"/>
      <c r="BH9" s="147"/>
      <c r="BI9" s="142"/>
      <c r="BJ9" s="147"/>
      <c r="BK9" s="147"/>
      <c r="BO9" s="109">
        <v>5</v>
      </c>
      <c r="BP9" s="82" t="s">
        <v>138</v>
      </c>
      <c r="BQ9" s="161">
        <v>13014</v>
      </c>
      <c r="BR9" s="161">
        <v>17650</v>
      </c>
      <c r="BS9" s="161">
        <v>19320</v>
      </c>
      <c r="BT9" s="154">
        <v>7801</v>
      </c>
      <c r="BU9" s="161">
        <v>3696</v>
      </c>
      <c r="BV9" s="161">
        <v>9475</v>
      </c>
      <c r="BZ9" s="161">
        <v>13014</v>
      </c>
      <c r="CA9" s="161">
        <v>17650</v>
      </c>
      <c r="CB9" s="161">
        <v>19320</v>
      </c>
      <c r="CC9" s="154">
        <v>7801</v>
      </c>
      <c r="CD9" s="161">
        <v>3696</v>
      </c>
      <c r="CE9" s="161">
        <v>9475</v>
      </c>
      <c r="CI9" s="57">
        <v>5</v>
      </c>
      <c r="CJ9" s="262" t="s">
        <v>277</v>
      </c>
      <c r="CK9" s="19">
        <v>676.60010063275115</v>
      </c>
      <c r="CL9" s="19">
        <v>445.73337430599003</v>
      </c>
      <c r="CM9" s="19">
        <v>406.37075167323883</v>
      </c>
      <c r="CN9" s="152">
        <v>391.15600000000001</v>
      </c>
      <c r="CO9" s="19">
        <v>380.75401435451516</v>
      </c>
      <c r="CP9" s="19">
        <v>509.70499999999998</v>
      </c>
      <c r="CS9" s="57">
        <v>11</v>
      </c>
      <c r="CT9" s="19">
        <v>677.94410063275109</v>
      </c>
      <c r="CU9" s="19">
        <v>450.86237430598999</v>
      </c>
      <c r="CV9" s="19">
        <v>416.36575167323883</v>
      </c>
      <c r="CW9" s="152">
        <v>406.04300000000001</v>
      </c>
      <c r="CX9" s="19">
        <v>400.13799999999998</v>
      </c>
      <c r="CY9" s="19">
        <v>530.90899999999999</v>
      </c>
      <c r="DB9" s="57">
        <v>7</v>
      </c>
      <c r="DC9" s="281" t="s">
        <v>283</v>
      </c>
      <c r="DD9" s="270" t="s">
        <v>287</v>
      </c>
      <c r="DE9" s="279">
        <v>18.668932004040975</v>
      </c>
      <c r="DF9" s="279">
        <v>2.5953879225305041</v>
      </c>
      <c r="DG9" s="279">
        <v>7.9741411120928465</v>
      </c>
      <c r="DH9" s="279">
        <v>5.0961376538862604</v>
      </c>
      <c r="DI9" s="279">
        <v>0.92075631767203037</v>
      </c>
      <c r="DJ9" s="280">
        <v>35.255355010222615</v>
      </c>
      <c r="DK9" s="279" t="s">
        <v>28</v>
      </c>
      <c r="DL9" s="280">
        <v>35.255355010222615</v>
      </c>
      <c r="DO9" s="57">
        <v>11</v>
      </c>
      <c r="DP9" s="281" t="s">
        <v>283</v>
      </c>
      <c r="DQ9" s="270" t="s">
        <v>287</v>
      </c>
      <c r="DR9" s="279">
        <v>18.668932004040975</v>
      </c>
      <c r="DS9" s="279">
        <v>2.5953879225305041</v>
      </c>
      <c r="DT9" s="279">
        <v>7.9741411120928465</v>
      </c>
      <c r="DU9" s="279">
        <v>5.0961376538862604</v>
      </c>
      <c r="DV9" s="279">
        <v>0.92075631767203037</v>
      </c>
      <c r="DW9" s="280">
        <v>35.255355010222615</v>
      </c>
      <c r="DX9" s="279" t="s">
        <v>28</v>
      </c>
      <c r="DY9" s="280">
        <v>35.255355010222615</v>
      </c>
      <c r="EB9" s="316"/>
      <c r="EC9" s="281" t="s">
        <v>283</v>
      </c>
      <c r="ED9" s="270" t="s">
        <v>287</v>
      </c>
      <c r="EE9" s="279">
        <v>28.52527791215465</v>
      </c>
      <c r="EF9" s="279">
        <v>3.5237700236803686</v>
      </c>
      <c r="EG9" s="279">
        <v>7.1251626787600006</v>
      </c>
      <c r="EH9" s="279">
        <v>7.7380182394461192</v>
      </c>
      <c r="EI9" s="279">
        <v>1.21192311765</v>
      </c>
      <c r="EJ9" s="280">
        <v>48.124151971691141</v>
      </c>
      <c r="EK9" s="279" t="s">
        <v>28</v>
      </c>
      <c r="EL9" s="280">
        <v>48.124151971691141</v>
      </c>
      <c r="EO9" s="57">
        <v>11</v>
      </c>
      <c r="EP9" s="281" t="s">
        <v>283</v>
      </c>
      <c r="EQ9" s="270" t="s">
        <v>287</v>
      </c>
      <c r="ER9" s="279">
        <v>28.52527791215465</v>
      </c>
      <c r="ES9" s="279">
        <v>3.5237700236803686</v>
      </c>
      <c r="ET9" s="279">
        <v>7.1251626787600006</v>
      </c>
      <c r="EU9" s="279">
        <v>7.7380182394461192</v>
      </c>
      <c r="EV9" s="279">
        <v>1.21192311765</v>
      </c>
      <c r="EW9" s="280">
        <v>48.124151971691141</v>
      </c>
      <c r="EX9" s="279" t="s">
        <v>28</v>
      </c>
      <c r="EY9" s="280">
        <v>48.124151971691141</v>
      </c>
      <c r="FB9" s="57">
        <v>7</v>
      </c>
      <c r="FC9" s="281" t="s">
        <v>285</v>
      </c>
      <c r="FD9" s="318" t="s">
        <v>289</v>
      </c>
      <c r="FE9" s="279">
        <v>-5.1707663903966097</v>
      </c>
      <c r="FF9" s="279">
        <v>-3.16279660211499</v>
      </c>
      <c r="FG9" s="279">
        <v>-10.53510745</v>
      </c>
      <c r="FH9" s="330">
        <v>-18.868670442511601</v>
      </c>
      <c r="FI9" s="279" t="s">
        <v>28</v>
      </c>
      <c r="FJ9" s="330">
        <v>-18.868670442511601</v>
      </c>
      <c r="FM9" s="316"/>
      <c r="FN9" s="281" t="s">
        <v>285</v>
      </c>
      <c r="FO9" s="270" t="s">
        <v>289</v>
      </c>
      <c r="FP9" s="279">
        <v>-6.0429327237887431</v>
      </c>
      <c r="FQ9" s="279">
        <v>-3.445531182030749</v>
      </c>
      <c r="FR9" s="279">
        <v>-10.53510745</v>
      </c>
      <c r="FS9" s="330">
        <v>-20.023571355819492</v>
      </c>
      <c r="FT9" s="279" t="s">
        <v>28</v>
      </c>
      <c r="FU9" s="330">
        <v>-20.023571355819492</v>
      </c>
      <c r="FX9" s="57">
        <v>7</v>
      </c>
      <c r="FY9" s="281" t="s">
        <v>285</v>
      </c>
      <c r="FZ9" s="318" t="s">
        <v>289</v>
      </c>
      <c r="GA9" s="279">
        <v>-4.6247319460022673</v>
      </c>
      <c r="GB9" s="279">
        <v>-3.0665023620334009</v>
      </c>
      <c r="GC9" s="279">
        <v>-11.001066869999999</v>
      </c>
      <c r="GD9" s="330">
        <v>-18.692301178035667</v>
      </c>
      <c r="GE9" s="279" t="s">
        <v>28</v>
      </c>
      <c r="GF9" s="330">
        <v>-18.692301178035667</v>
      </c>
      <c r="GI9" s="316"/>
      <c r="GJ9" s="281" t="s">
        <v>285</v>
      </c>
      <c r="GK9" s="270" t="s">
        <v>289</v>
      </c>
      <c r="GL9" s="279">
        <v>-4.8297106383834567</v>
      </c>
      <c r="GM9" s="279">
        <v>-3.0758442156452146</v>
      </c>
      <c r="GN9" s="279">
        <v>-11.001066869999999</v>
      </c>
      <c r="GO9" s="330">
        <v>-18.906621724028671</v>
      </c>
      <c r="GP9" s="279" t="s">
        <v>28</v>
      </c>
      <c r="GQ9" s="330">
        <v>-18.906621724028671</v>
      </c>
    </row>
    <row r="10" spans="1:199" ht="19.5" customHeight="1" x14ac:dyDescent="0.2">
      <c r="A10" s="57">
        <v>6</v>
      </c>
      <c r="B10" s="244" t="s">
        <v>35</v>
      </c>
      <c r="C10" s="33">
        <v>-22.027999999999999</v>
      </c>
      <c r="D10" s="33">
        <v>-21.260999999999999</v>
      </c>
      <c r="E10" s="33">
        <v>-29.559000000000001</v>
      </c>
      <c r="F10" s="33">
        <v>-26.818000000000001</v>
      </c>
      <c r="G10" s="185">
        <v>-99.665999999999997</v>
      </c>
      <c r="H10" s="33">
        <v>-12.798</v>
      </c>
      <c r="I10" s="33">
        <v>-17.969000000000001</v>
      </c>
      <c r="M10" s="33">
        <v>-22.010999999999999</v>
      </c>
      <c r="N10" s="33">
        <v>-21.251000000000001</v>
      </c>
      <c r="O10" s="33">
        <v>-29.553000000000001</v>
      </c>
      <c r="P10" s="33">
        <v>-26.797000000000001</v>
      </c>
      <c r="Q10" s="185">
        <v>-99.611999999999995</v>
      </c>
      <c r="R10" s="33">
        <v>-12.742000000000001</v>
      </c>
      <c r="S10" s="33">
        <v>-17.966999999999999</v>
      </c>
      <c r="W10" s="57">
        <v>5</v>
      </c>
      <c r="X10" s="251" t="s">
        <v>34</v>
      </c>
      <c r="Y10" s="64">
        <v>-28.48</v>
      </c>
      <c r="Z10" s="64">
        <v>-32.621000000000002</v>
      </c>
      <c r="AA10" s="64">
        <v>-33.107999999999997</v>
      </c>
      <c r="AB10" s="64">
        <v>-32.738999999999997</v>
      </c>
      <c r="AC10" s="204">
        <v>-126.94800000000001</v>
      </c>
      <c r="AD10" s="64">
        <v>-33.634</v>
      </c>
      <c r="AE10" s="64">
        <v>-30.248999999999999</v>
      </c>
      <c r="AI10" s="64">
        <v>-28.452999999999999</v>
      </c>
      <c r="AJ10" s="64">
        <v>-32.494999999999997</v>
      </c>
      <c r="AK10" s="64">
        <v>-33.005000000000003</v>
      </c>
      <c r="AL10" s="64">
        <v>-32.646000000000001</v>
      </c>
      <c r="AM10" s="204">
        <v>-126.599</v>
      </c>
      <c r="AN10" s="64">
        <v>-33.530999999999999</v>
      </c>
      <c r="AO10" s="64">
        <v>-30.169</v>
      </c>
      <c r="AS10" s="57">
        <v>5</v>
      </c>
      <c r="AT10" s="256" t="s">
        <v>153</v>
      </c>
      <c r="AU10" s="147">
        <v>71680</v>
      </c>
      <c r="AV10" s="147">
        <v>71745</v>
      </c>
      <c r="AW10" s="147">
        <v>72095</v>
      </c>
      <c r="AX10" s="147">
        <v>82873</v>
      </c>
      <c r="AY10" s="142">
        <v>298393</v>
      </c>
      <c r="AZ10" s="147">
        <v>72567</v>
      </c>
      <c r="BA10" s="147">
        <v>69865</v>
      </c>
      <c r="BE10" s="147">
        <v>73117</v>
      </c>
      <c r="BF10" s="147">
        <v>74777</v>
      </c>
      <c r="BG10" s="147">
        <v>75607</v>
      </c>
      <c r="BH10" s="147">
        <v>86974</v>
      </c>
      <c r="BI10" s="142">
        <v>310475</v>
      </c>
      <c r="BJ10" s="147">
        <v>76989</v>
      </c>
      <c r="BK10" s="147">
        <v>74291</v>
      </c>
      <c r="BO10" s="109">
        <v>6</v>
      </c>
      <c r="BP10" s="82" t="s">
        <v>85</v>
      </c>
      <c r="BQ10" s="161">
        <v>167771</v>
      </c>
      <c r="BR10" s="161">
        <v>131936</v>
      </c>
      <c r="BS10" s="161">
        <v>149740</v>
      </c>
      <c r="BT10" s="154">
        <v>141910</v>
      </c>
      <c r="BU10" s="161">
        <v>173686</v>
      </c>
      <c r="BV10" s="161">
        <v>169094</v>
      </c>
      <c r="BZ10" s="161">
        <v>167771</v>
      </c>
      <c r="CA10" s="161">
        <v>131936</v>
      </c>
      <c r="CB10" s="161">
        <v>149740</v>
      </c>
      <c r="CC10" s="154">
        <v>141910</v>
      </c>
      <c r="CD10" s="161">
        <v>173686</v>
      </c>
      <c r="CE10" s="161">
        <v>169094</v>
      </c>
      <c r="CI10" s="57">
        <v>6</v>
      </c>
      <c r="CJ10" s="262" t="s">
        <v>191</v>
      </c>
      <c r="CK10" s="165">
        <v>1.923869060590842</v>
      </c>
      <c r="CL10" s="165">
        <v>2.8318139784020149</v>
      </c>
      <c r="CM10" s="165">
        <v>3.0574100003118407</v>
      </c>
      <c r="CN10" s="153">
        <v>3.2444012107701274</v>
      </c>
      <c r="CO10" s="165">
        <v>3.748934866569642</v>
      </c>
      <c r="CP10" s="165">
        <v>2.7220764952276317</v>
      </c>
      <c r="CS10" s="57">
        <v>12</v>
      </c>
      <c r="CT10" s="165">
        <v>1.9601217840227989</v>
      </c>
      <c r="CU10" s="165">
        <v>2.9334738833238418</v>
      </c>
      <c r="CV10" s="165">
        <v>3.1395065390149304</v>
      </c>
      <c r="CW10" s="153">
        <v>3.2933802577559521</v>
      </c>
      <c r="CX10" s="165">
        <v>3.7380928579640025</v>
      </c>
      <c r="CY10" s="165">
        <v>2.7307523511562244</v>
      </c>
      <c r="DB10" s="57">
        <v>8</v>
      </c>
      <c r="DC10" s="281" t="s">
        <v>283</v>
      </c>
      <c r="DD10" s="282" t="s">
        <v>288</v>
      </c>
      <c r="DE10" s="279">
        <v>0.10131807934881845</v>
      </c>
      <c r="DF10" s="279">
        <v>8.217140069536169E-2</v>
      </c>
      <c r="DG10" s="279">
        <v>0.38090257999999999</v>
      </c>
      <c r="DH10" s="279">
        <v>0.47701520999999991</v>
      </c>
      <c r="DI10" s="279">
        <v>4.8831429999999995E-2</v>
      </c>
      <c r="DJ10" s="280">
        <v>1.0902387000441798</v>
      </c>
      <c r="DK10" s="279" t="s">
        <v>28</v>
      </c>
      <c r="DL10" s="280">
        <v>1.0902387000441798</v>
      </c>
      <c r="DO10" s="57">
        <v>12</v>
      </c>
      <c r="DP10" s="281" t="s">
        <v>283</v>
      </c>
      <c r="DQ10" s="282" t="s">
        <v>288</v>
      </c>
      <c r="DR10" s="279">
        <v>0.10131807934881845</v>
      </c>
      <c r="DS10" s="279">
        <v>8.217140069536169E-2</v>
      </c>
      <c r="DT10" s="279">
        <v>0.38090257999999999</v>
      </c>
      <c r="DU10" s="279">
        <v>0.47701520999999991</v>
      </c>
      <c r="DV10" s="279">
        <v>4.8831429999999995E-2</v>
      </c>
      <c r="DW10" s="280">
        <v>1.0902387000441798</v>
      </c>
      <c r="DX10" s="279" t="s">
        <v>28</v>
      </c>
      <c r="DY10" s="280">
        <v>1.0902387000441798</v>
      </c>
      <c r="EB10" s="316"/>
      <c r="EC10" s="281" t="s">
        <v>283</v>
      </c>
      <c r="ED10" s="282" t="s">
        <v>288</v>
      </c>
      <c r="EE10" s="279">
        <v>6.2290186265262698E-2</v>
      </c>
      <c r="EF10" s="279">
        <v>-0.45796356008859052</v>
      </c>
      <c r="EG10" s="279">
        <v>0.42725813000000012</v>
      </c>
      <c r="EH10" s="279">
        <v>0.18884428999999986</v>
      </c>
      <c r="EI10" s="279">
        <v>3.507084999999998E-2</v>
      </c>
      <c r="EJ10" s="280">
        <v>0.25549989617667218</v>
      </c>
      <c r="EK10" s="279" t="s">
        <v>28</v>
      </c>
      <c r="EL10" s="280">
        <v>0.25549989617667218</v>
      </c>
      <c r="EO10" s="57">
        <v>12</v>
      </c>
      <c r="EP10" s="281" t="s">
        <v>283</v>
      </c>
      <c r="EQ10" s="282" t="s">
        <v>288</v>
      </c>
      <c r="ER10" s="279">
        <v>6.2290186265262698E-2</v>
      </c>
      <c r="ES10" s="279">
        <v>-0.45796356008859052</v>
      </c>
      <c r="ET10" s="279">
        <v>0.42725813000000012</v>
      </c>
      <c r="EU10" s="279">
        <v>0.18884428999999986</v>
      </c>
      <c r="EV10" s="279">
        <v>3.507084999999998E-2</v>
      </c>
      <c r="EW10" s="280">
        <v>0.25549989617667218</v>
      </c>
      <c r="EX10" s="279" t="s">
        <v>28</v>
      </c>
      <c r="EY10" s="280">
        <v>0.25549989617667218</v>
      </c>
      <c r="FB10" s="57">
        <v>8</v>
      </c>
      <c r="FC10" s="283" t="s">
        <v>285</v>
      </c>
      <c r="FD10" s="282" t="s">
        <v>286</v>
      </c>
      <c r="FE10" s="279">
        <v>-3.4878315210963655</v>
      </c>
      <c r="FF10" s="279">
        <v>-5.6161257943316452</v>
      </c>
      <c r="FG10" s="279">
        <v>-31.172148249999978</v>
      </c>
      <c r="FH10" s="330">
        <v>-40.27610556542799</v>
      </c>
      <c r="FI10" s="279">
        <v>0</v>
      </c>
      <c r="FJ10" s="330">
        <v>-40.27610556542799</v>
      </c>
      <c r="FM10" s="316"/>
      <c r="FN10" s="283" t="s">
        <v>285</v>
      </c>
      <c r="FO10" s="282" t="s">
        <v>286</v>
      </c>
      <c r="FP10" s="279">
        <v>-3.4878315210963655</v>
      </c>
      <c r="FQ10" s="279">
        <v>-5.6161257943316452</v>
      </c>
      <c r="FR10" s="279">
        <v>-31.172148249999978</v>
      </c>
      <c r="FS10" s="330">
        <v>-40.27610556542799</v>
      </c>
      <c r="FT10" s="279">
        <v>0</v>
      </c>
      <c r="FU10" s="330">
        <v>-40.27610556542799</v>
      </c>
      <c r="FX10" s="57">
        <v>8</v>
      </c>
      <c r="FY10" s="283" t="s">
        <v>285</v>
      </c>
      <c r="FZ10" s="282" t="s">
        <v>286</v>
      </c>
      <c r="GA10" s="279">
        <v>-2.4871606454557305</v>
      </c>
      <c r="GB10" s="279">
        <v>-6.623174782739115</v>
      </c>
      <c r="GC10" s="279">
        <v>-33.739495080000005</v>
      </c>
      <c r="GD10" s="330">
        <v>-42.849830508194849</v>
      </c>
      <c r="GE10" s="279">
        <v>1.2871282495667244</v>
      </c>
      <c r="GF10" s="330">
        <v>-41.562702258628121</v>
      </c>
      <c r="GI10" s="316"/>
      <c r="GJ10" s="283" t="s">
        <v>285</v>
      </c>
      <c r="GK10" s="282" t="s">
        <v>286</v>
      </c>
      <c r="GL10" s="279">
        <v>-2.4871606454557305</v>
      </c>
      <c r="GM10" s="279">
        <v>-6.623174782739115</v>
      </c>
      <c r="GN10" s="279">
        <v>-33.739495080000005</v>
      </c>
      <c r="GO10" s="330">
        <v>-42.849830508194849</v>
      </c>
      <c r="GP10" s="279">
        <v>1.2871282495667244</v>
      </c>
      <c r="GQ10" s="330">
        <v>-41.562702258628121</v>
      </c>
    </row>
    <row r="11" spans="1:199" ht="19.5" customHeight="1" x14ac:dyDescent="0.2">
      <c r="A11" s="57">
        <v>7</v>
      </c>
      <c r="B11" s="213" t="s">
        <v>253</v>
      </c>
      <c r="C11" s="33">
        <v>0</v>
      </c>
      <c r="D11" s="33">
        <v>-57.186999999999998</v>
      </c>
      <c r="E11" s="33">
        <v>-1.91</v>
      </c>
      <c r="F11" s="33">
        <v>-55.545999999999999</v>
      </c>
      <c r="G11" s="185">
        <v>-114.643</v>
      </c>
      <c r="H11" s="33">
        <v>17.219000000000001</v>
      </c>
      <c r="I11" s="33">
        <v>-60.21</v>
      </c>
      <c r="M11" s="33">
        <v>0</v>
      </c>
      <c r="N11" s="33">
        <v>-57.186999999999998</v>
      </c>
      <c r="O11" s="33">
        <v>-1.91</v>
      </c>
      <c r="P11" s="33">
        <v>-55.545999999999999</v>
      </c>
      <c r="Q11" s="185">
        <v>-114.643</v>
      </c>
      <c r="R11" s="33">
        <v>17.219000000000001</v>
      </c>
      <c r="S11" s="33">
        <v>-60.21</v>
      </c>
      <c r="W11" s="110">
        <v>10</v>
      </c>
      <c r="X11" s="251" t="s">
        <v>76</v>
      </c>
      <c r="Y11" s="64">
        <v>71.680000000000007</v>
      </c>
      <c r="Z11" s="64">
        <v>71.745000000000005</v>
      </c>
      <c r="AA11" s="64">
        <v>72.094999999999999</v>
      </c>
      <c r="AB11" s="64">
        <v>82.873000000000005</v>
      </c>
      <c r="AC11" s="204">
        <v>298.39300000000003</v>
      </c>
      <c r="AD11" s="64">
        <v>72.566999999999993</v>
      </c>
      <c r="AE11" s="64">
        <v>69.864999999999995</v>
      </c>
      <c r="AI11" s="64">
        <v>73.117000000000004</v>
      </c>
      <c r="AJ11" s="64">
        <v>74.777000000000001</v>
      </c>
      <c r="AK11" s="64">
        <v>75.606999999999999</v>
      </c>
      <c r="AL11" s="64">
        <v>86.974000000000004</v>
      </c>
      <c r="AM11" s="204">
        <v>310.47500000000002</v>
      </c>
      <c r="AN11" s="64">
        <v>76.989000000000004</v>
      </c>
      <c r="AO11" s="64">
        <v>74.290999999999997</v>
      </c>
      <c r="AS11" s="57">
        <v>6</v>
      </c>
      <c r="AT11" s="91" t="s">
        <v>251</v>
      </c>
      <c r="AU11" s="147">
        <v>0</v>
      </c>
      <c r="AV11" s="147">
        <v>57187</v>
      </c>
      <c r="AW11" s="147">
        <v>1910</v>
      </c>
      <c r="AX11" s="147">
        <v>55546</v>
      </c>
      <c r="AY11" s="142">
        <v>114643</v>
      </c>
      <c r="AZ11" s="147">
        <v>-17219</v>
      </c>
      <c r="BA11" s="147">
        <v>60210</v>
      </c>
      <c r="BE11" s="147">
        <v>0</v>
      </c>
      <c r="BF11" s="147">
        <v>57187</v>
      </c>
      <c r="BG11" s="147">
        <v>1910</v>
      </c>
      <c r="BH11" s="147">
        <v>55546</v>
      </c>
      <c r="BI11" s="142">
        <v>114643</v>
      </c>
      <c r="BJ11" s="147">
        <v>-17219</v>
      </c>
      <c r="BK11" s="147">
        <v>60210</v>
      </c>
      <c r="BO11" s="109">
        <v>7</v>
      </c>
      <c r="BP11" s="82" t="s">
        <v>58</v>
      </c>
      <c r="BQ11" s="161">
        <v>415719</v>
      </c>
      <c r="BR11" s="161">
        <v>375103</v>
      </c>
      <c r="BS11" s="161">
        <v>333753</v>
      </c>
      <c r="BT11" s="154">
        <v>339671</v>
      </c>
      <c r="BU11" s="161">
        <v>351284</v>
      </c>
      <c r="BV11" s="161">
        <v>379661</v>
      </c>
      <c r="BZ11" s="161">
        <v>415719</v>
      </c>
      <c r="CA11" s="161">
        <v>375103</v>
      </c>
      <c r="CB11" s="161">
        <v>333753</v>
      </c>
      <c r="CC11" s="154">
        <v>339671</v>
      </c>
      <c r="CD11" s="161">
        <v>351284</v>
      </c>
      <c r="CE11" s="161">
        <v>379661</v>
      </c>
      <c r="CK11" s="96"/>
      <c r="CL11" s="96"/>
      <c r="CM11" s="96"/>
      <c r="CN11" s="96"/>
      <c r="CO11" s="96"/>
      <c r="CP11" s="96"/>
      <c r="CT11" s="96"/>
      <c r="CU11" s="96"/>
      <c r="CV11" s="96"/>
      <c r="CW11" s="96"/>
      <c r="CX11" s="96"/>
      <c r="CY11" s="96"/>
      <c r="DB11" s="57">
        <v>9</v>
      </c>
      <c r="DC11" s="283" t="s">
        <v>285</v>
      </c>
      <c r="DD11" s="318" t="s">
        <v>289</v>
      </c>
      <c r="DE11" s="279">
        <v>-6.0099857887643671</v>
      </c>
      <c r="DF11" s="279">
        <v>-0.15016774717082598</v>
      </c>
      <c r="DG11" s="279">
        <v>-18.862517348971974</v>
      </c>
      <c r="DH11" s="279">
        <v>-12.586310154360632</v>
      </c>
      <c r="DI11" s="279">
        <v>-3.9712142006031792</v>
      </c>
      <c r="DJ11" s="280">
        <v>-41.580195239870982</v>
      </c>
      <c r="DK11" s="279">
        <v>0</v>
      </c>
      <c r="DL11" s="280">
        <v>-41.580195239870982</v>
      </c>
      <c r="DP11" s="283" t="s">
        <v>285</v>
      </c>
      <c r="DQ11" s="270" t="s">
        <v>289</v>
      </c>
      <c r="DR11" s="279">
        <v>-6.8355770379495491</v>
      </c>
      <c r="DS11" s="279">
        <v>-0.40028750759705251</v>
      </c>
      <c r="DT11" s="279">
        <v>-18.862517348971974</v>
      </c>
      <c r="DU11" s="279">
        <v>-12.586310154360632</v>
      </c>
      <c r="DV11" s="279">
        <v>-3.9712142006031792</v>
      </c>
      <c r="DW11" s="280">
        <v>-42.655906249482385</v>
      </c>
      <c r="DX11" s="279">
        <v>0</v>
      </c>
      <c r="DY11" s="280">
        <v>-42.655906249482385</v>
      </c>
      <c r="EB11" s="316"/>
      <c r="EC11" s="283" t="s">
        <v>285</v>
      </c>
      <c r="ED11" s="318" t="s">
        <v>289</v>
      </c>
      <c r="EE11" s="279">
        <v>-5.4636059725135135</v>
      </c>
      <c r="EF11" s="279">
        <v>-1.8159028025486834</v>
      </c>
      <c r="EG11" s="279">
        <v>-21.409880636319315</v>
      </c>
      <c r="EH11" s="279">
        <v>-10.55126433402658</v>
      </c>
      <c r="EI11" s="279">
        <v>-3.9283597604905212</v>
      </c>
      <c r="EJ11" s="280">
        <v>-43.169013505898619</v>
      </c>
      <c r="EK11" s="279">
        <v>-3.5419761159083407E-4</v>
      </c>
      <c r="EL11" s="280">
        <v>-43.169367703510211</v>
      </c>
      <c r="EP11" s="283" t="s">
        <v>285</v>
      </c>
      <c r="EQ11" s="270" t="s">
        <v>289</v>
      </c>
      <c r="ER11" s="279">
        <v>-5.9561594201936501</v>
      </c>
      <c r="ES11" s="279">
        <v>-1.8280063171017313</v>
      </c>
      <c r="ET11" s="279">
        <v>-21.409880636319315</v>
      </c>
      <c r="EU11" s="279">
        <v>-10.55126433402658</v>
      </c>
      <c r="EV11" s="279">
        <v>-3.9283597604905212</v>
      </c>
      <c r="EW11" s="280">
        <v>-43.673670468131803</v>
      </c>
      <c r="EX11" s="279">
        <v>-3.5419761159083407E-4</v>
      </c>
      <c r="EY11" s="280">
        <v>-43.674024665743396</v>
      </c>
      <c r="FB11" s="57">
        <v>9</v>
      </c>
      <c r="FC11" s="283" t="s">
        <v>285</v>
      </c>
      <c r="FD11" s="282" t="s">
        <v>291</v>
      </c>
      <c r="FE11" s="279">
        <v>-2.2438865500000018</v>
      </c>
      <c r="FF11" s="279">
        <v>-0.80243244176139639</v>
      </c>
      <c r="FG11" s="279">
        <v>-1.1365905299999999</v>
      </c>
      <c r="FH11" s="330">
        <v>-4.1829095217613981</v>
      </c>
      <c r="FI11" s="279" t="s">
        <v>28</v>
      </c>
      <c r="FJ11" s="330">
        <v>-4.1829095217613981</v>
      </c>
      <c r="FM11" s="316"/>
      <c r="FN11" s="283" t="s">
        <v>285</v>
      </c>
      <c r="FO11" s="282" t="s">
        <v>291</v>
      </c>
      <c r="FP11" s="279">
        <v>-2.2438865500000018</v>
      </c>
      <c r="FQ11" s="279">
        <v>-0.80243244176139639</v>
      </c>
      <c r="FR11" s="279">
        <v>-1.1365905299999999</v>
      </c>
      <c r="FS11" s="330">
        <v>-4.1829095217613981</v>
      </c>
      <c r="FT11" s="279" t="s">
        <v>28</v>
      </c>
      <c r="FU11" s="330">
        <v>-4.1829095217613981</v>
      </c>
      <c r="FX11" s="57">
        <v>9</v>
      </c>
      <c r="FY11" s="283" t="s">
        <v>285</v>
      </c>
      <c r="FZ11" s="282" t="s">
        <v>291</v>
      </c>
      <c r="GA11" s="279">
        <v>-0.33725379401556965</v>
      </c>
      <c r="GB11" s="279">
        <v>-0.31321477929620517</v>
      </c>
      <c r="GC11" s="279">
        <v>-3.7685201499999996</v>
      </c>
      <c r="GD11" s="330">
        <v>-4.4189887233117746</v>
      </c>
      <c r="GE11" s="279" t="s">
        <v>28</v>
      </c>
      <c r="GF11" s="330">
        <v>-4.4189887233117746</v>
      </c>
      <c r="GI11" s="316"/>
      <c r="GJ11" s="283" t="s">
        <v>285</v>
      </c>
      <c r="GK11" s="282" t="s">
        <v>291</v>
      </c>
      <c r="GL11" s="279">
        <v>-0.33725379401556965</v>
      </c>
      <c r="GM11" s="279">
        <v>-0.31321477929620517</v>
      </c>
      <c r="GN11" s="279">
        <v>-3.7685201499999996</v>
      </c>
      <c r="GO11" s="330">
        <v>-4.4189887233117746</v>
      </c>
      <c r="GP11" s="279" t="s">
        <v>28</v>
      </c>
      <c r="GQ11" s="330">
        <v>-4.4189887233117746</v>
      </c>
    </row>
    <row r="12" spans="1:199" ht="19.5" customHeight="1" x14ac:dyDescent="0.2">
      <c r="A12" s="57">
        <v>8</v>
      </c>
      <c r="B12" s="36" t="s">
        <v>43</v>
      </c>
      <c r="C12" s="33">
        <v>-5.4710000000000001</v>
      </c>
      <c r="D12" s="33">
        <v>-66.076999999999998</v>
      </c>
      <c r="E12" s="33">
        <v>-7.1870000000000003</v>
      </c>
      <c r="F12" s="33">
        <v>-31.849</v>
      </c>
      <c r="G12" s="185">
        <v>-110.584</v>
      </c>
      <c r="H12" s="33">
        <v>-9.0079999999999991</v>
      </c>
      <c r="I12" s="33">
        <v>-51.863</v>
      </c>
      <c r="M12" s="33">
        <v>-5.4710000000000001</v>
      </c>
      <c r="N12" s="33">
        <v>-66.076999999999998</v>
      </c>
      <c r="O12" s="33">
        <v>-7.1870000000000003</v>
      </c>
      <c r="P12" s="33">
        <v>-31.849</v>
      </c>
      <c r="Q12" s="185">
        <v>-110.584</v>
      </c>
      <c r="R12" s="33">
        <v>-9.0079999999999991</v>
      </c>
      <c r="S12" s="33">
        <v>-51.863</v>
      </c>
      <c r="W12" s="110">
        <v>11</v>
      </c>
      <c r="X12" s="254" t="s">
        <v>155</v>
      </c>
      <c r="Y12" s="107">
        <v>115.206</v>
      </c>
      <c r="Z12" s="107">
        <v>-43.720999999999997</v>
      </c>
      <c r="AA12" s="107">
        <v>67.119</v>
      </c>
      <c r="AB12" s="107">
        <v>4.4240000000000004</v>
      </c>
      <c r="AC12" s="108">
        <v>143.02800000000002</v>
      </c>
      <c r="AD12" s="107">
        <v>120.93501435451518</v>
      </c>
      <c r="AE12" s="107">
        <v>88.820999999999998</v>
      </c>
      <c r="AI12" s="107">
        <v>116.55</v>
      </c>
      <c r="AJ12" s="107">
        <v>-39.936</v>
      </c>
      <c r="AK12" s="107">
        <v>71.984999999999999</v>
      </c>
      <c r="AL12" s="107">
        <v>9.3140000000000001</v>
      </c>
      <c r="AM12" s="108">
        <v>157.91299999999998</v>
      </c>
      <c r="AN12" s="107">
        <v>126.776</v>
      </c>
      <c r="AO12" s="107">
        <v>94.426000000000002</v>
      </c>
      <c r="AS12" s="57">
        <v>7</v>
      </c>
      <c r="AT12" s="91" t="s">
        <v>208</v>
      </c>
      <c r="AU12" s="147">
        <v>-5423</v>
      </c>
      <c r="AV12" s="147">
        <v>-5652</v>
      </c>
      <c r="AW12" s="147">
        <v>-6328</v>
      </c>
      <c r="AX12" s="147">
        <v>-6133</v>
      </c>
      <c r="AY12" s="142">
        <v>-23536</v>
      </c>
      <c r="AZ12" s="147">
        <v>-5715</v>
      </c>
      <c r="BA12" s="147">
        <v>-5342</v>
      </c>
      <c r="BE12" s="147">
        <v>-5423</v>
      </c>
      <c r="BF12" s="147">
        <v>-5652</v>
      </c>
      <c r="BG12" s="147">
        <v>-6328</v>
      </c>
      <c r="BH12" s="147">
        <v>-6133</v>
      </c>
      <c r="BI12" s="142">
        <v>-23536</v>
      </c>
      <c r="BJ12" s="147">
        <v>-5715</v>
      </c>
      <c r="BK12" s="147">
        <v>-5342</v>
      </c>
      <c r="BO12" s="109">
        <v>8</v>
      </c>
      <c r="BP12" s="82" t="s">
        <v>86</v>
      </c>
      <c r="BQ12" s="161">
        <v>4938</v>
      </c>
      <c r="BR12" s="161">
        <v>14165</v>
      </c>
      <c r="BS12" s="161">
        <v>16473</v>
      </c>
      <c r="BT12" s="154">
        <v>15193</v>
      </c>
      <c r="BU12" s="161">
        <v>19149</v>
      </c>
      <c r="BV12" s="161">
        <v>14511</v>
      </c>
      <c r="BZ12" s="161">
        <v>4938</v>
      </c>
      <c r="CA12" s="161">
        <v>14165</v>
      </c>
      <c r="CB12" s="161">
        <v>16473</v>
      </c>
      <c r="CC12" s="154">
        <v>15193</v>
      </c>
      <c r="CD12" s="161">
        <v>19149</v>
      </c>
      <c r="CE12" s="161">
        <v>14511</v>
      </c>
      <c r="CK12" s="103"/>
      <c r="CL12" s="103"/>
      <c r="CM12" s="103"/>
      <c r="CN12" s="102"/>
      <c r="CO12" s="103"/>
      <c r="CP12" s="103"/>
      <c r="CT12" s="103"/>
      <c r="CU12" s="103"/>
      <c r="CV12" s="103"/>
      <c r="CW12" s="102"/>
      <c r="CX12" s="103"/>
      <c r="CY12" s="103"/>
      <c r="DB12" s="57">
        <v>10</v>
      </c>
      <c r="DC12" s="281" t="s">
        <v>285</v>
      </c>
      <c r="DD12" s="270" t="s">
        <v>290</v>
      </c>
      <c r="DE12" s="279">
        <v>-0.6069340190003143</v>
      </c>
      <c r="DF12" s="279">
        <v>-0.28417983011208003</v>
      </c>
      <c r="DG12" s="279">
        <v>-1.2014408699999999</v>
      </c>
      <c r="DH12" s="279">
        <v>-0.58234267000000006</v>
      </c>
      <c r="DI12" s="279">
        <v>-0.15507389999999999</v>
      </c>
      <c r="DJ12" s="280">
        <v>-2.8299712891123945</v>
      </c>
      <c r="DK12" s="279" t="s">
        <v>28</v>
      </c>
      <c r="DL12" s="280">
        <v>-2.8299712891123945</v>
      </c>
      <c r="DP12" s="281" t="s">
        <v>285</v>
      </c>
      <c r="DQ12" s="270" t="s">
        <v>290</v>
      </c>
      <c r="DR12" s="279">
        <v>-0.6069340190003143</v>
      </c>
      <c r="DS12" s="279">
        <v>-0.28417983011208003</v>
      </c>
      <c r="DT12" s="279">
        <v>-1.2014408699999999</v>
      </c>
      <c r="DU12" s="279">
        <v>-0.58234267000000006</v>
      </c>
      <c r="DV12" s="279">
        <v>-0.15507389999999999</v>
      </c>
      <c r="DW12" s="280">
        <v>-2.8299712891123945</v>
      </c>
      <c r="DX12" s="279" t="s">
        <v>28</v>
      </c>
      <c r="DY12" s="280">
        <v>-2.8299712891123945</v>
      </c>
      <c r="EB12" s="316"/>
      <c r="EC12" s="281" t="s">
        <v>285</v>
      </c>
      <c r="ED12" s="270" t="s">
        <v>290</v>
      </c>
      <c r="EE12" s="279">
        <v>-0.52564400366548036</v>
      </c>
      <c r="EF12" s="279">
        <v>-0.35787925637833096</v>
      </c>
      <c r="EG12" s="279">
        <v>-0.72141056999999997</v>
      </c>
      <c r="EH12" s="279">
        <v>-1.36020517</v>
      </c>
      <c r="EI12" s="279">
        <v>-0.15030881000000001</v>
      </c>
      <c r="EJ12" s="280">
        <v>-3.1154478100438112</v>
      </c>
      <c r="EK12" s="279" t="s">
        <v>28</v>
      </c>
      <c r="EL12" s="280">
        <v>-3.1154478100438112</v>
      </c>
      <c r="EP12" s="281" t="s">
        <v>285</v>
      </c>
      <c r="EQ12" s="270" t="s">
        <v>290</v>
      </c>
      <c r="ER12" s="279">
        <v>-0.52564400366548036</v>
      </c>
      <c r="ES12" s="279">
        <v>-0.35787925637833096</v>
      </c>
      <c r="ET12" s="279">
        <v>-0.72141056999999997</v>
      </c>
      <c r="EU12" s="279">
        <v>-1.36020517</v>
      </c>
      <c r="EV12" s="279">
        <v>-0.15030881000000001</v>
      </c>
      <c r="EW12" s="280">
        <v>-3.1154478100438112</v>
      </c>
      <c r="EX12" s="279" t="s">
        <v>28</v>
      </c>
      <c r="EY12" s="280">
        <v>-3.1154478100438112</v>
      </c>
      <c r="FB12" s="57">
        <v>10</v>
      </c>
      <c r="FC12" s="281" t="s">
        <v>283</v>
      </c>
      <c r="FD12" s="293" t="s">
        <v>292</v>
      </c>
      <c r="FE12" s="296">
        <v>0.6852129358861142</v>
      </c>
      <c r="FF12" s="296">
        <v>0.23775737110915618</v>
      </c>
      <c r="FG12" s="296">
        <v>-1.8512048299999999</v>
      </c>
      <c r="FH12" s="331">
        <v>-0.92823452300472953</v>
      </c>
      <c r="FI12" s="296" t="s">
        <v>28</v>
      </c>
      <c r="FJ12" s="331">
        <v>-0.92823452300472953</v>
      </c>
      <c r="FM12" s="316"/>
      <c r="FN12" s="281" t="s">
        <v>283</v>
      </c>
      <c r="FO12" s="293" t="s">
        <v>292</v>
      </c>
      <c r="FP12" s="296">
        <v>0.6852129358861142</v>
      </c>
      <c r="FQ12" s="296">
        <v>0.23775737110915618</v>
      </c>
      <c r="FR12" s="296">
        <v>-1.8512048299999999</v>
      </c>
      <c r="FS12" s="331">
        <v>-0.92823452300472953</v>
      </c>
      <c r="FT12" s="296" t="s">
        <v>28</v>
      </c>
      <c r="FU12" s="331">
        <v>-0.92823452300472953</v>
      </c>
      <c r="FX12" s="57">
        <v>10</v>
      </c>
      <c r="FY12" s="281" t="s">
        <v>283</v>
      </c>
      <c r="FZ12" s="293" t="s">
        <v>292</v>
      </c>
      <c r="GA12" s="296">
        <v>2.8025745667953448</v>
      </c>
      <c r="GB12" s="296">
        <v>1.5063123911714271</v>
      </c>
      <c r="GC12" s="296">
        <v>4.4283452600000013</v>
      </c>
      <c r="GD12" s="331">
        <v>8.7372322179667741</v>
      </c>
      <c r="GE12" s="296" t="s">
        <v>28</v>
      </c>
      <c r="GF12" s="331">
        <v>8.7372322179667741</v>
      </c>
      <c r="GI12" s="316"/>
      <c r="GJ12" s="281" t="s">
        <v>283</v>
      </c>
      <c r="GK12" s="293" t="s">
        <v>292</v>
      </c>
      <c r="GL12" s="296">
        <v>2.8025745667953448</v>
      </c>
      <c r="GM12" s="296">
        <v>1.5063123911714271</v>
      </c>
      <c r="GN12" s="296">
        <v>4.4283452600000013</v>
      </c>
      <c r="GO12" s="331">
        <v>8.7372322179667741</v>
      </c>
      <c r="GP12" s="296" t="s">
        <v>28</v>
      </c>
      <c r="GQ12" s="331">
        <v>8.7372322179667741</v>
      </c>
    </row>
    <row r="13" spans="1:199" ht="19.5" customHeight="1" thickBot="1" x14ac:dyDescent="0.25">
      <c r="A13" s="57">
        <v>9</v>
      </c>
      <c r="B13" s="243" t="s">
        <v>229</v>
      </c>
      <c r="C13" s="32">
        <v>43.526000000000003</v>
      </c>
      <c r="D13" s="32">
        <v>-115.46599999999999</v>
      </c>
      <c r="E13" s="32">
        <v>-4.976</v>
      </c>
      <c r="F13" s="32">
        <v>-78.448999999999998</v>
      </c>
      <c r="G13" s="184">
        <v>-155.36500000000001</v>
      </c>
      <c r="H13" s="32">
        <v>48.368000000000002</v>
      </c>
      <c r="I13" s="32">
        <v>18.956</v>
      </c>
      <c r="M13" s="32">
        <v>43.433</v>
      </c>
      <c r="N13" s="32">
        <v>-114.71299999999999</v>
      </c>
      <c r="O13" s="32">
        <v>-3.6219999999999999</v>
      </c>
      <c r="P13" s="32">
        <v>-77.66</v>
      </c>
      <c r="Q13" s="184">
        <v>-152.56200000000001</v>
      </c>
      <c r="R13" s="32">
        <v>49.786999999999999</v>
      </c>
      <c r="S13" s="32">
        <v>20.135000000000002</v>
      </c>
      <c r="W13" s="57">
        <v>13</v>
      </c>
      <c r="X13" s="252" t="s">
        <v>275</v>
      </c>
      <c r="Y13" s="71">
        <v>133</v>
      </c>
      <c r="Z13" s="71">
        <v>71.519000000000005</v>
      </c>
      <c r="AA13" s="71">
        <v>81.698999999999998</v>
      </c>
      <c r="AB13" s="71">
        <v>104.938</v>
      </c>
      <c r="AC13" s="72">
        <v>391.15600000000001</v>
      </c>
      <c r="AD13" s="71">
        <v>122.59801435451519</v>
      </c>
      <c r="AE13" s="71">
        <v>200.47</v>
      </c>
      <c r="AI13" s="71">
        <v>134.34399999999999</v>
      </c>
      <c r="AJ13" s="71">
        <v>75.304000000000002</v>
      </c>
      <c r="AK13" s="71">
        <v>86.564999999999998</v>
      </c>
      <c r="AL13" s="71">
        <v>109.83</v>
      </c>
      <c r="AM13" s="72">
        <v>406.04299999999995</v>
      </c>
      <c r="AN13" s="71">
        <v>128.43899999999999</v>
      </c>
      <c r="AO13" s="71">
        <v>206.07499999999999</v>
      </c>
      <c r="AS13" s="57">
        <v>8</v>
      </c>
      <c r="AT13" s="256" t="s">
        <v>112</v>
      </c>
      <c r="AU13" s="147">
        <v>35655</v>
      </c>
      <c r="AV13" s="147">
        <v>30839</v>
      </c>
      <c r="AW13" s="147">
        <v>34802</v>
      </c>
      <c r="AX13" s="147">
        <v>30692</v>
      </c>
      <c r="AY13" s="142">
        <v>131988</v>
      </c>
      <c r="AZ13" s="147">
        <v>43276</v>
      </c>
      <c r="BA13" s="147">
        <v>64729</v>
      </c>
      <c r="BE13" s="147">
        <v>36087</v>
      </c>
      <c r="BF13" s="147">
        <v>31334</v>
      </c>
      <c r="BG13" s="147">
        <v>37381</v>
      </c>
      <c r="BH13" s="147">
        <v>32602</v>
      </c>
      <c r="BI13" s="142">
        <v>137404</v>
      </c>
      <c r="BJ13" s="147">
        <v>44926</v>
      </c>
      <c r="BK13" s="147">
        <v>66556</v>
      </c>
      <c r="BO13" s="109">
        <v>9</v>
      </c>
      <c r="BP13" s="83" t="s">
        <v>59</v>
      </c>
      <c r="BQ13" s="162">
        <v>77814</v>
      </c>
      <c r="BR13" s="162">
        <v>102510</v>
      </c>
      <c r="BS13" s="162">
        <v>92113</v>
      </c>
      <c r="BT13" s="155">
        <v>86934</v>
      </c>
      <c r="BU13" s="162">
        <v>72729</v>
      </c>
      <c r="BV13" s="162">
        <v>101710</v>
      </c>
      <c r="BZ13" s="162">
        <v>77814</v>
      </c>
      <c r="CA13" s="162">
        <v>102510</v>
      </c>
      <c r="CB13" s="162">
        <v>92113</v>
      </c>
      <c r="CC13" s="155">
        <v>86934</v>
      </c>
      <c r="CD13" s="162">
        <v>72729</v>
      </c>
      <c r="CE13" s="162">
        <v>101710</v>
      </c>
      <c r="CK13" s="103"/>
      <c r="CL13" s="103"/>
      <c r="CM13" s="103"/>
      <c r="CN13" s="14"/>
      <c r="CO13" s="103"/>
      <c r="CP13" s="103"/>
      <c r="CT13" s="103"/>
      <c r="CU13" s="103"/>
      <c r="CV13" s="103"/>
      <c r="CW13" s="14"/>
      <c r="CX13" s="103"/>
      <c r="CY13" s="103"/>
      <c r="DB13" s="57">
        <v>11</v>
      </c>
      <c r="DC13" s="281" t="s">
        <v>285</v>
      </c>
      <c r="DD13" s="270" t="s">
        <v>291</v>
      </c>
      <c r="DE13" s="279">
        <v>-0.88572361007480804</v>
      </c>
      <c r="DF13" s="279">
        <v>-0.38423443542142732</v>
      </c>
      <c r="DG13" s="279">
        <v>-2.6688047699999999</v>
      </c>
      <c r="DH13" s="279">
        <v>-0.89487540999999993</v>
      </c>
      <c r="DI13" s="279">
        <v>-0.44565087000000009</v>
      </c>
      <c r="DJ13" s="280">
        <v>-5.2792890954962353</v>
      </c>
      <c r="DK13" s="279" t="s">
        <v>28</v>
      </c>
      <c r="DL13" s="280">
        <v>-5.2792890954962353</v>
      </c>
      <c r="DP13" s="281" t="s">
        <v>285</v>
      </c>
      <c r="DQ13" s="270" t="s">
        <v>291</v>
      </c>
      <c r="DR13" s="279">
        <v>-0.88572361007480804</v>
      </c>
      <c r="DS13" s="279">
        <v>-0.38423443542142732</v>
      </c>
      <c r="DT13" s="279">
        <v>-2.6688047699999999</v>
      </c>
      <c r="DU13" s="279">
        <v>-0.89487540999999993</v>
      </c>
      <c r="DV13" s="279">
        <v>-0.44565087000000009</v>
      </c>
      <c r="DW13" s="280">
        <v>-5.2792890954962353</v>
      </c>
      <c r="DX13" s="279" t="s">
        <v>28</v>
      </c>
      <c r="DY13" s="280">
        <v>-5.2792890954962353</v>
      </c>
      <c r="EB13" s="316"/>
      <c r="EC13" s="281" t="s">
        <v>285</v>
      </c>
      <c r="ED13" s="270" t="s">
        <v>291</v>
      </c>
      <c r="EE13" s="279">
        <v>-0.38755212266039984</v>
      </c>
      <c r="EF13" s="279">
        <v>-0.2224047487001736</v>
      </c>
      <c r="EG13" s="279">
        <v>-1.6650819300000006</v>
      </c>
      <c r="EH13" s="279">
        <v>-1.4958118300000001</v>
      </c>
      <c r="EI13" s="279">
        <v>-0.32095623000000001</v>
      </c>
      <c r="EJ13" s="280">
        <v>-4.091806861360574</v>
      </c>
      <c r="EK13" s="279" t="s">
        <v>28</v>
      </c>
      <c r="EL13" s="280">
        <v>-4.091806861360574</v>
      </c>
      <c r="EP13" s="281" t="s">
        <v>285</v>
      </c>
      <c r="EQ13" s="270" t="s">
        <v>291</v>
      </c>
      <c r="ER13" s="279">
        <v>-0.38755212266039984</v>
      </c>
      <c r="ES13" s="279">
        <v>-0.2224047487001736</v>
      </c>
      <c r="ET13" s="279">
        <v>-1.6650819300000006</v>
      </c>
      <c r="EU13" s="279">
        <v>-1.4958118300000001</v>
      </c>
      <c r="EV13" s="279">
        <v>-0.32095623000000001</v>
      </c>
      <c r="EW13" s="280">
        <v>-4.091806861360574</v>
      </c>
      <c r="EX13" s="279" t="s">
        <v>28</v>
      </c>
      <c r="EY13" s="280">
        <v>-4.091806861360574</v>
      </c>
      <c r="FB13" s="57">
        <v>11</v>
      </c>
      <c r="FC13" s="297" t="s">
        <v>293</v>
      </c>
      <c r="FD13" s="321" t="s">
        <v>294</v>
      </c>
      <c r="FE13" s="299">
        <v>102.44273181764815</v>
      </c>
      <c r="FF13" s="299">
        <v>48.990704079751055</v>
      </c>
      <c r="FG13" s="299">
        <v>146.98186409000004</v>
      </c>
      <c r="FH13" s="328">
        <v>298.41529998739924</v>
      </c>
      <c r="FI13" s="299">
        <v>0</v>
      </c>
      <c r="FJ13" s="328">
        <v>298.41529998739924</v>
      </c>
      <c r="FM13" s="316"/>
      <c r="FN13" s="297" t="s">
        <v>293</v>
      </c>
      <c r="FO13" s="298" t="s">
        <v>294</v>
      </c>
      <c r="FP13" s="299">
        <v>101.38571703914016</v>
      </c>
      <c r="FQ13" s="299">
        <v>48.591389439170484</v>
      </c>
      <c r="FR13" s="299">
        <v>146.98186409000004</v>
      </c>
      <c r="FS13" s="328">
        <v>296.95897056831069</v>
      </c>
      <c r="FT13" s="299">
        <v>0</v>
      </c>
      <c r="FU13" s="328">
        <v>296.95897056831063</v>
      </c>
      <c r="FX13" s="57">
        <v>11</v>
      </c>
      <c r="FY13" s="297" t="s">
        <v>293</v>
      </c>
      <c r="FZ13" s="321" t="s">
        <v>294</v>
      </c>
      <c r="GA13" s="299">
        <v>128.98108179566694</v>
      </c>
      <c r="GB13" s="299">
        <v>59.701568454820951</v>
      </c>
      <c r="GC13" s="299">
        <v>202.94078687000001</v>
      </c>
      <c r="GD13" s="328">
        <v>391.62343712048789</v>
      </c>
      <c r="GE13" s="299">
        <v>0</v>
      </c>
      <c r="GF13" s="328">
        <v>391.62343712048789</v>
      </c>
      <c r="GI13" s="316"/>
      <c r="GJ13" s="297" t="s">
        <v>293</v>
      </c>
      <c r="GK13" s="298" t="s">
        <v>294</v>
      </c>
      <c r="GL13" s="299">
        <v>128.72743509663439</v>
      </c>
      <c r="GM13" s="299">
        <v>59.688654659562623</v>
      </c>
      <c r="GN13" s="299">
        <v>202.94078687000001</v>
      </c>
      <c r="GO13" s="328">
        <v>391.35687662619705</v>
      </c>
      <c r="GP13" s="299">
        <v>0</v>
      </c>
      <c r="GQ13" s="328">
        <v>391.35687662619699</v>
      </c>
    </row>
    <row r="14" spans="1:199" ht="19.5" customHeight="1" thickTop="1" x14ac:dyDescent="0.2">
      <c r="A14" s="57">
        <v>10</v>
      </c>
      <c r="B14" s="36" t="s">
        <v>208</v>
      </c>
      <c r="C14" s="33">
        <v>5.423</v>
      </c>
      <c r="D14" s="33">
        <v>5.6520000000000001</v>
      </c>
      <c r="E14" s="33">
        <v>6.3280000000000003</v>
      </c>
      <c r="F14" s="33">
        <v>6.133</v>
      </c>
      <c r="G14" s="185">
        <v>23.535999999999998</v>
      </c>
      <c r="H14" s="33">
        <v>5.7149999999999999</v>
      </c>
      <c r="I14" s="33">
        <v>5.3419999999999996</v>
      </c>
      <c r="M14" s="33">
        <v>5.423</v>
      </c>
      <c r="N14" s="33">
        <v>5.6520000000000001</v>
      </c>
      <c r="O14" s="33">
        <v>6.3280000000000003</v>
      </c>
      <c r="P14" s="33">
        <v>6.133</v>
      </c>
      <c r="Q14" s="185">
        <v>23.535999999999998</v>
      </c>
      <c r="R14" s="33">
        <v>5.7149999999999999</v>
      </c>
      <c r="S14" s="33">
        <v>5.3419999999999996</v>
      </c>
      <c r="W14" s="57">
        <v>14</v>
      </c>
      <c r="X14" s="253" t="s">
        <v>77</v>
      </c>
      <c r="Y14" s="74">
        <v>0.19930527874266843</v>
      </c>
      <c r="Z14" s="74">
        <v>0.1141192652352626</v>
      </c>
      <c r="AA14" s="74">
        <v>0.12581968601674948</v>
      </c>
      <c r="AB14" s="74">
        <v>0.1666007807873601</v>
      </c>
      <c r="AC14" s="205">
        <v>0.15200955374037253</v>
      </c>
      <c r="AD14" s="74">
        <v>0.21145536486906316</v>
      </c>
      <c r="AE14" s="74">
        <v>0.27226489022891331</v>
      </c>
      <c r="AI14" s="74">
        <v>0.20131931103312065</v>
      </c>
      <c r="AJ14" s="74">
        <v>0.12015879905026935</v>
      </c>
      <c r="AK14" s="74">
        <v>0.13331351815860559</v>
      </c>
      <c r="AL14" s="74">
        <v>0.17436737648779049</v>
      </c>
      <c r="AM14" s="205">
        <v>0.15779488293520252</v>
      </c>
      <c r="AN14" s="74">
        <v>0.22152981637925975</v>
      </c>
      <c r="AO14" s="74">
        <v>0.27987722479135685</v>
      </c>
      <c r="AS14" s="57">
        <v>9</v>
      </c>
      <c r="AT14" s="92" t="s">
        <v>113</v>
      </c>
      <c r="AU14" s="147">
        <v>264</v>
      </c>
      <c r="AV14" s="147">
        <v>1023</v>
      </c>
      <c r="AW14" s="147">
        <v>-115</v>
      </c>
      <c r="AX14" s="147">
        <v>2562</v>
      </c>
      <c r="AY14" s="142">
        <v>3734</v>
      </c>
      <c r="AZ14" s="147">
        <v>189</v>
      </c>
      <c r="BA14" s="147">
        <v>14</v>
      </c>
      <c r="BE14" s="147">
        <v>264</v>
      </c>
      <c r="BF14" s="147">
        <v>1023</v>
      </c>
      <c r="BG14" s="147">
        <v>-115</v>
      </c>
      <c r="BH14" s="147">
        <v>2562</v>
      </c>
      <c r="BI14" s="142">
        <v>3734</v>
      </c>
      <c r="BJ14" s="147">
        <v>189</v>
      </c>
      <c r="BK14" s="147">
        <v>14</v>
      </c>
      <c r="BO14" s="109"/>
      <c r="BP14" s="6"/>
      <c r="BQ14" s="163">
        <f t="shared" ref="BQ14:BV14" si="2">SUM(BQ7:BQ13)</f>
        <v>1054422</v>
      </c>
      <c r="BR14" s="163">
        <f t="shared" si="2"/>
        <v>1062843</v>
      </c>
      <c r="BS14" s="163">
        <f t="shared" si="2"/>
        <v>1033676</v>
      </c>
      <c r="BT14" s="156">
        <f t="shared" si="2"/>
        <v>1059826</v>
      </c>
      <c r="BU14" s="163">
        <f t="shared" si="2"/>
        <v>944827</v>
      </c>
      <c r="BV14" s="163">
        <f t="shared" si="2"/>
        <v>1148502</v>
      </c>
      <c r="BZ14" s="163">
        <f t="shared" ref="BZ14:CE14" si="3">SUM(BZ7:BZ13)</f>
        <v>1054422</v>
      </c>
      <c r="CA14" s="163">
        <f t="shared" si="3"/>
        <v>1062843</v>
      </c>
      <c r="CB14" s="163">
        <f t="shared" si="3"/>
        <v>1033676</v>
      </c>
      <c r="CC14" s="156">
        <f t="shared" si="3"/>
        <v>1059826</v>
      </c>
      <c r="CD14" s="163">
        <f t="shared" si="3"/>
        <v>944827</v>
      </c>
      <c r="CE14" s="163">
        <f t="shared" si="3"/>
        <v>1148502</v>
      </c>
      <c r="CK14" s="103"/>
      <c r="CL14" s="103"/>
      <c r="CM14" s="103"/>
      <c r="CN14" s="14"/>
      <c r="CO14" s="103"/>
      <c r="CP14" s="103"/>
      <c r="CT14" s="103"/>
      <c r="CU14" s="103"/>
      <c r="CV14" s="103"/>
      <c r="CW14" s="14"/>
      <c r="CX14" s="103"/>
      <c r="CY14" s="103"/>
      <c r="DB14" s="57">
        <v>12</v>
      </c>
      <c r="DC14" s="281" t="s">
        <v>283</v>
      </c>
      <c r="DD14" s="270" t="s">
        <v>292</v>
      </c>
      <c r="DE14" s="279">
        <v>0.40814288105353169</v>
      </c>
      <c r="DF14" s="279">
        <v>9.6451166922305515E-2</v>
      </c>
      <c r="DG14" s="279">
        <v>-0.90738750999996087</v>
      </c>
      <c r="DH14" s="279">
        <v>-4.7243079999984339E-2</v>
      </c>
      <c r="DI14" s="279">
        <v>-5.2526470000000991E-2</v>
      </c>
      <c r="DJ14" s="280">
        <v>-0.50256301202410902</v>
      </c>
      <c r="DK14" s="279" t="s">
        <v>28</v>
      </c>
      <c r="DL14" s="280">
        <v>-0.50256301202410902</v>
      </c>
      <c r="DP14" s="281" t="s">
        <v>283</v>
      </c>
      <c r="DQ14" s="270" t="s">
        <v>292</v>
      </c>
      <c r="DR14" s="279">
        <v>0.40814288105353169</v>
      </c>
      <c r="DS14" s="279">
        <v>9.6451166922305515E-2</v>
      </c>
      <c r="DT14" s="279">
        <v>-0.90738750999996087</v>
      </c>
      <c r="DU14" s="279">
        <v>-4.7243079999984339E-2</v>
      </c>
      <c r="DV14" s="279">
        <v>-5.2526470000000991E-2</v>
      </c>
      <c r="DW14" s="280">
        <v>-0.50256301202410902</v>
      </c>
      <c r="DX14" s="279" t="s">
        <v>28</v>
      </c>
      <c r="DY14" s="280">
        <v>-0.50256301202410902</v>
      </c>
      <c r="EB14" s="316"/>
      <c r="EC14" s="281" t="s">
        <v>283</v>
      </c>
      <c r="ED14" s="270" t="s">
        <v>292</v>
      </c>
      <c r="EE14" s="279">
        <v>1.0085753639514576</v>
      </c>
      <c r="EF14" s="279">
        <v>0.27190918870769354</v>
      </c>
      <c r="EG14" s="279">
        <v>-5.5268916900000171</v>
      </c>
      <c r="EH14" s="279">
        <v>-3.7268226099999966</v>
      </c>
      <c r="EI14" s="279">
        <v>0.80764934000000799</v>
      </c>
      <c r="EJ14" s="280">
        <v>-7.1655804073408538</v>
      </c>
      <c r="EK14" s="279" t="s">
        <v>28</v>
      </c>
      <c r="EL14" s="280">
        <v>-7.1655804073408538</v>
      </c>
      <c r="EP14" s="281" t="s">
        <v>283</v>
      </c>
      <c r="EQ14" s="270" t="s">
        <v>292</v>
      </c>
      <c r="ER14" s="279">
        <v>1.0085753639514576</v>
      </c>
      <c r="ES14" s="279">
        <v>0.27190918870769354</v>
      </c>
      <c r="ET14" s="279">
        <v>-5.5268916900000171</v>
      </c>
      <c r="EU14" s="279">
        <v>-3.7268226099999966</v>
      </c>
      <c r="EV14" s="279">
        <v>0.80764934000000799</v>
      </c>
      <c r="EW14" s="280">
        <v>-7.1655804073408538</v>
      </c>
      <c r="EX14" s="279" t="s">
        <v>28</v>
      </c>
      <c r="EY14" s="280">
        <v>-7.1655804073408538</v>
      </c>
      <c r="FB14" s="57">
        <v>12</v>
      </c>
      <c r="FC14" s="288"/>
      <c r="FD14" s="320" t="s">
        <v>295</v>
      </c>
      <c r="FE14" s="290">
        <v>2262.2266534840651</v>
      </c>
      <c r="FF14" s="290">
        <v>2488.6122842896939</v>
      </c>
      <c r="FG14" s="290">
        <v>2024.3001165164092</v>
      </c>
      <c r="FH14" s="291">
        <v>2169.0514293790893</v>
      </c>
      <c r="FI14" s="290" t="s">
        <v>28</v>
      </c>
      <c r="FJ14" s="291">
        <v>2169.0514293790893</v>
      </c>
      <c r="FM14" s="316"/>
      <c r="FN14" s="288"/>
      <c r="FO14" s="289" t="s">
        <v>295</v>
      </c>
      <c r="FP14" s="290">
        <v>2238.8847632138622</v>
      </c>
      <c r="FQ14" s="290">
        <v>2468.3280418295772</v>
      </c>
      <c r="FR14" s="290">
        <v>2024.3001165164092</v>
      </c>
      <c r="FS14" s="291">
        <v>2158.4660022637431</v>
      </c>
      <c r="FT14" s="290" t="s">
        <v>28</v>
      </c>
      <c r="FU14" s="291">
        <v>2158.4660022637427</v>
      </c>
      <c r="FX14" s="57">
        <v>12</v>
      </c>
      <c r="FY14" s="288"/>
      <c r="FZ14" s="320" t="s">
        <v>295</v>
      </c>
      <c r="GA14" s="290">
        <v>2990.8888326419005</v>
      </c>
      <c r="GB14" s="290">
        <v>2977.8794993896749</v>
      </c>
      <c r="GC14" s="290">
        <v>2580.3285067716488</v>
      </c>
      <c r="GD14" s="291">
        <v>2761.3686706308008</v>
      </c>
      <c r="GE14" s="290" t="s">
        <v>28</v>
      </c>
      <c r="GF14" s="291">
        <v>2761.3686706308008</v>
      </c>
      <c r="GI14" s="316"/>
      <c r="GJ14" s="288"/>
      <c r="GK14" s="289" t="s">
        <v>295</v>
      </c>
      <c r="GL14" s="290">
        <v>2985.0071244951605</v>
      </c>
      <c r="GM14" s="290">
        <v>2977.2353667956008</v>
      </c>
      <c r="GN14" s="290">
        <v>2580.3285067716488</v>
      </c>
      <c r="GO14" s="291">
        <v>2759.4891309301775</v>
      </c>
      <c r="GP14" s="290" t="s">
        <v>28</v>
      </c>
      <c r="GQ14" s="291">
        <v>2759.489130930177</v>
      </c>
    </row>
    <row r="15" spans="1:199" ht="19.5" customHeight="1" x14ac:dyDescent="0.2">
      <c r="A15" s="57">
        <v>11</v>
      </c>
      <c r="B15" s="245" t="s">
        <v>228</v>
      </c>
      <c r="C15" s="32">
        <v>-39.225000000000001</v>
      </c>
      <c r="D15" s="32">
        <v>-26.513999999999999</v>
      </c>
      <c r="E15" s="32">
        <v>-64.356999999999999</v>
      </c>
      <c r="F15" s="32">
        <v>-31.545000000000002</v>
      </c>
      <c r="G15" s="184">
        <v>-161.64100000000002</v>
      </c>
      <c r="H15" s="32">
        <v>-65.986999999999995</v>
      </c>
      <c r="I15" s="32">
        <v>-116.578</v>
      </c>
      <c r="M15" s="32">
        <v>-39.590000000000003</v>
      </c>
      <c r="N15" s="32">
        <v>-27.181999999999999</v>
      </c>
      <c r="O15" s="32">
        <v>-66.831000000000003</v>
      </c>
      <c r="P15" s="32">
        <v>-33.454999999999998</v>
      </c>
      <c r="Q15" s="184">
        <v>-167.05799999999999</v>
      </c>
      <c r="R15" s="32">
        <v>-67.933000000000007</v>
      </c>
      <c r="S15" s="32">
        <v>-118.465</v>
      </c>
      <c r="W15" s="57"/>
      <c r="Y15" s="60"/>
      <c r="Z15" s="60"/>
      <c r="AA15" s="60"/>
      <c r="AB15" s="60"/>
      <c r="AD15" s="60"/>
      <c r="AE15" s="60"/>
      <c r="AI15" s="60"/>
      <c r="AJ15" s="60"/>
      <c r="AK15" s="60"/>
      <c r="AL15" s="60"/>
      <c r="AN15" s="60"/>
      <c r="AO15" s="60"/>
      <c r="AS15" s="57">
        <v>10</v>
      </c>
      <c r="AT15" s="92" t="s">
        <v>261</v>
      </c>
      <c r="AU15" s="147">
        <v>0</v>
      </c>
      <c r="AV15" s="147">
        <v>0</v>
      </c>
      <c r="AW15" s="147">
        <v>0</v>
      </c>
      <c r="AX15" s="147">
        <v>6960</v>
      </c>
      <c r="AY15" s="142">
        <v>6960</v>
      </c>
      <c r="AZ15" s="147">
        <v>0</v>
      </c>
      <c r="BA15" s="147">
        <v>0</v>
      </c>
      <c r="BE15" s="147">
        <v>0</v>
      </c>
      <c r="BF15" s="147">
        <v>0</v>
      </c>
      <c r="BG15" s="147">
        <v>0</v>
      </c>
      <c r="BH15" s="147">
        <v>6960</v>
      </c>
      <c r="BI15" s="142">
        <v>6960</v>
      </c>
      <c r="BJ15" s="147">
        <v>0</v>
      </c>
      <c r="BK15" s="147">
        <v>0</v>
      </c>
      <c r="BO15" s="109"/>
      <c r="BP15" s="6"/>
      <c r="BQ15" s="163"/>
      <c r="BR15" s="163"/>
      <c r="BS15" s="163"/>
      <c r="BT15" s="156"/>
      <c r="BU15" s="163"/>
      <c r="BV15" s="163"/>
      <c r="BZ15" s="163"/>
      <c r="CA15" s="163"/>
      <c r="CB15" s="163"/>
      <c r="CC15" s="156"/>
      <c r="CD15" s="163"/>
      <c r="CE15" s="163"/>
      <c r="DB15" s="57">
        <v>13</v>
      </c>
      <c r="DC15" s="284" t="s">
        <v>293</v>
      </c>
      <c r="DD15" s="319" t="s">
        <v>294</v>
      </c>
      <c r="DE15" s="286">
        <v>42.280169909037852</v>
      </c>
      <c r="DF15" s="286">
        <v>11.245513866040639</v>
      </c>
      <c r="DG15" s="286">
        <v>-11.694469797907106</v>
      </c>
      <c r="DH15" s="286">
        <v>6.8043234805529513</v>
      </c>
      <c r="DI15" s="286">
        <v>0.22027114100536344</v>
      </c>
      <c r="DJ15" s="287">
        <v>48.855808598729702</v>
      </c>
      <c r="DK15" s="286">
        <v>-2.1135118307908773</v>
      </c>
      <c r="DL15" s="287">
        <v>46.742296767938825</v>
      </c>
      <c r="DP15" s="284" t="s">
        <v>293</v>
      </c>
      <c r="DQ15" s="285" t="s">
        <v>294</v>
      </c>
      <c r="DR15" s="286">
        <v>41.20557086345012</v>
      </c>
      <c r="DS15" s="286">
        <v>10.953886492257165</v>
      </c>
      <c r="DT15" s="286">
        <v>-11.694469797907106</v>
      </c>
      <c r="DU15" s="286">
        <v>6.8043234805529513</v>
      </c>
      <c r="DV15" s="286">
        <v>0.22027114100536344</v>
      </c>
      <c r="DW15" s="287">
        <v>47.4895821793585</v>
      </c>
      <c r="DX15" s="286">
        <v>-2.1135118307908773</v>
      </c>
      <c r="DY15" s="287">
        <v>45.376070348567623</v>
      </c>
      <c r="EB15" s="316"/>
      <c r="EC15" s="284" t="s">
        <v>293</v>
      </c>
      <c r="ED15" s="319" t="s">
        <v>294</v>
      </c>
      <c r="EE15" s="286">
        <v>49.836821620790737</v>
      </c>
      <c r="EF15" s="286">
        <v>12.385766310562834</v>
      </c>
      <c r="EG15" s="286">
        <v>-0.80434411101683967</v>
      </c>
      <c r="EH15" s="286">
        <v>7.0252531060360317</v>
      </c>
      <c r="EI15" s="286">
        <v>-0.60607696001000488</v>
      </c>
      <c r="EJ15" s="287">
        <v>67.837419966362759</v>
      </c>
      <c r="EK15" s="286">
        <v>1.0952945550751698</v>
      </c>
      <c r="EL15" s="287">
        <v>68.93271452143793</v>
      </c>
      <c r="EP15" s="284" t="s">
        <v>293</v>
      </c>
      <c r="EQ15" s="285" t="s">
        <v>294</v>
      </c>
      <c r="ER15" s="286">
        <v>49.372744910551539</v>
      </c>
      <c r="ES15" s="286">
        <v>12.382545782556988</v>
      </c>
      <c r="ET15" s="286">
        <v>-0.80434411101683967</v>
      </c>
      <c r="EU15" s="286">
        <v>7.0252531060360317</v>
      </c>
      <c r="EV15" s="286">
        <v>-0.60607696001000488</v>
      </c>
      <c r="EW15" s="287">
        <v>67.370122728117721</v>
      </c>
      <c r="EX15" s="286">
        <v>1.0952945550751698</v>
      </c>
      <c r="EY15" s="287">
        <v>68.465417283192892</v>
      </c>
      <c r="FB15" s="57">
        <v>13</v>
      </c>
      <c r="FC15" s="292" t="s">
        <v>283</v>
      </c>
      <c r="FD15" s="293" t="s">
        <v>296</v>
      </c>
      <c r="FE15" s="296">
        <v>3.2507193877192186</v>
      </c>
      <c r="FF15" s="296">
        <v>0.78751734309980126</v>
      </c>
      <c r="FG15" s="332">
        <v>12.034672915014688</v>
      </c>
      <c r="FH15" s="331">
        <v>16.072909645833708</v>
      </c>
      <c r="FI15" s="333">
        <v>-8.3354746338613399</v>
      </c>
      <c r="FJ15" s="330">
        <v>7.7374350119723676</v>
      </c>
      <c r="FM15" s="316"/>
      <c r="FN15" s="292" t="s">
        <v>283</v>
      </c>
      <c r="FO15" s="293" t="s">
        <v>296</v>
      </c>
      <c r="FP15" s="296">
        <v>3.2507193877192186</v>
      </c>
      <c r="FQ15" s="296">
        <v>0.78751734309980126</v>
      </c>
      <c r="FR15" s="332">
        <v>12.034672915014688</v>
      </c>
      <c r="FS15" s="331">
        <v>16.072909645833708</v>
      </c>
      <c r="FT15" s="333">
        <v>-8.3354746338613399</v>
      </c>
      <c r="FU15" s="330">
        <v>7.7374350119723676</v>
      </c>
      <c r="FX15" s="57">
        <v>13</v>
      </c>
      <c r="FY15" s="292" t="s">
        <v>283</v>
      </c>
      <c r="FZ15" s="293" t="s">
        <v>296</v>
      </c>
      <c r="GA15" s="296">
        <v>3.8552939036467313</v>
      </c>
      <c r="GB15" s="296">
        <v>2.3285501698762001</v>
      </c>
      <c r="GC15" s="332">
        <v>4.4880617100000002</v>
      </c>
      <c r="GD15" s="331">
        <v>10.671905783522931</v>
      </c>
      <c r="GE15" s="333">
        <v>2.8121580201488028E-2</v>
      </c>
      <c r="GF15" s="330">
        <v>10.700027363724418</v>
      </c>
      <c r="GI15" s="316"/>
      <c r="GJ15" s="292" t="s">
        <v>283</v>
      </c>
      <c r="GK15" s="293" t="s">
        <v>296</v>
      </c>
      <c r="GL15" s="296">
        <v>3.8552939036467313</v>
      </c>
      <c r="GM15" s="296">
        <v>2.3285501698762001</v>
      </c>
      <c r="GN15" s="332">
        <v>4.4880617100000002</v>
      </c>
      <c r="GO15" s="331">
        <v>10.671905783522931</v>
      </c>
      <c r="GP15" s="333">
        <v>2.8121580201488028E-2</v>
      </c>
      <c r="GQ15" s="330">
        <v>10.700027363724418</v>
      </c>
    </row>
    <row r="16" spans="1:199" ht="19.5" customHeight="1" x14ac:dyDescent="0.2">
      <c r="A16" s="57">
        <v>12</v>
      </c>
      <c r="B16" s="246" t="s">
        <v>36</v>
      </c>
      <c r="C16" s="24">
        <v>5.617</v>
      </c>
      <c r="D16" s="24">
        <v>6.7</v>
      </c>
      <c r="E16" s="24">
        <v>8.359</v>
      </c>
      <c r="F16" s="24">
        <v>4.827</v>
      </c>
      <c r="G16" s="186">
        <v>25.503</v>
      </c>
      <c r="H16" s="24">
        <v>5.0129999999999999</v>
      </c>
      <c r="I16" s="24">
        <v>6.7750000000000004</v>
      </c>
      <c r="M16" s="24">
        <v>5.617</v>
      </c>
      <c r="N16" s="24">
        <v>7.5469999999999997</v>
      </c>
      <c r="O16" s="24">
        <v>7.8019999999999996</v>
      </c>
      <c r="P16" s="24">
        <v>4.827</v>
      </c>
      <c r="Q16" s="186">
        <v>25.792999999999999</v>
      </c>
      <c r="R16" s="24">
        <v>5.0129999999999999</v>
      </c>
      <c r="S16" s="24">
        <v>6.7750000000000004</v>
      </c>
      <c r="W16" s="57"/>
      <c r="X16" s="356" t="s">
        <v>11</v>
      </c>
      <c r="Y16" s="356"/>
      <c r="Z16" s="356"/>
      <c r="AA16" s="356"/>
      <c r="AB16" s="356"/>
      <c r="AC16" s="356"/>
      <c r="AD16" s="356"/>
      <c r="AE16" s="356"/>
      <c r="AI16" s="356"/>
      <c r="AJ16" s="356"/>
      <c r="AK16" s="356"/>
      <c r="AL16" s="356"/>
      <c r="AM16" s="356"/>
      <c r="AN16" s="356"/>
      <c r="AO16" s="356"/>
      <c r="AS16" s="57">
        <v>11</v>
      </c>
      <c r="AT16" s="92" t="s">
        <v>244</v>
      </c>
      <c r="AU16" s="147">
        <v>-5807</v>
      </c>
      <c r="AV16" s="147">
        <v>-6561</v>
      </c>
      <c r="AW16" s="147">
        <v>-12368</v>
      </c>
      <c r="AX16" s="147">
        <v>-13064</v>
      </c>
      <c r="AY16" s="142">
        <v>-37800</v>
      </c>
      <c r="AZ16" s="147">
        <v>1731</v>
      </c>
      <c r="BA16" s="147">
        <v>22870</v>
      </c>
      <c r="BE16" s="147">
        <v>-5807</v>
      </c>
      <c r="BF16" s="147">
        <v>-6561</v>
      </c>
      <c r="BG16" s="147">
        <v>-12368</v>
      </c>
      <c r="BH16" s="147">
        <v>-13064</v>
      </c>
      <c r="BI16" s="142">
        <v>-37800</v>
      </c>
      <c r="BJ16" s="147">
        <v>1731</v>
      </c>
      <c r="BK16" s="147">
        <v>22870</v>
      </c>
      <c r="BO16" s="109">
        <v>12</v>
      </c>
      <c r="BP16" s="233" t="s">
        <v>245</v>
      </c>
      <c r="BQ16" s="235">
        <v>0</v>
      </c>
      <c r="BR16" s="235">
        <v>0</v>
      </c>
      <c r="BS16" s="235">
        <v>0</v>
      </c>
      <c r="BT16" s="234">
        <v>0</v>
      </c>
      <c r="BU16" s="236">
        <v>33756</v>
      </c>
      <c r="BV16" s="236">
        <v>28543</v>
      </c>
      <c r="BZ16" s="235">
        <v>0</v>
      </c>
      <c r="CA16" s="235">
        <v>0</v>
      </c>
      <c r="CB16" s="235">
        <v>0</v>
      </c>
      <c r="CC16" s="234">
        <v>0</v>
      </c>
      <c r="CD16" s="236">
        <v>33756</v>
      </c>
      <c r="CE16" s="236">
        <v>28543</v>
      </c>
      <c r="DB16" s="57">
        <v>14</v>
      </c>
      <c r="DC16" s="288"/>
      <c r="DD16" s="320" t="s">
        <v>295</v>
      </c>
      <c r="DE16" s="290">
        <v>1210.7591372116001</v>
      </c>
      <c r="DF16" s="290">
        <v>1985.0552834738778</v>
      </c>
      <c r="DG16" s="290">
        <v>-511.85579165446921</v>
      </c>
      <c r="DH16" s="290">
        <v>534.02744171728625</v>
      </c>
      <c r="DI16" s="290">
        <v>103.86559130957893</v>
      </c>
      <c r="DJ16" s="291">
        <v>623.99715443201637</v>
      </c>
      <c r="DK16" s="290">
        <v>0</v>
      </c>
      <c r="DL16" s="291">
        <v>597.00291554623936</v>
      </c>
      <c r="DP16" s="288"/>
      <c r="DQ16" s="289" t="s">
        <v>295</v>
      </c>
      <c r="DR16" s="290">
        <v>1179.9863040824196</v>
      </c>
      <c r="DS16" s="290">
        <v>1933.577292691913</v>
      </c>
      <c r="DT16" s="290">
        <v>-511.85579165446921</v>
      </c>
      <c r="DU16" s="290">
        <v>534.02744171728625</v>
      </c>
      <c r="DV16" s="290">
        <v>103.86559130957893</v>
      </c>
      <c r="DW16" s="291">
        <v>606.54740951018857</v>
      </c>
      <c r="DX16" s="290">
        <v>0</v>
      </c>
      <c r="DY16" s="291">
        <v>579.55317062441156</v>
      </c>
      <c r="EB16" s="316"/>
      <c r="EC16" s="288"/>
      <c r="ED16" s="320" t="s">
        <v>295</v>
      </c>
      <c r="EE16" s="290">
        <v>1390.6469799303795</v>
      </c>
      <c r="EF16" s="290">
        <v>2315.5611489358507</v>
      </c>
      <c r="EG16" s="290">
        <v>-54.227573241779467</v>
      </c>
      <c r="EH16" s="290">
        <v>486.4138601352135</v>
      </c>
      <c r="EI16" s="290">
        <v>-266.76925471924898</v>
      </c>
      <c r="EJ16" s="291">
        <v>932.68216792970202</v>
      </c>
      <c r="EK16" s="290">
        <v>0</v>
      </c>
      <c r="EL16" s="291">
        <v>947.74113834242769</v>
      </c>
      <c r="EP16" s="288"/>
      <c r="EQ16" s="289" t="s">
        <v>295</v>
      </c>
      <c r="ER16" s="290">
        <v>1377.6973805265338</v>
      </c>
      <c r="ES16" s="290">
        <v>2314.959060268714</v>
      </c>
      <c r="ET16" s="290">
        <v>-54.227573241779467</v>
      </c>
      <c r="EU16" s="290">
        <v>486.4138601352135</v>
      </c>
      <c r="EV16" s="290">
        <v>-266.76925471924898</v>
      </c>
      <c r="EW16" s="291">
        <v>926.25739821631873</v>
      </c>
      <c r="EX16" s="290">
        <v>0</v>
      </c>
      <c r="EY16" s="291">
        <v>941.31636862904452</v>
      </c>
      <c r="FB16" s="57">
        <v>14</v>
      </c>
      <c r="FC16" s="334" t="s">
        <v>293</v>
      </c>
      <c r="FD16" s="348" t="s">
        <v>297</v>
      </c>
      <c r="FE16" s="299">
        <v>105.69345120536737</v>
      </c>
      <c r="FF16" s="299">
        <v>49.778221422850855</v>
      </c>
      <c r="FG16" s="299">
        <v>159.01653700501473</v>
      </c>
      <c r="FH16" s="331">
        <v>314.48820963323294</v>
      </c>
      <c r="FI16" s="299">
        <v>-8.3354746338613399</v>
      </c>
      <c r="FJ16" s="328">
        <v>306.1527349993716</v>
      </c>
      <c r="FM16" s="316"/>
      <c r="FN16" s="334" t="s">
        <v>293</v>
      </c>
      <c r="FO16" s="335" t="s">
        <v>297</v>
      </c>
      <c r="FP16" s="299">
        <v>104.63643642685938</v>
      </c>
      <c r="FQ16" s="299">
        <v>49.378906782270285</v>
      </c>
      <c r="FR16" s="299">
        <v>159.01653700501473</v>
      </c>
      <c r="FS16" s="331">
        <v>313.03188021414439</v>
      </c>
      <c r="FT16" s="299">
        <v>-8.3354746338613399</v>
      </c>
      <c r="FU16" s="328">
        <v>304.696405580283</v>
      </c>
      <c r="FX16" s="57">
        <v>14</v>
      </c>
      <c r="FY16" s="334" t="s">
        <v>293</v>
      </c>
      <c r="FZ16" s="348" t="s">
        <v>297</v>
      </c>
      <c r="GA16" s="299">
        <v>132.83637569931366</v>
      </c>
      <c r="GB16" s="299">
        <v>62.030118624697153</v>
      </c>
      <c r="GC16" s="299">
        <v>207.42884858000002</v>
      </c>
      <c r="GD16" s="331">
        <v>402.29534290401085</v>
      </c>
      <c r="GE16" s="299">
        <v>2.8121580201488028E-2</v>
      </c>
      <c r="GF16" s="328">
        <v>402.32346448421231</v>
      </c>
      <c r="GI16" s="316"/>
      <c r="GJ16" s="334" t="s">
        <v>293</v>
      </c>
      <c r="GK16" s="335" t="s">
        <v>297</v>
      </c>
      <c r="GL16" s="299">
        <v>132.58272900028112</v>
      </c>
      <c r="GM16" s="299">
        <v>62.017204829438825</v>
      </c>
      <c r="GN16" s="299">
        <v>207.42884858000002</v>
      </c>
      <c r="GO16" s="331">
        <v>402.02878240971995</v>
      </c>
      <c r="GP16" s="299">
        <v>2.8121580201488028E-2</v>
      </c>
      <c r="GQ16" s="328">
        <v>402.05690398992141</v>
      </c>
    </row>
    <row r="17" spans="1:199" ht="19.5" customHeight="1" x14ac:dyDescent="0.2">
      <c r="A17" s="57">
        <v>13</v>
      </c>
      <c r="B17" s="246" t="s">
        <v>37</v>
      </c>
      <c r="C17" s="24">
        <v>-46.414999999999999</v>
      </c>
      <c r="D17" s="24">
        <v>-59.363</v>
      </c>
      <c r="E17" s="24">
        <v>-45.316000000000003</v>
      </c>
      <c r="F17" s="24">
        <v>-53.09</v>
      </c>
      <c r="G17" s="186">
        <v>-204.184</v>
      </c>
      <c r="H17" s="24">
        <v>-48.957999999999998</v>
      </c>
      <c r="I17" s="24">
        <v>-60.619</v>
      </c>
      <c r="M17" s="24">
        <v>-46.78</v>
      </c>
      <c r="N17" s="24">
        <v>-60.878</v>
      </c>
      <c r="O17" s="24">
        <v>-47.232999999999997</v>
      </c>
      <c r="P17" s="24">
        <v>-55</v>
      </c>
      <c r="Q17" s="186">
        <v>-209.89099999999999</v>
      </c>
      <c r="R17" s="24">
        <v>-50.904000000000003</v>
      </c>
      <c r="S17" s="24">
        <v>-62.506</v>
      </c>
      <c r="W17" s="57"/>
      <c r="X17" s="61" t="s">
        <v>10</v>
      </c>
      <c r="Y17" s="62" t="str">
        <f t="shared" ref="Y17:AE17" si="4">Y$6</f>
        <v>1Q23</v>
      </c>
      <c r="Z17" s="62" t="str">
        <f t="shared" si="4"/>
        <v>2Q23</v>
      </c>
      <c r="AA17" s="62" t="str">
        <f t="shared" si="4"/>
        <v>3Q23</v>
      </c>
      <c r="AB17" s="62" t="str">
        <f t="shared" si="4"/>
        <v>4Q23</v>
      </c>
      <c r="AC17" s="62">
        <f t="shared" si="4"/>
        <v>2023</v>
      </c>
      <c r="AD17" s="62" t="str">
        <f t="shared" si="4"/>
        <v>1Q24</v>
      </c>
      <c r="AE17" s="62" t="str">
        <f t="shared" si="4"/>
        <v>2Q24</v>
      </c>
      <c r="AI17" s="62" t="str">
        <f t="shared" ref="AI17:AO17" si="5">AI$6</f>
        <v>1Q23</v>
      </c>
      <c r="AJ17" s="62" t="str">
        <f t="shared" si="5"/>
        <v>2Q23</v>
      </c>
      <c r="AK17" s="62" t="str">
        <f t="shared" si="5"/>
        <v>3Q23</v>
      </c>
      <c r="AL17" s="62" t="str">
        <f t="shared" si="5"/>
        <v>4Q23</v>
      </c>
      <c r="AM17" s="62">
        <f t="shared" si="5"/>
        <v>2023</v>
      </c>
      <c r="AN17" s="62" t="str">
        <f t="shared" si="5"/>
        <v>1Q24</v>
      </c>
      <c r="AO17" s="62" t="str">
        <f t="shared" si="5"/>
        <v>2Q24</v>
      </c>
      <c r="AS17" s="57">
        <v>12</v>
      </c>
      <c r="AT17" s="92" t="s">
        <v>260</v>
      </c>
      <c r="AU17" s="147">
        <v>0</v>
      </c>
      <c r="AV17" s="147">
        <v>70641</v>
      </c>
      <c r="AW17" s="147">
        <v>15649</v>
      </c>
      <c r="AX17" s="147">
        <v>16649</v>
      </c>
      <c r="AY17" s="142">
        <v>102939</v>
      </c>
      <c r="AZ17" s="147">
        <v>0</v>
      </c>
      <c r="BA17" s="147">
        <v>0</v>
      </c>
      <c r="BE17" s="147">
        <v>0</v>
      </c>
      <c r="BF17" s="147">
        <v>70641</v>
      </c>
      <c r="BG17" s="147">
        <v>15649</v>
      </c>
      <c r="BH17" s="147">
        <v>16649</v>
      </c>
      <c r="BI17" s="142">
        <v>102939</v>
      </c>
      <c r="BJ17" s="147">
        <v>0</v>
      </c>
      <c r="BK17" s="147">
        <v>0</v>
      </c>
      <c r="BO17" s="109">
        <v>13</v>
      </c>
      <c r="BP17" s="82"/>
      <c r="BQ17" s="161">
        <v>0</v>
      </c>
      <c r="BR17" s="161">
        <v>0</v>
      </c>
      <c r="BS17" s="161">
        <v>0</v>
      </c>
      <c r="BT17" s="154">
        <v>0</v>
      </c>
      <c r="BU17" s="163">
        <v>33756</v>
      </c>
      <c r="BV17" s="163">
        <v>28543</v>
      </c>
      <c r="BZ17" s="161">
        <v>0</v>
      </c>
      <c r="CA17" s="161">
        <v>0</v>
      </c>
      <c r="CB17" s="161">
        <v>0</v>
      </c>
      <c r="CC17" s="154">
        <v>0</v>
      </c>
      <c r="CD17" s="163">
        <v>33756</v>
      </c>
      <c r="CE17" s="163">
        <v>28543</v>
      </c>
      <c r="DB17" s="57">
        <v>15</v>
      </c>
      <c r="DC17" s="292" t="s">
        <v>283</v>
      </c>
      <c r="DD17" s="293" t="s">
        <v>296</v>
      </c>
      <c r="DE17" s="294">
        <v>5.9342691696529579</v>
      </c>
      <c r="DF17" s="295">
        <v>1.8061894873973069E-2</v>
      </c>
      <c r="DG17" s="294">
        <v>8.4875235500676443</v>
      </c>
      <c r="DH17" s="294">
        <v>25.244743964597248</v>
      </c>
      <c r="DI17" s="296">
        <v>4.2138271061762875</v>
      </c>
      <c r="DJ17" s="287">
        <v>43.898425685368117</v>
      </c>
      <c r="DK17" s="296">
        <v>14.612033330135494</v>
      </c>
      <c r="DL17" s="287">
        <v>58.510459015503614</v>
      </c>
      <c r="DP17" s="292" t="s">
        <v>283</v>
      </c>
      <c r="DQ17" s="293" t="s">
        <v>296</v>
      </c>
      <c r="DR17" s="294">
        <v>5.9342691696529579</v>
      </c>
      <c r="DS17" s="295">
        <v>1.8061894873973069E-2</v>
      </c>
      <c r="DT17" s="294">
        <v>8.4875235500676443</v>
      </c>
      <c r="DU17" s="294">
        <v>25.244743964597248</v>
      </c>
      <c r="DV17" s="296">
        <v>4.2138271061762875</v>
      </c>
      <c r="DW17" s="287">
        <v>43.898425685368117</v>
      </c>
      <c r="DX17" s="296">
        <v>14.612033330135494</v>
      </c>
      <c r="DY17" s="287">
        <v>58.510459015503614</v>
      </c>
      <c r="EB17" s="316"/>
      <c r="EC17" s="292" t="s">
        <v>283</v>
      </c>
      <c r="ED17" s="293" t="s">
        <v>296</v>
      </c>
      <c r="EE17" s="294">
        <v>6.2283609230235975</v>
      </c>
      <c r="EF17" s="295">
        <v>0.24793983999743202</v>
      </c>
      <c r="EG17" s="294">
        <v>8.3481199999999998</v>
      </c>
      <c r="EH17" s="294">
        <v>13.396140000000003</v>
      </c>
      <c r="EI17" s="296">
        <v>4.662510000000001</v>
      </c>
      <c r="EJ17" s="287">
        <v>32.883070763021038</v>
      </c>
      <c r="EK17" s="296">
        <v>12.51230148250696</v>
      </c>
      <c r="EL17" s="287">
        <v>45.395372245527994</v>
      </c>
      <c r="EP17" s="292" t="s">
        <v>283</v>
      </c>
      <c r="EQ17" s="293" t="s">
        <v>296</v>
      </c>
      <c r="ER17" s="294">
        <v>6.2283609230235975</v>
      </c>
      <c r="ES17" s="295">
        <v>0.24793983999743202</v>
      </c>
      <c r="ET17" s="294">
        <v>8.3481199999999998</v>
      </c>
      <c r="EU17" s="294">
        <v>13.396140000000003</v>
      </c>
      <c r="EV17" s="296">
        <v>4.662510000000001</v>
      </c>
      <c r="EW17" s="287">
        <v>32.883070763021038</v>
      </c>
      <c r="EX17" s="296">
        <v>12.51230148250696</v>
      </c>
      <c r="EY17" s="287">
        <v>45.395372245527994</v>
      </c>
      <c r="FB17" s="57">
        <v>15</v>
      </c>
      <c r="FC17" s="288"/>
      <c r="FD17" s="320" t="s">
        <v>298</v>
      </c>
      <c r="FE17" s="290">
        <v>2334.0117758779693</v>
      </c>
      <c r="FF17" s="290">
        <v>2528.6163089499437</v>
      </c>
      <c r="FG17" s="290">
        <v>2190.0470264153332</v>
      </c>
      <c r="FH17" s="291">
        <v>2285.8784407389248</v>
      </c>
      <c r="FI17" s="290" t="s">
        <v>28</v>
      </c>
      <c r="FJ17" s="291">
        <v>2225.2914897015835</v>
      </c>
      <c r="FM17" s="316"/>
      <c r="FN17" s="288"/>
      <c r="FO17" s="289" t="s">
        <v>298</v>
      </c>
      <c r="FP17" s="290">
        <v>2310.6698856077669</v>
      </c>
      <c r="FQ17" s="290">
        <v>2508.332066489826</v>
      </c>
      <c r="FR17" s="290">
        <v>2190.0470264153332</v>
      </c>
      <c r="FS17" s="291">
        <v>2275.2930136235786</v>
      </c>
      <c r="FT17" s="290" t="s">
        <v>28</v>
      </c>
      <c r="FU17" s="291">
        <v>2214.7060625862368</v>
      </c>
      <c r="FX17" s="57">
        <v>15</v>
      </c>
      <c r="FY17" s="288"/>
      <c r="FZ17" s="320" t="s">
        <v>298</v>
      </c>
      <c r="GA17" s="290">
        <v>3080.2876446416058</v>
      </c>
      <c r="GB17" s="290">
        <v>3094.0262270828021</v>
      </c>
      <c r="GC17" s="290">
        <v>2637.3928049301144</v>
      </c>
      <c r="GD17" s="291">
        <v>2836.6171452962167</v>
      </c>
      <c r="GE17" s="290" t="s">
        <v>28</v>
      </c>
      <c r="GF17" s="291">
        <v>2836.8154328428145</v>
      </c>
      <c r="GI17" s="316"/>
      <c r="GJ17" s="288"/>
      <c r="GK17" s="289" t="s">
        <v>298</v>
      </c>
      <c r="GL17" s="290">
        <v>3074.4059364948657</v>
      </c>
      <c r="GM17" s="290">
        <v>3093.3820944887279</v>
      </c>
      <c r="GN17" s="290">
        <v>2637.3928049301144</v>
      </c>
      <c r="GO17" s="291">
        <v>2834.7376055955929</v>
      </c>
      <c r="GP17" s="290" t="s">
        <v>28</v>
      </c>
      <c r="GQ17" s="291">
        <v>2834.9358931421907</v>
      </c>
    </row>
    <row r="18" spans="1:199" ht="19.5" customHeight="1" x14ac:dyDescent="0.2">
      <c r="A18" s="57">
        <v>14</v>
      </c>
      <c r="B18" s="23" t="s">
        <v>38</v>
      </c>
      <c r="C18" s="24">
        <v>1.573</v>
      </c>
      <c r="D18" s="24">
        <v>26.149000000000001</v>
      </c>
      <c r="E18" s="24">
        <v>-27.4</v>
      </c>
      <c r="F18" s="24">
        <v>16.718</v>
      </c>
      <c r="G18" s="186">
        <v>17.040000000000003</v>
      </c>
      <c r="H18" s="24">
        <v>-22.042000000000002</v>
      </c>
      <c r="I18" s="24">
        <v>-62.734000000000002</v>
      </c>
      <c r="M18" s="24">
        <v>1.573</v>
      </c>
      <c r="N18" s="24">
        <v>26.149000000000001</v>
      </c>
      <c r="O18" s="24">
        <v>-27.4</v>
      </c>
      <c r="P18" s="24">
        <v>16.718</v>
      </c>
      <c r="Q18" s="186">
        <v>17.040000000000003</v>
      </c>
      <c r="R18" s="24">
        <v>-22.042000000000002</v>
      </c>
      <c r="S18" s="24">
        <v>-62.734000000000002</v>
      </c>
      <c r="W18" s="110">
        <v>17</v>
      </c>
      <c r="X18" s="63" t="s">
        <v>73</v>
      </c>
      <c r="Y18" s="64">
        <v>267.71899999999999</v>
      </c>
      <c r="Z18" s="64">
        <v>268.23899999999998</v>
      </c>
      <c r="AA18" s="64">
        <v>272.56599999999997</v>
      </c>
      <c r="AB18" s="64">
        <v>281.75200000000001</v>
      </c>
      <c r="AC18" s="202">
        <v>1090.2759999999998</v>
      </c>
      <c r="AD18" s="64">
        <v>293.93400000000003</v>
      </c>
      <c r="AE18" s="64">
        <v>377.34399999999999</v>
      </c>
      <c r="AI18" s="64">
        <v>267.71899999999999</v>
      </c>
      <c r="AJ18" s="64">
        <v>268.23899999999998</v>
      </c>
      <c r="AK18" s="64">
        <v>272.56599999999997</v>
      </c>
      <c r="AL18" s="64">
        <v>281.75200000000001</v>
      </c>
      <c r="AM18" s="202">
        <v>1090.2759999999998</v>
      </c>
      <c r="AN18" s="64">
        <v>293.93400000000003</v>
      </c>
      <c r="AO18" s="64">
        <v>377.34399999999999</v>
      </c>
      <c r="AS18" s="57">
        <v>13</v>
      </c>
      <c r="AT18" s="256" t="s">
        <v>262</v>
      </c>
      <c r="AU18" s="147">
        <v>-62</v>
      </c>
      <c r="AV18" s="147">
        <v>277</v>
      </c>
      <c r="AW18" s="147">
        <v>296</v>
      </c>
      <c r="AX18" s="147">
        <v>14</v>
      </c>
      <c r="AY18" s="142">
        <v>525</v>
      </c>
      <c r="AZ18" s="147">
        <v>3304</v>
      </c>
      <c r="BA18" s="147">
        <v>0</v>
      </c>
      <c r="BE18" s="147">
        <v>0</v>
      </c>
      <c r="BF18" s="147">
        <v>0</v>
      </c>
      <c r="BG18" s="147">
        <v>0</v>
      </c>
      <c r="BH18" s="147">
        <v>0</v>
      </c>
      <c r="BI18" s="142">
        <v>0</v>
      </c>
      <c r="BJ18" s="147">
        <v>-3142</v>
      </c>
      <c r="BK18" s="147">
        <v>0</v>
      </c>
      <c r="BO18" s="109"/>
      <c r="BP18" s="260" t="s">
        <v>87</v>
      </c>
      <c r="BQ18" s="161"/>
      <c r="BR18" s="161"/>
      <c r="BS18" s="161"/>
      <c r="BT18" s="154"/>
      <c r="BU18" s="161"/>
      <c r="BV18" s="161"/>
      <c r="BZ18" s="161"/>
      <c r="CA18" s="161"/>
      <c r="CB18" s="161"/>
      <c r="CC18" s="154"/>
      <c r="CD18" s="161"/>
      <c r="CE18" s="161"/>
      <c r="DB18" s="57">
        <v>16</v>
      </c>
      <c r="DC18" s="297" t="s">
        <v>293</v>
      </c>
      <c r="DD18" s="321" t="s">
        <v>297</v>
      </c>
      <c r="DE18" s="299">
        <v>48.214439078690809</v>
      </c>
      <c r="DF18" s="299">
        <v>11.263575760914613</v>
      </c>
      <c r="DG18" s="299">
        <v>-3.2069462478394613</v>
      </c>
      <c r="DH18" s="299">
        <v>32.0490674451502</v>
      </c>
      <c r="DI18" s="299">
        <v>4.4340982471816508</v>
      </c>
      <c r="DJ18" s="300">
        <v>92.754234284097805</v>
      </c>
      <c r="DK18" s="301">
        <v>12.498521499344617</v>
      </c>
      <c r="DL18" s="300">
        <v>105.25275578344242</v>
      </c>
      <c r="DP18" s="297" t="s">
        <v>293</v>
      </c>
      <c r="DQ18" s="298" t="s">
        <v>297</v>
      </c>
      <c r="DR18" s="299">
        <v>47.139840033103077</v>
      </c>
      <c r="DS18" s="299">
        <v>10.971948387131139</v>
      </c>
      <c r="DT18" s="299">
        <v>-3.2069462478394613</v>
      </c>
      <c r="DU18" s="299">
        <v>32.0490674451502</v>
      </c>
      <c r="DV18" s="299">
        <v>4.4340982471816508</v>
      </c>
      <c r="DW18" s="300">
        <v>91.388007864726603</v>
      </c>
      <c r="DX18" s="301">
        <v>12.498521499344617</v>
      </c>
      <c r="DY18" s="300">
        <v>103.88652936407122</v>
      </c>
      <c r="EB18" s="316"/>
      <c r="EC18" s="297" t="s">
        <v>293</v>
      </c>
      <c r="ED18" s="321" t="s">
        <v>297</v>
      </c>
      <c r="EE18" s="299">
        <v>56.065182543814331</v>
      </c>
      <c r="EF18" s="299">
        <v>12.633706150560267</v>
      </c>
      <c r="EG18" s="299">
        <v>7.5437758889831601</v>
      </c>
      <c r="EH18" s="299">
        <v>20.421393106036035</v>
      </c>
      <c r="EI18" s="299">
        <v>4.0564330399899964</v>
      </c>
      <c r="EJ18" s="300">
        <v>100.7204907293838</v>
      </c>
      <c r="EK18" s="301">
        <v>13.60759603758213</v>
      </c>
      <c r="EL18" s="300">
        <v>114.32808676696592</v>
      </c>
      <c r="EP18" s="297" t="s">
        <v>293</v>
      </c>
      <c r="EQ18" s="298" t="s">
        <v>297</v>
      </c>
      <c r="ER18" s="299">
        <v>55.601105833575133</v>
      </c>
      <c r="ES18" s="299">
        <v>12.630485622554421</v>
      </c>
      <c r="ET18" s="299">
        <v>7.5437758889831601</v>
      </c>
      <c r="EU18" s="299">
        <v>20.421393106036035</v>
      </c>
      <c r="EV18" s="299">
        <v>4.0564330399899964</v>
      </c>
      <c r="EW18" s="300">
        <v>100.25319349113875</v>
      </c>
      <c r="EX18" s="301">
        <v>13.60759603758213</v>
      </c>
      <c r="EY18" s="300">
        <v>113.86078952872087</v>
      </c>
      <c r="FB18" s="57">
        <v>16</v>
      </c>
      <c r="FC18" s="281" t="s">
        <v>283</v>
      </c>
      <c r="FD18" s="270" t="s">
        <v>291</v>
      </c>
      <c r="FE18" s="279">
        <v>2.2438865500000018</v>
      </c>
      <c r="FF18" s="279">
        <v>0.80243244176139639</v>
      </c>
      <c r="FG18" s="279">
        <v>1.1365905299999999</v>
      </c>
      <c r="FH18" s="330">
        <v>4.1829095217613981</v>
      </c>
      <c r="FI18" s="279" t="s">
        <v>28</v>
      </c>
      <c r="FJ18" s="330">
        <v>4.1829095217613981</v>
      </c>
      <c r="FM18" s="316"/>
      <c r="FN18" s="281" t="s">
        <v>283</v>
      </c>
      <c r="FO18" s="270" t="s">
        <v>291</v>
      </c>
      <c r="FP18" s="279">
        <v>2.2438865500000018</v>
      </c>
      <c r="FQ18" s="279">
        <v>0.80243244176139639</v>
      </c>
      <c r="FR18" s="279">
        <v>1.1365905299999999</v>
      </c>
      <c r="FS18" s="330">
        <v>4.1829095217613981</v>
      </c>
      <c r="FT18" s="279" t="s">
        <v>28</v>
      </c>
      <c r="FU18" s="330">
        <v>4.1829095217613981</v>
      </c>
      <c r="FX18" s="57">
        <v>16</v>
      </c>
      <c r="FY18" s="281" t="s">
        <v>283</v>
      </c>
      <c r="FZ18" s="270" t="s">
        <v>291</v>
      </c>
      <c r="GA18" s="279">
        <v>0.33725379401556965</v>
      </c>
      <c r="GB18" s="279">
        <v>0.31321477929620517</v>
      </c>
      <c r="GC18" s="279">
        <v>3.7685201499999996</v>
      </c>
      <c r="GD18" s="330">
        <v>4.4189887233117746</v>
      </c>
      <c r="GE18" s="279" t="s">
        <v>28</v>
      </c>
      <c r="GF18" s="330">
        <v>4.4189887233117746</v>
      </c>
      <c r="GI18" s="316"/>
      <c r="GJ18" s="281" t="s">
        <v>283</v>
      </c>
      <c r="GK18" s="270" t="s">
        <v>291</v>
      </c>
      <c r="GL18" s="279">
        <v>0.33725379401556965</v>
      </c>
      <c r="GM18" s="279">
        <v>0.31321477929620517</v>
      </c>
      <c r="GN18" s="279">
        <v>3.7685201499999996</v>
      </c>
      <c r="GO18" s="330">
        <v>4.4189887233117746</v>
      </c>
      <c r="GP18" s="279" t="s">
        <v>28</v>
      </c>
      <c r="GQ18" s="330">
        <v>4.4189887233117746</v>
      </c>
    </row>
    <row r="19" spans="1:199" ht="19.5" customHeight="1" x14ac:dyDescent="0.2">
      <c r="A19" s="57">
        <v>15</v>
      </c>
      <c r="B19" s="247" t="s">
        <v>153</v>
      </c>
      <c r="C19" s="221">
        <v>-71.680000000000007</v>
      </c>
      <c r="D19" s="221">
        <v>-71.745000000000005</v>
      </c>
      <c r="E19" s="221">
        <v>-72.094999999999999</v>
      </c>
      <c r="F19" s="221">
        <v>-82.873000000000005</v>
      </c>
      <c r="G19" s="222">
        <v>-298.39300000000003</v>
      </c>
      <c r="H19" s="221">
        <v>-72.566999999999993</v>
      </c>
      <c r="I19" s="221">
        <v>-69.864999999999995</v>
      </c>
      <c r="M19" s="221">
        <v>-73.117000000000004</v>
      </c>
      <c r="N19" s="221">
        <v>-74.777000000000001</v>
      </c>
      <c r="O19" s="221">
        <v>-75.606999999999999</v>
      </c>
      <c r="P19" s="221">
        <v>-86.974000000000004</v>
      </c>
      <c r="Q19" s="222">
        <v>-310.47500000000002</v>
      </c>
      <c r="R19" s="221">
        <v>-76.989000000000004</v>
      </c>
      <c r="S19" s="221">
        <v>-74.290999999999997</v>
      </c>
      <c r="W19" s="110">
        <v>18</v>
      </c>
      <c r="X19" s="249" t="s">
        <v>74</v>
      </c>
      <c r="Y19" s="66">
        <v>-243.46199999999999</v>
      </c>
      <c r="Z19" s="66">
        <v>-255.63</v>
      </c>
      <c r="AA19" s="66">
        <v>-245.93700000000001</v>
      </c>
      <c r="AB19" s="66">
        <v>-283.25200000000001</v>
      </c>
      <c r="AC19" s="203">
        <v>-1028.2809999999999</v>
      </c>
      <c r="AD19" s="66">
        <v>-252.35400000000001</v>
      </c>
      <c r="AE19" s="66">
        <v>-257.25900000000001</v>
      </c>
      <c r="AI19" s="66">
        <v>-243.55600000000001</v>
      </c>
      <c r="AJ19" s="66">
        <v>-255.15600000000001</v>
      </c>
      <c r="AK19" s="66">
        <v>-244.857</v>
      </c>
      <c r="AL19" s="66">
        <v>-282.60899999999998</v>
      </c>
      <c r="AM19" s="203">
        <v>-1026.1779999999999</v>
      </c>
      <c r="AN19" s="66">
        <v>-251.399</v>
      </c>
      <c r="AO19" s="66">
        <v>-256.46800000000002</v>
      </c>
      <c r="AS19" s="57">
        <v>14</v>
      </c>
      <c r="AT19" s="256" t="s">
        <v>263</v>
      </c>
      <c r="AU19" s="147">
        <v>0</v>
      </c>
      <c r="AV19" s="147">
        <v>0</v>
      </c>
      <c r="AW19" s="147">
        <v>0</v>
      </c>
      <c r="AX19" s="147">
        <v>0</v>
      </c>
      <c r="AY19" s="142">
        <v>0</v>
      </c>
      <c r="AZ19" s="147">
        <v>-3142</v>
      </c>
      <c r="BA19" s="147">
        <v>271</v>
      </c>
      <c r="BE19" s="147">
        <v>-62</v>
      </c>
      <c r="BF19" s="147">
        <v>277</v>
      </c>
      <c r="BG19" s="147">
        <v>296</v>
      </c>
      <c r="BH19" s="147">
        <v>14</v>
      </c>
      <c r="BI19" s="142">
        <v>525</v>
      </c>
      <c r="BJ19" s="147">
        <v>3304</v>
      </c>
      <c r="BK19" s="147">
        <v>271</v>
      </c>
      <c r="BO19" s="109">
        <v>15</v>
      </c>
      <c r="BP19" s="82" t="s">
        <v>139</v>
      </c>
      <c r="BQ19" s="161">
        <v>7383</v>
      </c>
      <c r="BR19" s="161">
        <v>8085</v>
      </c>
      <c r="BS19" s="161">
        <v>6060</v>
      </c>
      <c r="BT19" s="154">
        <v>5649</v>
      </c>
      <c r="BU19" s="161">
        <v>6326</v>
      </c>
      <c r="BV19" s="161">
        <v>5993</v>
      </c>
      <c r="BZ19" s="161">
        <v>7383</v>
      </c>
      <c r="CA19" s="161">
        <v>8085</v>
      </c>
      <c r="CB19" s="161">
        <v>6060</v>
      </c>
      <c r="CC19" s="154">
        <v>5649</v>
      </c>
      <c r="CD19" s="161">
        <v>6326</v>
      </c>
      <c r="CE19" s="161">
        <v>5993</v>
      </c>
      <c r="DB19" s="57">
        <v>17</v>
      </c>
      <c r="DC19" s="288"/>
      <c r="DD19" s="320" t="s">
        <v>298</v>
      </c>
      <c r="DE19" s="290">
        <v>1380.6962645998831</v>
      </c>
      <c r="DF19" s="290">
        <v>1988.2435646210295</v>
      </c>
      <c r="DG19" s="290">
        <v>-140.36497924642691</v>
      </c>
      <c r="DH19" s="290">
        <v>2515.3244912699938</v>
      </c>
      <c r="DI19" s="290">
        <v>2090.8332987528115</v>
      </c>
      <c r="DJ19" s="291">
        <v>1184.6775217696941</v>
      </c>
      <c r="DK19" s="290">
        <v>0</v>
      </c>
      <c r="DL19" s="291">
        <v>1344.3113928259434</v>
      </c>
      <c r="DP19" s="288"/>
      <c r="DQ19" s="289" t="s">
        <v>298</v>
      </c>
      <c r="DR19" s="290">
        <v>1349.9234314707028</v>
      </c>
      <c r="DS19" s="290">
        <v>1936.7655738390649</v>
      </c>
      <c r="DT19" s="290">
        <v>-140.36497924642691</v>
      </c>
      <c r="DU19" s="290">
        <v>2515.3244912699938</v>
      </c>
      <c r="DV19" s="290">
        <v>2090.8332987528115</v>
      </c>
      <c r="DW19" s="291">
        <v>1167.2277768478662</v>
      </c>
      <c r="DX19" s="290">
        <v>0</v>
      </c>
      <c r="DY19" s="291">
        <v>1326.8616479041157</v>
      </c>
      <c r="EB19" s="316"/>
      <c r="EC19" s="288"/>
      <c r="ED19" s="320" t="s">
        <v>298</v>
      </c>
      <c r="EE19" s="290">
        <v>1564.4432017966994</v>
      </c>
      <c r="EF19" s="290">
        <v>2361.9143455307039</v>
      </c>
      <c r="EG19" s="290">
        <v>508.58911495261748</v>
      </c>
      <c r="EH19" s="290">
        <v>1413.934629844307</v>
      </c>
      <c r="EI19" s="290">
        <v>1785.4689920547471</v>
      </c>
      <c r="EJ19" s="291">
        <v>1384.7844699135885</v>
      </c>
      <c r="EK19" s="290">
        <v>0</v>
      </c>
      <c r="EL19" s="291">
        <v>1571.8723954115931</v>
      </c>
      <c r="EP19" s="288"/>
      <c r="EQ19" s="289" t="s">
        <v>298</v>
      </c>
      <c r="ER19" s="290">
        <v>1551.4936023928535</v>
      </c>
      <c r="ES19" s="290">
        <v>2361.3122568635667</v>
      </c>
      <c r="ET19" s="290">
        <v>508.58911495261748</v>
      </c>
      <c r="EU19" s="290">
        <v>1413.934629844307</v>
      </c>
      <c r="EV19" s="290">
        <v>1785.4689920547471</v>
      </c>
      <c r="EW19" s="291">
        <v>1378.359700200205</v>
      </c>
      <c r="EX19" s="290">
        <v>0</v>
      </c>
      <c r="EY19" s="291">
        <v>1565.4476256982095</v>
      </c>
      <c r="FB19" s="57">
        <v>17</v>
      </c>
      <c r="FC19" s="336" t="s">
        <v>283</v>
      </c>
      <c r="FD19" s="349" t="s">
        <v>299</v>
      </c>
      <c r="FE19" s="296" t="s">
        <v>28</v>
      </c>
      <c r="FF19" s="296" t="s">
        <v>28</v>
      </c>
      <c r="FG19" s="296" t="s">
        <v>28</v>
      </c>
      <c r="FH19" s="331" t="s">
        <v>28</v>
      </c>
      <c r="FI19" s="296">
        <v>6.9426031417625973</v>
      </c>
      <c r="FJ19" s="331">
        <v>6.9426031417625973</v>
      </c>
      <c r="FM19" s="316"/>
      <c r="FN19" s="336" t="s">
        <v>283</v>
      </c>
      <c r="FO19" s="337" t="s">
        <v>299</v>
      </c>
      <c r="FP19" s="296" t="s">
        <v>28</v>
      </c>
      <c r="FQ19" s="296" t="s">
        <v>28</v>
      </c>
      <c r="FR19" s="296" t="s">
        <v>28</v>
      </c>
      <c r="FS19" s="331" t="s">
        <v>28</v>
      </c>
      <c r="FT19" s="296">
        <v>7.3817941341433988</v>
      </c>
      <c r="FU19" s="331">
        <v>7.3817941341433988</v>
      </c>
      <c r="FX19" s="57">
        <v>17</v>
      </c>
      <c r="FY19" s="336" t="s">
        <v>283</v>
      </c>
      <c r="FZ19" s="349" t="s">
        <v>299</v>
      </c>
      <c r="GA19" s="296" t="s">
        <v>28</v>
      </c>
      <c r="GB19" s="296" t="s">
        <v>28</v>
      </c>
      <c r="GC19" s="296" t="s">
        <v>28</v>
      </c>
      <c r="GD19" s="331" t="s">
        <v>28</v>
      </c>
      <c r="GE19" s="296">
        <v>7.2885041261484291</v>
      </c>
      <c r="GF19" s="331">
        <v>7.2885041261484291</v>
      </c>
      <c r="GI19" s="316"/>
      <c r="GJ19" s="336" t="s">
        <v>283</v>
      </c>
      <c r="GK19" s="337" t="s">
        <v>299</v>
      </c>
      <c r="GL19" s="296" t="s">
        <v>28</v>
      </c>
      <c r="GM19" s="296" t="s">
        <v>28</v>
      </c>
      <c r="GN19" s="296" t="s">
        <v>28</v>
      </c>
      <c r="GO19" s="331" t="s">
        <v>28</v>
      </c>
      <c r="GP19" s="296">
        <v>7.2784876148723638</v>
      </c>
      <c r="GQ19" s="331">
        <v>7.2784876148723638</v>
      </c>
    </row>
    <row r="20" spans="1:199" ht="19.5" customHeight="1" x14ac:dyDescent="0.2">
      <c r="A20" s="57">
        <v>39</v>
      </c>
      <c r="B20" s="245" t="s">
        <v>155</v>
      </c>
      <c r="C20" s="32">
        <v>115.206</v>
      </c>
      <c r="D20" s="32">
        <v>-43.720999999999989</v>
      </c>
      <c r="E20" s="32">
        <v>67.119</v>
      </c>
      <c r="F20" s="32">
        <v>4.424000000000011</v>
      </c>
      <c r="G20" s="184">
        <v>143.02800000000002</v>
      </c>
      <c r="H20" s="32">
        <v>120.93501435451519</v>
      </c>
      <c r="I20" s="32">
        <v>88.821000000000026</v>
      </c>
      <c r="M20" s="32">
        <v>116.55</v>
      </c>
      <c r="N20" s="32">
        <v>-39.935999999999993</v>
      </c>
      <c r="O20" s="32">
        <v>71.985000000000014</v>
      </c>
      <c r="P20" s="32">
        <v>9.3140000000000036</v>
      </c>
      <c r="Q20" s="184">
        <v>157.91300000000001</v>
      </c>
      <c r="R20" s="32">
        <v>126.77600000000001</v>
      </c>
      <c r="S20" s="32">
        <v>94.426000000000016</v>
      </c>
      <c r="W20" s="110">
        <v>19</v>
      </c>
      <c r="X20" s="250" t="s">
        <v>75</v>
      </c>
      <c r="Y20" s="68">
        <v>24.257000000000001</v>
      </c>
      <c r="Z20" s="68">
        <v>12.609</v>
      </c>
      <c r="AA20" s="68">
        <v>26.629000000000001</v>
      </c>
      <c r="AB20" s="68">
        <v>-1.5</v>
      </c>
      <c r="AC20" s="204">
        <v>61.995000000000005</v>
      </c>
      <c r="AD20" s="68">
        <v>41.58</v>
      </c>
      <c r="AE20" s="68">
        <v>120.08499999999999</v>
      </c>
      <c r="AI20" s="68">
        <v>24.163</v>
      </c>
      <c r="AJ20" s="68">
        <v>13.083</v>
      </c>
      <c r="AK20" s="68">
        <v>27.709</v>
      </c>
      <c r="AL20" s="68">
        <v>-0.85699999999999998</v>
      </c>
      <c r="AM20" s="204">
        <v>64.097999999999999</v>
      </c>
      <c r="AN20" s="68">
        <v>42.534999999999997</v>
      </c>
      <c r="AO20" s="68">
        <v>120.876</v>
      </c>
      <c r="AS20" s="57">
        <v>15</v>
      </c>
      <c r="AT20" s="91" t="s">
        <v>264</v>
      </c>
      <c r="AU20" s="147">
        <v>-3579</v>
      </c>
      <c r="AV20" s="147">
        <v>-13849</v>
      </c>
      <c r="AW20" s="147">
        <v>5252</v>
      </c>
      <c r="AX20" s="147">
        <v>-338</v>
      </c>
      <c r="AY20" s="142">
        <v>-12514</v>
      </c>
      <c r="AZ20" s="147">
        <v>555</v>
      </c>
      <c r="BA20" s="147">
        <v>-1004</v>
      </c>
      <c r="BE20" s="147">
        <v>-3579</v>
      </c>
      <c r="BF20" s="147">
        <v>-13849</v>
      </c>
      <c r="BG20" s="147">
        <v>5252</v>
      </c>
      <c r="BH20" s="147">
        <v>-338</v>
      </c>
      <c r="BI20" s="142">
        <v>-12514</v>
      </c>
      <c r="BJ20" s="147">
        <v>555</v>
      </c>
      <c r="BK20" s="147">
        <v>-1004</v>
      </c>
      <c r="BO20" s="109">
        <v>16</v>
      </c>
      <c r="BP20" s="82" t="s">
        <v>138</v>
      </c>
      <c r="BQ20" s="161">
        <v>89</v>
      </c>
      <c r="BR20" s="161">
        <v>6306</v>
      </c>
      <c r="BS20" s="161">
        <v>7990</v>
      </c>
      <c r="BT20" s="154">
        <v>92</v>
      </c>
      <c r="BU20" s="161">
        <v>16</v>
      </c>
      <c r="BV20" s="161">
        <v>15</v>
      </c>
      <c r="BZ20" s="161">
        <v>89</v>
      </c>
      <c r="CA20" s="161">
        <v>6306</v>
      </c>
      <c r="CB20" s="161">
        <v>7990</v>
      </c>
      <c r="CC20" s="154">
        <v>92</v>
      </c>
      <c r="CD20" s="161">
        <v>16</v>
      </c>
      <c r="CE20" s="161">
        <v>15</v>
      </c>
      <c r="DB20" s="57">
        <v>18</v>
      </c>
      <c r="DC20" s="281" t="s">
        <v>283</v>
      </c>
      <c r="DD20" s="270" t="s">
        <v>291</v>
      </c>
      <c r="DE20" s="279">
        <v>0.88572361007480804</v>
      </c>
      <c r="DF20" s="279">
        <v>0.38423443542142732</v>
      </c>
      <c r="DG20" s="299">
        <v>2.6688047699999999</v>
      </c>
      <c r="DH20" s="299">
        <v>0.89487540999999993</v>
      </c>
      <c r="DI20" s="301">
        <v>0.44565087000000009</v>
      </c>
      <c r="DJ20" s="280">
        <v>5.2792890954962353</v>
      </c>
      <c r="DK20" s="302" t="s">
        <v>28</v>
      </c>
      <c r="DL20" s="280">
        <v>5.2792890954962353</v>
      </c>
      <c r="DP20" s="281" t="s">
        <v>283</v>
      </c>
      <c r="DQ20" s="270" t="s">
        <v>291</v>
      </c>
      <c r="DR20" s="279">
        <v>0.88572361007480804</v>
      </c>
      <c r="DS20" s="279">
        <v>0.38423443542142732</v>
      </c>
      <c r="DT20" s="299">
        <v>2.6688047699999999</v>
      </c>
      <c r="DU20" s="299">
        <v>0.89487540999999993</v>
      </c>
      <c r="DV20" s="301">
        <v>0.44565087000000009</v>
      </c>
      <c r="DW20" s="280">
        <v>5.2792890954962353</v>
      </c>
      <c r="DX20" s="302" t="s">
        <v>28</v>
      </c>
      <c r="DY20" s="280">
        <v>5.2792890954962353</v>
      </c>
      <c r="EB20" s="316"/>
      <c r="EC20" s="281" t="s">
        <v>283</v>
      </c>
      <c r="ED20" s="270" t="s">
        <v>291</v>
      </c>
      <c r="EE20" s="279">
        <v>0.38755212266039984</v>
      </c>
      <c r="EF20" s="279">
        <v>0.2224047487001736</v>
      </c>
      <c r="EG20" s="299">
        <v>1.6650819300000006</v>
      </c>
      <c r="EH20" s="299">
        <v>1.4958118300000001</v>
      </c>
      <c r="EI20" s="301">
        <v>0.32095623000000001</v>
      </c>
      <c r="EJ20" s="280">
        <v>4.091806861360574</v>
      </c>
      <c r="EK20" s="302" t="s">
        <v>28</v>
      </c>
      <c r="EL20" s="280">
        <v>4.091806861360574</v>
      </c>
      <c r="EP20" s="281" t="s">
        <v>283</v>
      </c>
      <c r="EQ20" s="270" t="s">
        <v>291</v>
      </c>
      <c r="ER20" s="279">
        <v>0.38755212266039984</v>
      </c>
      <c r="ES20" s="279">
        <v>0.2224047487001736</v>
      </c>
      <c r="ET20" s="299">
        <v>1.6650819300000006</v>
      </c>
      <c r="EU20" s="299">
        <v>1.4958118300000001</v>
      </c>
      <c r="EV20" s="301">
        <v>0.32095623000000001</v>
      </c>
      <c r="EW20" s="280">
        <v>4.091806861360574</v>
      </c>
      <c r="EX20" s="302" t="s">
        <v>28</v>
      </c>
      <c r="EY20" s="280">
        <v>4.091806861360574</v>
      </c>
      <c r="FB20" s="57">
        <v>18</v>
      </c>
      <c r="FC20" s="338" t="s">
        <v>293</v>
      </c>
      <c r="FD20" s="350" t="s">
        <v>300</v>
      </c>
      <c r="FE20" s="279" t="s">
        <v>28</v>
      </c>
      <c r="FF20" s="279" t="s">
        <v>28</v>
      </c>
      <c r="FG20" s="279" t="s">
        <v>28</v>
      </c>
      <c r="FH20" s="330" t="s">
        <v>28</v>
      </c>
      <c r="FI20" s="279" t="s">
        <v>28</v>
      </c>
      <c r="FJ20" s="330">
        <v>317.27824766289558</v>
      </c>
      <c r="FM20" s="316"/>
      <c r="FN20" s="338" t="s">
        <v>293</v>
      </c>
      <c r="FO20" s="282" t="s">
        <v>300</v>
      </c>
      <c r="FP20" s="279" t="s">
        <v>28</v>
      </c>
      <c r="FQ20" s="279" t="s">
        <v>28</v>
      </c>
      <c r="FR20" s="279" t="s">
        <v>28</v>
      </c>
      <c r="FS20" s="330" t="s">
        <v>28</v>
      </c>
      <c r="FT20" s="279" t="s">
        <v>28</v>
      </c>
      <c r="FU20" s="330">
        <v>316.26110923618779</v>
      </c>
      <c r="FX20" s="57">
        <v>18</v>
      </c>
      <c r="FY20" s="338" t="s">
        <v>293</v>
      </c>
      <c r="FZ20" s="350" t="s">
        <v>300</v>
      </c>
      <c r="GA20" s="279" t="s">
        <v>28</v>
      </c>
      <c r="GB20" s="279" t="s">
        <v>28</v>
      </c>
      <c r="GC20" s="279" t="s">
        <v>28</v>
      </c>
      <c r="GD20" s="330" t="s">
        <v>28</v>
      </c>
      <c r="GE20" s="279" t="s">
        <v>28</v>
      </c>
      <c r="GF20" s="330">
        <v>414.03095733367252</v>
      </c>
      <c r="GI20" s="316"/>
      <c r="GJ20" s="338" t="s">
        <v>293</v>
      </c>
      <c r="GK20" s="282" t="s">
        <v>300</v>
      </c>
      <c r="GL20" s="279" t="s">
        <v>28</v>
      </c>
      <c r="GM20" s="279" t="s">
        <v>28</v>
      </c>
      <c r="GN20" s="279" t="s">
        <v>28</v>
      </c>
      <c r="GO20" s="330" t="s">
        <v>28</v>
      </c>
      <c r="GP20" s="279" t="s">
        <v>28</v>
      </c>
      <c r="GQ20" s="330">
        <v>413.75438032810553</v>
      </c>
    </row>
    <row r="21" spans="1:199" ht="19.5" customHeight="1" x14ac:dyDescent="0.2">
      <c r="A21" s="57">
        <v>16</v>
      </c>
      <c r="B21" s="245" t="s">
        <v>272</v>
      </c>
      <c r="C21" s="32">
        <v>133</v>
      </c>
      <c r="D21" s="32">
        <v>71.519000000000005</v>
      </c>
      <c r="E21" s="32">
        <v>81.698999999999998</v>
      </c>
      <c r="F21" s="32">
        <v>104.938</v>
      </c>
      <c r="G21" s="184">
        <v>391.15600000000001</v>
      </c>
      <c r="H21" s="32">
        <v>122.59801435451519</v>
      </c>
      <c r="I21" s="32">
        <v>200.47</v>
      </c>
      <c r="M21" s="32">
        <v>134.34399999999999</v>
      </c>
      <c r="N21" s="32">
        <v>75.304000000000002</v>
      </c>
      <c r="O21" s="32">
        <v>86.564999999999998</v>
      </c>
      <c r="P21" s="32">
        <v>109.83</v>
      </c>
      <c r="Q21" s="184">
        <v>406.04299999999995</v>
      </c>
      <c r="R21" s="32">
        <v>128.43899999999999</v>
      </c>
      <c r="S21" s="32">
        <v>206.07499999999999</v>
      </c>
      <c r="W21" s="110">
        <v>20</v>
      </c>
      <c r="X21" s="251" t="s">
        <v>34</v>
      </c>
      <c r="Y21" s="64">
        <v>-14.76</v>
      </c>
      <c r="Z21" s="64">
        <v>-14.281000000000001</v>
      </c>
      <c r="AA21" s="64">
        <v>-16.372</v>
      </c>
      <c r="AB21" s="64">
        <v>-16.489999999999998</v>
      </c>
      <c r="AC21" s="204">
        <v>-61.902999999999992</v>
      </c>
      <c r="AD21" s="64">
        <v>-17.23</v>
      </c>
      <c r="AE21" s="64">
        <v>-15.986000000000001</v>
      </c>
      <c r="AI21" s="64">
        <v>-14.743</v>
      </c>
      <c r="AJ21" s="64">
        <v>-14.204000000000001</v>
      </c>
      <c r="AK21" s="64">
        <v>-16.309000000000001</v>
      </c>
      <c r="AL21" s="64">
        <v>-16.434000000000001</v>
      </c>
      <c r="AM21" s="204">
        <v>-61.69</v>
      </c>
      <c r="AN21" s="64">
        <v>-17.167999999999999</v>
      </c>
      <c r="AO21" s="64">
        <v>-15.938000000000001</v>
      </c>
      <c r="AS21" s="57">
        <v>16</v>
      </c>
      <c r="AT21" s="91" t="s">
        <v>254</v>
      </c>
      <c r="AU21" s="147">
        <v>0</v>
      </c>
      <c r="AV21" s="147">
        <v>0</v>
      </c>
      <c r="AW21" s="147">
        <v>-2272</v>
      </c>
      <c r="AX21" s="147">
        <v>17935</v>
      </c>
      <c r="AY21" s="142">
        <v>15663</v>
      </c>
      <c r="AZ21" s="147">
        <v>-4399</v>
      </c>
      <c r="BA21" s="147">
        <v>-3792</v>
      </c>
      <c r="BE21" s="147">
        <v>0</v>
      </c>
      <c r="BF21" s="147">
        <v>0</v>
      </c>
      <c r="BG21" s="147">
        <v>-2272</v>
      </c>
      <c r="BH21" s="147">
        <v>17935</v>
      </c>
      <c r="BI21" s="142">
        <v>15663</v>
      </c>
      <c r="BJ21" s="147">
        <v>-4399</v>
      </c>
      <c r="BK21" s="147">
        <v>-3792</v>
      </c>
      <c r="BO21" s="109">
        <v>17</v>
      </c>
      <c r="BP21" s="82" t="s">
        <v>88</v>
      </c>
      <c r="BQ21" s="161">
        <v>159504</v>
      </c>
      <c r="BR21" s="161">
        <v>202211</v>
      </c>
      <c r="BS21" s="161">
        <v>209294</v>
      </c>
      <c r="BT21" s="154">
        <v>235073</v>
      </c>
      <c r="BU21" s="161">
        <v>231217</v>
      </c>
      <c r="BV21" s="161">
        <v>239541</v>
      </c>
      <c r="BZ21" s="161">
        <v>159504</v>
      </c>
      <c r="CA21" s="161">
        <v>202211</v>
      </c>
      <c r="CB21" s="161">
        <v>209294</v>
      </c>
      <c r="CC21" s="154">
        <v>235073</v>
      </c>
      <c r="CD21" s="161">
        <v>231217</v>
      </c>
      <c r="CE21" s="161">
        <v>239541</v>
      </c>
      <c r="CK21" s="97"/>
      <c r="CL21" s="97"/>
      <c r="CM21" s="97"/>
      <c r="CN21" s="97"/>
      <c r="CO21" s="97"/>
      <c r="CP21" s="97"/>
      <c r="CT21" s="97"/>
      <c r="CU21" s="97"/>
      <c r="CV21" s="97"/>
      <c r="CW21" s="97"/>
      <c r="CX21" s="97"/>
      <c r="CY21" s="97"/>
      <c r="DB21" s="57">
        <v>19</v>
      </c>
      <c r="DC21" s="281" t="s">
        <v>283</v>
      </c>
      <c r="DD21" s="270" t="s">
        <v>290</v>
      </c>
      <c r="DE21" s="279">
        <v>0.6069340190003143</v>
      </c>
      <c r="DF21" s="279">
        <v>0.28417983011208003</v>
      </c>
      <c r="DG21" s="279">
        <v>1.2014408699999999</v>
      </c>
      <c r="DH21" s="279">
        <v>0.58234267000000006</v>
      </c>
      <c r="DI21" s="303">
        <v>0.15507389999999999</v>
      </c>
      <c r="DJ21" s="280">
        <v>2.8299712891123945</v>
      </c>
      <c r="DK21" s="302" t="s">
        <v>28</v>
      </c>
      <c r="DL21" s="280">
        <v>2.8299712891123945</v>
      </c>
      <c r="DP21" s="281" t="s">
        <v>283</v>
      </c>
      <c r="DQ21" s="270" t="s">
        <v>290</v>
      </c>
      <c r="DR21" s="279">
        <v>0.6069340190003143</v>
      </c>
      <c r="DS21" s="279">
        <v>0.28417983011208003</v>
      </c>
      <c r="DT21" s="279">
        <v>1.2014408699999999</v>
      </c>
      <c r="DU21" s="279">
        <v>0.58234267000000006</v>
      </c>
      <c r="DV21" s="303">
        <v>0.15507389999999999</v>
      </c>
      <c r="DW21" s="280">
        <v>2.8299712891123945</v>
      </c>
      <c r="DX21" s="302" t="s">
        <v>28</v>
      </c>
      <c r="DY21" s="280">
        <v>2.8299712891123945</v>
      </c>
      <c r="EB21" s="316"/>
      <c r="EC21" s="281" t="s">
        <v>283</v>
      </c>
      <c r="ED21" s="270" t="s">
        <v>290</v>
      </c>
      <c r="EE21" s="279">
        <v>0.52564400366548036</v>
      </c>
      <c r="EF21" s="279">
        <v>0.35787925637833096</v>
      </c>
      <c r="EG21" s="279">
        <v>0.72141056999999997</v>
      </c>
      <c r="EH21" s="279">
        <v>1.36020517</v>
      </c>
      <c r="EI21" s="303">
        <v>0.15030881000000001</v>
      </c>
      <c r="EJ21" s="280">
        <v>3.1154478100438112</v>
      </c>
      <c r="EK21" s="302" t="s">
        <v>28</v>
      </c>
      <c r="EL21" s="280">
        <v>3.1154478100438112</v>
      </c>
      <c r="EP21" s="281" t="s">
        <v>283</v>
      </c>
      <c r="EQ21" s="270" t="s">
        <v>290</v>
      </c>
      <c r="ER21" s="279">
        <v>0.52564400366548036</v>
      </c>
      <c r="ES21" s="279">
        <v>0.35787925637833096</v>
      </c>
      <c r="ET21" s="279">
        <v>0.72141056999999997</v>
      </c>
      <c r="EU21" s="279">
        <v>1.36020517</v>
      </c>
      <c r="EV21" s="303">
        <v>0.15030881000000001</v>
      </c>
      <c r="EW21" s="280">
        <v>3.1154478100438112</v>
      </c>
      <c r="EX21" s="302" t="s">
        <v>28</v>
      </c>
      <c r="EY21" s="280">
        <v>3.1154478100438112</v>
      </c>
      <c r="FB21" s="57">
        <v>19</v>
      </c>
      <c r="FC21" s="339" t="s">
        <v>293</v>
      </c>
      <c r="FD21" s="351" t="s">
        <v>301</v>
      </c>
      <c r="FE21" s="308" t="s">
        <v>28</v>
      </c>
      <c r="FF21" s="308" t="s">
        <v>28</v>
      </c>
      <c r="FG21" s="308" t="s">
        <v>28</v>
      </c>
      <c r="FH21" s="340" t="s">
        <v>28</v>
      </c>
      <c r="FI21" s="311" t="s">
        <v>28</v>
      </c>
      <c r="FJ21" s="340">
        <v>2306.158017478178</v>
      </c>
      <c r="FM21" s="316"/>
      <c r="FN21" s="339" t="s">
        <v>293</v>
      </c>
      <c r="FO21" s="307" t="s">
        <v>301</v>
      </c>
      <c r="FP21" s="308" t="s">
        <v>28</v>
      </c>
      <c r="FQ21" s="308" t="s">
        <v>28</v>
      </c>
      <c r="FR21" s="308" t="s">
        <v>28</v>
      </c>
      <c r="FS21" s="340" t="s">
        <v>28</v>
      </c>
      <c r="FT21" s="311" t="s">
        <v>28</v>
      </c>
      <c r="FU21" s="340">
        <v>2298.764879263013</v>
      </c>
      <c r="FX21" s="57">
        <v>19</v>
      </c>
      <c r="FY21" s="339" t="s">
        <v>293</v>
      </c>
      <c r="FZ21" s="351" t="s">
        <v>301</v>
      </c>
      <c r="GA21" s="308" t="s">
        <v>28</v>
      </c>
      <c r="GB21" s="308" t="s">
        <v>28</v>
      </c>
      <c r="GC21" s="308" t="s">
        <v>28</v>
      </c>
      <c r="GD21" s="340" t="s">
        <v>28</v>
      </c>
      <c r="GE21" s="311" t="s">
        <v>28</v>
      </c>
      <c r="GF21" s="340">
        <v>2919.3659160412635</v>
      </c>
      <c r="GI21" s="316"/>
      <c r="GJ21" s="339" t="s">
        <v>293</v>
      </c>
      <c r="GK21" s="307" t="s">
        <v>301</v>
      </c>
      <c r="GL21" s="308" t="s">
        <v>28</v>
      </c>
      <c r="GM21" s="308" t="s">
        <v>28</v>
      </c>
      <c r="GN21" s="308" t="s">
        <v>28</v>
      </c>
      <c r="GO21" s="340" t="s">
        <v>28</v>
      </c>
      <c r="GP21" s="311" t="s">
        <v>28</v>
      </c>
      <c r="GQ21" s="340">
        <v>2917.41574910589</v>
      </c>
    </row>
    <row r="22" spans="1:199" ht="19.5" customHeight="1" x14ac:dyDescent="0.2">
      <c r="A22" s="57">
        <v>17</v>
      </c>
      <c r="B22" s="245" t="s">
        <v>44</v>
      </c>
      <c r="C22" s="35">
        <v>0.19930527874266843</v>
      </c>
      <c r="D22" s="35">
        <v>0.1141192652352626</v>
      </c>
      <c r="E22" s="35">
        <v>0.12581968601674948</v>
      </c>
      <c r="F22" s="35">
        <v>0.1666007807873601</v>
      </c>
      <c r="G22" s="187">
        <v>0.15200955374037253</v>
      </c>
      <c r="H22" s="35">
        <v>0.21145536486906316</v>
      </c>
      <c r="I22" s="35">
        <v>0.27226489022891331</v>
      </c>
      <c r="M22" s="35">
        <v>0.20131931103312065</v>
      </c>
      <c r="N22" s="35">
        <v>0.12015879905026935</v>
      </c>
      <c r="O22" s="35">
        <v>0.13331351815860559</v>
      </c>
      <c r="P22" s="35">
        <v>0.17436737648779049</v>
      </c>
      <c r="Q22" s="187">
        <v>0.15779488293520252</v>
      </c>
      <c r="R22" s="35">
        <v>0.22152981637925975</v>
      </c>
      <c r="S22" s="35">
        <v>0.27987722479135685</v>
      </c>
      <c r="W22" s="57">
        <v>25</v>
      </c>
      <c r="X22" s="251" t="s">
        <v>76</v>
      </c>
      <c r="Y22" s="64">
        <v>52.661999999999999</v>
      </c>
      <c r="Z22" s="64">
        <v>52.813000000000002</v>
      </c>
      <c r="AA22" s="64">
        <v>51.381</v>
      </c>
      <c r="AB22" s="64">
        <v>63.100999999999999</v>
      </c>
      <c r="AC22" s="204">
        <v>219.95699999999999</v>
      </c>
      <c r="AD22" s="64">
        <v>53.244999999999997</v>
      </c>
      <c r="AE22" s="64">
        <v>50.976999999999997</v>
      </c>
      <c r="AI22" s="64">
        <v>53.844999999999999</v>
      </c>
      <c r="AJ22" s="64">
        <v>55.04</v>
      </c>
      <c r="AK22" s="64">
        <v>54.01</v>
      </c>
      <c r="AL22" s="64">
        <v>66.257999999999996</v>
      </c>
      <c r="AM22" s="204">
        <v>229.15299999999996</v>
      </c>
      <c r="AN22" s="64">
        <v>56.481999999999999</v>
      </c>
      <c r="AO22" s="64">
        <v>54.259</v>
      </c>
      <c r="AS22" s="57">
        <v>17</v>
      </c>
      <c r="AT22" s="91" t="s">
        <v>201</v>
      </c>
      <c r="AU22" s="147">
        <v>13388</v>
      </c>
      <c r="AV22" s="147">
        <v>-13403</v>
      </c>
      <c r="AW22" s="147">
        <v>-998</v>
      </c>
      <c r="AX22" s="147">
        <v>-1255</v>
      </c>
      <c r="AY22" s="142">
        <v>-2268</v>
      </c>
      <c r="AZ22" s="147">
        <v>1813</v>
      </c>
      <c r="BA22" s="147">
        <v>18761</v>
      </c>
      <c r="BE22" s="147">
        <v>13388</v>
      </c>
      <c r="BF22" s="147">
        <v>-13403</v>
      </c>
      <c r="BG22" s="147">
        <v>-998</v>
      </c>
      <c r="BH22" s="147">
        <v>-1255</v>
      </c>
      <c r="BI22" s="142">
        <v>-2268</v>
      </c>
      <c r="BJ22" s="147">
        <v>1813</v>
      </c>
      <c r="BK22" s="147">
        <v>18761</v>
      </c>
      <c r="BO22" s="109">
        <v>18</v>
      </c>
      <c r="BP22" s="82" t="s">
        <v>86</v>
      </c>
      <c r="BQ22" s="161">
        <v>5772</v>
      </c>
      <c r="BR22" s="161">
        <v>6175</v>
      </c>
      <c r="BS22" s="161">
        <v>5387</v>
      </c>
      <c r="BT22" s="154">
        <v>6237</v>
      </c>
      <c r="BU22" s="161">
        <v>6139</v>
      </c>
      <c r="BV22" s="161">
        <v>5921</v>
      </c>
      <c r="BZ22" s="161">
        <v>5772</v>
      </c>
      <c r="CA22" s="161">
        <v>6175</v>
      </c>
      <c r="CB22" s="161">
        <v>5387</v>
      </c>
      <c r="CC22" s="154">
        <v>6237</v>
      </c>
      <c r="CD22" s="161">
        <v>6139</v>
      </c>
      <c r="CE22" s="161">
        <v>5921</v>
      </c>
      <c r="DB22" s="57">
        <v>20</v>
      </c>
      <c r="DC22" s="292" t="s">
        <v>283</v>
      </c>
      <c r="DD22" s="293" t="s">
        <v>299</v>
      </c>
      <c r="DE22" s="296" t="s">
        <v>28</v>
      </c>
      <c r="DF22" s="296" t="s">
        <v>28</v>
      </c>
      <c r="DG22" s="296" t="s">
        <v>28</v>
      </c>
      <c r="DH22" s="296" t="s">
        <v>28</v>
      </c>
      <c r="DI22" s="296" t="s">
        <v>28</v>
      </c>
      <c r="DJ22" s="304" t="s">
        <v>28</v>
      </c>
      <c r="DK22" s="305">
        <v>10.378906490074401</v>
      </c>
      <c r="DL22" s="304">
        <v>10.378906490074401</v>
      </c>
      <c r="DP22" s="292" t="s">
        <v>283</v>
      </c>
      <c r="DQ22" s="293" t="s">
        <v>299</v>
      </c>
      <c r="DR22" s="296" t="s">
        <v>28</v>
      </c>
      <c r="DS22" s="296" t="s">
        <v>28</v>
      </c>
      <c r="DT22" s="296" t="s">
        <v>28</v>
      </c>
      <c r="DU22" s="296" t="s">
        <v>28</v>
      </c>
      <c r="DV22" s="296" t="s">
        <v>28</v>
      </c>
      <c r="DW22" s="304" t="s">
        <v>28</v>
      </c>
      <c r="DX22" s="305">
        <v>11.588620752520724</v>
      </c>
      <c r="DY22" s="304">
        <v>11.588620752520724</v>
      </c>
      <c r="EB22" s="316"/>
      <c r="EC22" s="292" t="s">
        <v>283</v>
      </c>
      <c r="ED22" s="293" t="s">
        <v>299</v>
      </c>
      <c r="EE22" s="296" t="s">
        <v>28</v>
      </c>
      <c r="EF22" s="296" t="s">
        <v>28</v>
      </c>
      <c r="EG22" s="296" t="s">
        <v>28</v>
      </c>
      <c r="EH22" s="296" t="s">
        <v>28</v>
      </c>
      <c r="EI22" s="296" t="s">
        <v>28</v>
      </c>
      <c r="EJ22" s="304" t="s">
        <v>28</v>
      </c>
      <c r="EK22" s="305">
        <v>12.307335745057642</v>
      </c>
      <c r="EL22" s="304">
        <v>12.307335745057642</v>
      </c>
      <c r="EP22" s="292" t="s">
        <v>283</v>
      </c>
      <c r="EQ22" s="293" t="s">
        <v>299</v>
      </c>
      <c r="ER22" s="296" t="s">
        <v>28</v>
      </c>
      <c r="ES22" s="296" t="s">
        <v>28</v>
      </c>
      <c r="ET22" s="296" t="s">
        <v>28</v>
      </c>
      <c r="EU22" s="296" t="s">
        <v>28</v>
      </c>
      <c r="EV22" s="296" t="s">
        <v>28</v>
      </c>
      <c r="EW22" s="304" t="s">
        <v>28</v>
      </c>
      <c r="EX22" s="305">
        <v>12.290270951994291</v>
      </c>
      <c r="EY22" s="304">
        <v>12.290270951994291</v>
      </c>
      <c r="FB22" s="57">
        <v>20</v>
      </c>
      <c r="FC22" s="288" t="s">
        <v>293</v>
      </c>
      <c r="FD22" s="320" t="s">
        <v>302</v>
      </c>
      <c r="FE22" s="290" t="s">
        <v>28</v>
      </c>
      <c r="FF22" s="290" t="s">
        <v>28</v>
      </c>
      <c r="FG22" s="290" t="s">
        <v>28</v>
      </c>
      <c r="FH22" s="291" t="s">
        <v>28</v>
      </c>
      <c r="FI22" s="290" t="s">
        <v>28</v>
      </c>
      <c r="FJ22" s="312">
        <v>1.0460569247662537</v>
      </c>
      <c r="FM22" s="316"/>
      <c r="FN22" s="288" t="s">
        <v>293</v>
      </c>
      <c r="FO22" s="289" t="s">
        <v>302</v>
      </c>
      <c r="FP22" s="290" t="s">
        <v>28</v>
      </c>
      <c r="FQ22" s="290" t="s">
        <v>28</v>
      </c>
      <c r="FR22" s="290" t="s">
        <v>28</v>
      </c>
      <c r="FS22" s="291" t="s">
        <v>28</v>
      </c>
      <c r="FT22" s="290" t="s">
        <v>28</v>
      </c>
      <c r="FU22" s="312">
        <v>1.0427034496933771</v>
      </c>
      <c r="FX22" s="57">
        <v>20</v>
      </c>
      <c r="FY22" s="288" t="s">
        <v>293</v>
      </c>
      <c r="FZ22" s="320" t="s">
        <v>302</v>
      </c>
      <c r="GA22" s="290" t="s">
        <v>28</v>
      </c>
      <c r="GB22" s="290" t="s">
        <v>28</v>
      </c>
      <c r="GC22" s="290" t="s">
        <v>28</v>
      </c>
      <c r="GD22" s="291" t="s">
        <v>28</v>
      </c>
      <c r="GE22" s="290" t="s">
        <v>28</v>
      </c>
      <c r="GF22" s="312">
        <v>1.3242036795643983</v>
      </c>
      <c r="GI22" s="316"/>
      <c r="GJ22" s="288" t="s">
        <v>293</v>
      </c>
      <c r="GK22" s="289" t="s">
        <v>302</v>
      </c>
      <c r="GL22" s="290" t="s">
        <v>28</v>
      </c>
      <c r="GM22" s="290" t="s">
        <v>28</v>
      </c>
      <c r="GN22" s="290" t="s">
        <v>28</v>
      </c>
      <c r="GO22" s="291" t="s">
        <v>28</v>
      </c>
      <c r="GP22" s="290" t="s">
        <v>28</v>
      </c>
      <c r="GQ22" s="312">
        <v>1.3233190976702969</v>
      </c>
    </row>
    <row r="23" spans="1:199" ht="19.5" customHeight="1" x14ac:dyDescent="0.2">
      <c r="A23" s="57">
        <v>18</v>
      </c>
      <c r="B23" s="36" t="s">
        <v>252</v>
      </c>
      <c r="C23" s="33">
        <v>-25.134</v>
      </c>
      <c r="D23" s="33">
        <v>33.543999999999997</v>
      </c>
      <c r="E23" s="33">
        <v>-0.35899999999999999</v>
      </c>
      <c r="F23" s="33">
        <v>-3.7770000000000001</v>
      </c>
      <c r="G23" s="185">
        <v>4.2739999999999965</v>
      </c>
      <c r="H23" s="33">
        <v>0.41599999999999998</v>
      </c>
      <c r="I23" s="33">
        <v>23.007999999999999</v>
      </c>
      <c r="M23" s="33">
        <v>-25.134</v>
      </c>
      <c r="N23" s="33">
        <v>33.543999999999997</v>
      </c>
      <c r="O23" s="33">
        <v>-0.35899999999999999</v>
      </c>
      <c r="P23" s="33">
        <v>-3.7770000000000001</v>
      </c>
      <c r="Q23" s="185">
        <v>4.2739999999999965</v>
      </c>
      <c r="R23" s="33">
        <v>0.41599999999999998</v>
      </c>
      <c r="S23" s="33">
        <v>23.007999999999999</v>
      </c>
      <c r="W23" s="57">
        <v>28</v>
      </c>
      <c r="X23" s="252" t="s">
        <v>275</v>
      </c>
      <c r="Y23" s="71">
        <v>41.509</v>
      </c>
      <c r="Z23" s="71">
        <v>19.951000000000001</v>
      </c>
      <c r="AA23" s="71">
        <v>40.44</v>
      </c>
      <c r="AB23" s="71">
        <v>47.158000000000001</v>
      </c>
      <c r="AC23" s="72">
        <v>149.05799999999999</v>
      </c>
      <c r="AD23" s="71">
        <v>73.674000000000007</v>
      </c>
      <c r="AE23" s="71">
        <v>132.04599999999999</v>
      </c>
      <c r="AI23" s="71">
        <v>42.637</v>
      </c>
      <c r="AJ23" s="71">
        <v>22.738</v>
      </c>
      <c r="AK23" s="71">
        <v>44.218000000000004</v>
      </c>
      <c r="AL23" s="71">
        <v>51.037999999999997</v>
      </c>
      <c r="AM23" s="72">
        <v>160.631</v>
      </c>
      <c r="AN23" s="71">
        <v>77.981999999999999</v>
      </c>
      <c r="AO23" s="71">
        <v>136.16800000000001</v>
      </c>
      <c r="AS23" s="57">
        <v>18</v>
      </c>
      <c r="AT23" s="91" t="s">
        <v>99</v>
      </c>
      <c r="AU23" s="147">
        <v>0</v>
      </c>
      <c r="AV23" s="147">
        <v>0</v>
      </c>
      <c r="AW23" s="147">
        <v>2323</v>
      </c>
      <c r="AX23" s="147">
        <v>7798</v>
      </c>
      <c r="AY23" s="142">
        <v>10121</v>
      </c>
      <c r="AZ23" s="147">
        <v>0</v>
      </c>
      <c r="BA23" s="147">
        <v>0</v>
      </c>
      <c r="BE23" s="147">
        <v>0</v>
      </c>
      <c r="BF23" s="147">
        <v>0</v>
      </c>
      <c r="BG23" s="147">
        <v>2323</v>
      </c>
      <c r="BH23" s="147">
        <v>7798</v>
      </c>
      <c r="BI23" s="142">
        <v>10121</v>
      </c>
      <c r="BJ23" s="147">
        <v>0</v>
      </c>
      <c r="BK23" s="147">
        <v>0</v>
      </c>
      <c r="BO23" s="109">
        <v>19</v>
      </c>
      <c r="BP23" s="82" t="s">
        <v>59</v>
      </c>
      <c r="BQ23" s="161">
        <v>139438</v>
      </c>
      <c r="BR23" s="161">
        <v>148515</v>
      </c>
      <c r="BS23" s="161">
        <v>134668</v>
      </c>
      <c r="BT23" s="154">
        <v>129614</v>
      </c>
      <c r="BU23" s="161">
        <v>125965</v>
      </c>
      <c r="BV23" s="161">
        <v>114876</v>
      </c>
      <c r="BZ23" s="161">
        <v>139438</v>
      </c>
      <c r="CA23" s="161">
        <v>148515</v>
      </c>
      <c r="CB23" s="161">
        <v>134668</v>
      </c>
      <c r="CC23" s="154">
        <v>129614</v>
      </c>
      <c r="CD23" s="161">
        <v>125965</v>
      </c>
      <c r="CE23" s="161">
        <v>114876</v>
      </c>
      <c r="DB23" s="57">
        <v>21</v>
      </c>
      <c r="DC23" s="297" t="s">
        <v>293</v>
      </c>
      <c r="DD23" s="298" t="s">
        <v>300</v>
      </c>
      <c r="DE23" s="299" t="s">
        <v>28</v>
      </c>
      <c r="DF23" s="299" t="s">
        <v>28</v>
      </c>
      <c r="DG23" s="299" t="s">
        <v>28</v>
      </c>
      <c r="DH23" s="299" t="s">
        <v>28</v>
      </c>
      <c r="DI23" s="299" t="s">
        <v>28</v>
      </c>
      <c r="DJ23" s="300" t="s">
        <v>28</v>
      </c>
      <c r="DK23" s="299" t="s">
        <v>28</v>
      </c>
      <c r="DL23" s="300">
        <v>123.74092265812546</v>
      </c>
      <c r="DP23" s="297" t="s">
        <v>293</v>
      </c>
      <c r="DQ23" s="298" t="s">
        <v>300</v>
      </c>
      <c r="DR23" s="299" t="s">
        <v>28</v>
      </c>
      <c r="DS23" s="299" t="s">
        <v>28</v>
      </c>
      <c r="DT23" s="299" t="s">
        <v>28</v>
      </c>
      <c r="DU23" s="299" t="s">
        <v>28</v>
      </c>
      <c r="DV23" s="299" t="s">
        <v>28</v>
      </c>
      <c r="DW23" s="300" t="s">
        <v>28</v>
      </c>
      <c r="DX23" s="299" t="s">
        <v>28</v>
      </c>
      <c r="DY23" s="300">
        <v>123.58441050120058</v>
      </c>
      <c r="EB23" s="316"/>
      <c r="EC23" s="297" t="s">
        <v>293</v>
      </c>
      <c r="ED23" s="298" t="s">
        <v>300</v>
      </c>
      <c r="EE23" s="299" t="s">
        <v>28</v>
      </c>
      <c r="EF23" s="299" t="s">
        <v>28</v>
      </c>
      <c r="EG23" s="299" t="s">
        <v>28</v>
      </c>
      <c r="EH23" s="299" t="s">
        <v>28</v>
      </c>
      <c r="EI23" s="299" t="s">
        <v>28</v>
      </c>
      <c r="EJ23" s="300" t="s">
        <v>28</v>
      </c>
      <c r="EK23" s="299" t="s">
        <v>28</v>
      </c>
      <c r="EL23" s="300">
        <v>133.84267718342795</v>
      </c>
      <c r="EP23" s="297" t="s">
        <v>293</v>
      </c>
      <c r="EQ23" s="298" t="s">
        <v>300</v>
      </c>
      <c r="ER23" s="299" t="s">
        <v>28</v>
      </c>
      <c r="ES23" s="299" t="s">
        <v>28</v>
      </c>
      <c r="ET23" s="299" t="s">
        <v>28</v>
      </c>
      <c r="EU23" s="299" t="s">
        <v>28</v>
      </c>
      <c r="EV23" s="299" t="s">
        <v>28</v>
      </c>
      <c r="EW23" s="300" t="s">
        <v>28</v>
      </c>
      <c r="EX23" s="299" t="s">
        <v>28</v>
      </c>
      <c r="EY23" s="300">
        <v>133.35831515211956</v>
      </c>
      <c r="FB23" s="57">
        <v>21</v>
      </c>
      <c r="FC23" s="59"/>
      <c r="FM23" s="316"/>
      <c r="FN23" s="59"/>
      <c r="FX23" s="57">
        <v>21</v>
      </c>
      <c r="FY23" s="59"/>
      <c r="GI23" s="316"/>
      <c r="GJ23" s="59"/>
    </row>
    <row r="24" spans="1:199" ht="19.5" customHeight="1" x14ac:dyDescent="0.2">
      <c r="A24" s="57">
        <v>19</v>
      </c>
      <c r="B24" s="245" t="s">
        <v>45</v>
      </c>
      <c r="C24" s="32">
        <v>-15.41</v>
      </c>
      <c r="D24" s="32">
        <v>-102.78400000000001</v>
      </c>
      <c r="E24" s="32">
        <v>-63.363999999999997</v>
      </c>
      <c r="F24" s="32">
        <v>-107.63800000000001</v>
      </c>
      <c r="G24" s="184">
        <v>-289.19600000000003</v>
      </c>
      <c r="H24" s="32">
        <v>-11.488</v>
      </c>
      <c r="I24" s="32">
        <v>-69.272000000000006</v>
      </c>
      <c r="M24" s="32">
        <v>-15.868</v>
      </c>
      <c r="N24" s="32">
        <v>-102.699</v>
      </c>
      <c r="O24" s="32">
        <v>-64.483999999999995</v>
      </c>
      <c r="P24" s="32">
        <v>-108.759</v>
      </c>
      <c r="Q24" s="184">
        <v>-291.81</v>
      </c>
      <c r="R24" s="32">
        <v>-12.015000000000001</v>
      </c>
      <c r="S24" s="32">
        <v>-69.98</v>
      </c>
      <c r="W24" s="57">
        <v>29</v>
      </c>
      <c r="X24" s="253" t="s">
        <v>77</v>
      </c>
      <c r="Y24" s="74">
        <v>0.15504689618592629</v>
      </c>
      <c r="Z24" s="74">
        <v>7.4377700483524031E-2</v>
      </c>
      <c r="AA24" s="74">
        <v>0.14836773478717083</v>
      </c>
      <c r="AB24" s="74">
        <v>0.16737414463783754</v>
      </c>
      <c r="AC24" s="205">
        <v>0.13671584075958748</v>
      </c>
      <c r="AD24" s="74">
        <v>0.25064810467656007</v>
      </c>
      <c r="AE24" s="74">
        <v>0.34993533751696065</v>
      </c>
      <c r="AI24" s="74">
        <v>0.15926026916281624</v>
      </c>
      <c r="AJ24" s="74">
        <v>8.4767688516584103E-2</v>
      </c>
      <c r="AK24" s="74">
        <v>0.16222859784419189</v>
      </c>
      <c r="AL24" s="74">
        <v>0.18114512053153126</v>
      </c>
      <c r="AM24" s="205">
        <v>0.14733058418235384</v>
      </c>
      <c r="AN24" s="74">
        <v>0.26530445610239028</v>
      </c>
      <c r="AO24" s="74">
        <v>0.36085905698778836</v>
      </c>
      <c r="AS24" s="57">
        <v>19</v>
      </c>
      <c r="AT24" s="91" t="s">
        <v>114</v>
      </c>
      <c r="AU24" s="147">
        <v>0</v>
      </c>
      <c r="AV24" s="147">
        <v>0</v>
      </c>
      <c r="AW24" s="147">
        <v>0</v>
      </c>
      <c r="AX24" s="147">
        <v>0</v>
      </c>
      <c r="AY24" s="142">
        <v>0</v>
      </c>
      <c r="AZ24" s="147">
        <v>0</v>
      </c>
      <c r="BA24" s="147">
        <v>0</v>
      </c>
      <c r="BE24" s="147">
        <v>0</v>
      </c>
      <c r="BF24" s="147">
        <v>0</v>
      </c>
      <c r="BG24" s="147">
        <v>0</v>
      </c>
      <c r="BH24" s="147">
        <v>0</v>
      </c>
      <c r="BI24" s="142">
        <v>0</v>
      </c>
      <c r="BJ24" s="147">
        <v>0</v>
      </c>
      <c r="BK24" s="147">
        <v>0</v>
      </c>
      <c r="BO24" s="109">
        <v>20</v>
      </c>
      <c r="BP24" s="82" t="s">
        <v>212</v>
      </c>
      <c r="BQ24" s="161">
        <v>40257</v>
      </c>
      <c r="BR24" s="161">
        <v>32390</v>
      </c>
      <c r="BS24" s="161">
        <v>37337</v>
      </c>
      <c r="BT24" s="154">
        <v>44895</v>
      </c>
      <c r="BU24" s="161">
        <v>43294</v>
      </c>
      <c r="BV24" s="161">
        <v>27605</v>
      </c>
      <c r="BZ24" s="161">
        <v>40257</v>
      </c>
      <c r="CA24" s="161">
        <v>32390</v>
      </c>
      <c r="CB24" s="161">
        <v>37337</v>
      </c>
      <c r="CC24" s="154">
        <v>44895</v>
      </c>
      <c r="CD24" s="161">
        <v>43294</v>
      </c>
      <c r="CE24" s="161">
        <v>27605</v>
      </c>
      <c r="DB24" s="57">
        <v>22</v>
      </c>
      <c r="DC24" s="306" t="s">
        <v>293</v>
      </c>
      <c r="DD24" s="307" t="s">
        <v>301</v>
      </c>
      <c r="DE24" s="308" t="s">
        <v>28</v>
      </c>
      <c r="DF24" s="308" t="s">
        <v>28</v>
      </c>
      <c r="DG24" s="308" t="s">
        <v>28</v>
      </c>
      <c r="DH24" s="308" t="s">
        <v>28</v>
      </c>
      <c r="DI24" s="309" t="s">
        <v>28</v>
      </c>
      <c r="DJ24" s="310" t="s">
        <v>28</v>
      </c>
      <c r="DK24" s="311" t="s">
        <v>28</v>
      </c>
      <c r="DL24" s="310">
        <v>1580.4463346344073</v>
      </c>
      <c r="DP24" s="306" t="s">
        <v>293</v>
      </c>
      <c r="DQ24" s="307" t="s">
        <v>301</v>
      </c>
      <c r="DR24" s="308" t="s">
        <v>28</v>
      </c>
      <c r="DS24" s="308" t="s">
        <v>28</v>
      </c>
      <c r="DT24" s="308" t="s">
        <v>28</v>
      </c>
      <c r="DU24" s="308" t="s">
        <v>28</v>
      </c>
      <c r="DV24" s="309" t="s">
        <v>28</v>
      </c>
      <c r="DW24" s="310" t="s">
        <v>28</v>
      </c>
      <c r="DX24" s="311" t="s">
        <v>28</v>
      </c>
      <c r="DY24" s="310">
        <v>1578.4473268734821</v>
      </c>
      <c r="EB24" s="316"/>
      <c r="EC24" s="306" t="s">
        <v>293</v>
      </c>
      <c r="ED24" s="307" t="s">
        <v>301</v>
      </c>
      <c r="EE24" s="308" t="s">
        <v>28</v>
      </c>
      <c r="EF24" s="308" t="s">
        <v>28</v>
      </c>
      <c r="EG24" s="308" t="s">
        <v>28</v>
      </c>
      <c r="EH24" s="308" t="s">
        <v>28</v>
      </c>
      <c r="EI24" s="309" t="s">
        <v>28</v>
      </c>
      <c r="EJ24" s="310" t="s">
        <v>28</v>
      </c>
      <c r="EK24" s="311" t="s">
        <v>28</v>
      </c>
      <c r="EL24" s="310">
        <v>1840.1743223556148</v>
      </c>
      <c r="EP24" s="306" t="s">
        <v>293</v>
      </c>
      <c r="EQ24" s="307" t="s">
        <v>301</v>
      </c>
      <c r="ER24" s="308" t="s">
        <v>28</v>
      </c>
      <c r="ES24" s="308" t="s">
        <v>28</v>
      </c>
      <c r="ET24" s="308" t="s">
        <v>28</v>
      </c>
      <c r="EU24" s="308" t="s">
        <v>28</v>
      </c>
      <c r="EV24" s="309" t="s">
        <v>28</v>
      </c>
      <c r="EW24" s="310" t="s">
        <v>28</v>
      </c>
      <c r="EX24" s="311" t="s">
        <v>28</v>
      </c>
      <c r="EY24" s="310">
        <v>1833.5149324547674</v>
      </c>
      <c r="FB24" s="57">
        <v>22</v>
      </c>
      <c r="FC24" s="263" t="s">
        <v>312</v>
      </c>
      <c r="FE24" s="323"/>
      <c r="FF24" s="323"/>
      <c r="FG24" s="323"/>
      <c r="FH24" s="323"/>
      <c r="FM24" s="316"/>
      <c r="FN24" s="263" t="s">
        <v>312</v>
      </c>
      <c r="FP24" s="323"/>
      <c r="FQ24" s="323"/>
      <c r="FR24" s="323"/>
      <c r="FS24" s="323"/>
      <c r="FX24" s="57">
        <v>22</v>
      </c>
      <c r="FY24" s="263" t="s">
        <v>329</v>
      </c>
      <c r="GA24" s="323"/>
      <c r="GB24" s="323"/>
      <c r="GC24" s="323"/>
      <c r="GD24" s="323"/>
      <c r="GI24" s="316"/>
      <c r="GJ24" s="263" t="s">
        <v>329</v>
      </c>
      <c r="GL24" s="323"/>
      <c r="GM24" s="323"/>
      <c r="GN24" s="323"/>
      <c r="GO24" s="323"/>
    </row>
    <row r="25" spans="1:199" ht="19.5" customHeight="1" x14ac:dyDescent="0.2">
      <c r="A25" s="57">
        <v>20</v>
      </c>
      <c r="B25" s="248" t="s">
        <v>46</v>
      </c>
      <c r="C25" s="24">
        <v>-19.728000000000002</v>
      </c>
      <c r="D25" s="24">
        <v>-102.486</v>
      </c>
      <c r="E25" s="24">
        <v>-73.738</v>
      </c>
      <c r="F25" s="24">
        <v>-93.402000000000001</v>
      </c>
      <c r="G25" s="186">
        <v>-289.35399999999998</v>
      </c>
      <c r="H25" s="24">
        <v>-23.843</v>
      </c>
      <c r="I25" s="24">
        <v>-76.299000000000007</v>
      </c>
      <c r="M25" s="24">
        <v>-20.186</v>
      </c>
      <c r="N25" s="24">
        <v>-102.401</v>
      </c>
      <c r="O25" s="24">
        <v>-74.858000000000004</v>
      </c>
      <c r="P25" s="24">
        <v>-94.522999999999996</v>
      </c>
      <c r="Q25" s="186">
        <v>-291.96799999999996</v>
      </c>
      <c r="R25" s="24">
        <v>-24.37</v>
      </c>
      <c r="S25" s="24">
        <v>-77.007000000000005</v>
      </c>
      <c r="W25" s="57"/>
      <c r="Y25" s="60"/>
      <c r="Z25" s="60"/>
      <c r="AA25" s="60"/>
      <c r="AB25" s="60"/>
      <c r="AD25" s="60"/>
      <c r="AE25" s="60"/>
      <c r="AI25" s="60"/>
      <c r="AJ25" s="60"/>
      <c r="AK25" s="60"/>
      <c r="AL25" s="60"/>
      <c r="AN25" s="60"/>
      <c r="AO25" s="60"/>
      <c r="AS25" s="57">
        <v>20</v>
      </c>
      <c r="AT25" s="91" t="s">
        <v>258</v>
      </c>
      <c r="AU25" s="147">
        <v>0</v>
      </c>
      <c r="AV25" s="147">
        <v>0</v>
      </c>
      <c r="AW25" s="147">
        <v>0</v>
      </c>
      <c r="AX25" s="147">
        <v>0</v>
      </c>
      <c r="AY25" s="142">
        <v>0</v>
      </c>
      <c r="AZ25" s="147">
        <v>-69</v>
      </c>
      <c r="BA25" s="147">
        <v>-1462</v>
      </c>
      <c r="BE25" s="147">
        <v>0</v>
      </c>
      <c r="BF25" s="147">
        <v>0</v>
      </c>
      <c r="BG25" s="147">
        <v>0</v>
      </c>
      <c r="BH25" s="147">
        <v>0</v>
      </c>
      <c r="BI25" s="142">
        <v>0</v>
      </c>
      <c r="BJ25" s="147">
        <v>-69</v>
      </c>
      <c r="BK25" s="147">
        <v>-1462</v>
      </c>
      <c r="BO25" s="109">
        <v>21</v>
      </c>
      <c r="BP25" s="82" t="s">
        <v>89</v>
      </c>
      <c r="BQ25" s="161">
        <v>2332515</v>
      </c>
      <c r="BR25" s="161">
        <v>2370966</v>
      </c>
      <c r="BS25" s="161">
        <v>2336913</v>
      </c>
      <c r="BT25" s="154">
        <v>2438614</v>
      </c>
      <c r="BU25" s="161">
        <v>2409457</v>
      </c>
      <c r="BV25" s="161">
        <v>2195575</v>
      </c>
      <c r="BZ25" s="161">
        <v>2332515</v>
      </c>
      <c r="CA25" s="161">
        <v>2370966</v>
      </c>
      <c r="CB25" s="161">
        <v>2336913</v>
      </c>
      <c r="CC25" s="154">
        <v>2438614</v>
      </c>
      <c r="CD25" s="161">
        <v>2409457</v>
      </c>
      <c r="CE25" s="161">
        <v>2195575</v>
      </c>
      <c r="DB25" s="57">
        <v>23</v>
      </c>
      <c r="DC25" s="288" t="s">
        <v>293</v>
      </c>
      <c r="DD25" s="320" t="s">
        <v>302</v>
      </c>
      <c r="DE25" s="290" t="s">
        <v>28</v>
      </c>
      <c r="DF25" s="290" t="s">
        <v>28</v>
      </c>
      <c r="DG25" s="290" t="s">
        <v>28</v>
      </c>
      <c r="DH25" s="290" t="s">
        <v>28</v>
      </c>
      <c r="DI25" s="290" t="s">
        <v>28</v>
      </c>
      <c r="DJ25" s="291" t="s">
        <v>28</v>
      </c>
      <c r="DK25" s="290" t="s">
        <v>28</v>
      </c>
      <c r="DL25" s="312">
        <v>0.69345979379869982</v>
      </c>
      <c r="DP25" s="288" t="s">
        <v>293</v>
      </c>
      <c r="DQ25" s="289" t="s">
        <v>302</v>
      </c>
      <c r="DR25" s="290" t="s">
        <v>28</v>
      </c>
      <c r="DS25" s="290" t="s">
        <v>28</v>
      </c>
      <c r="DT25" s="290" t="s">
        <v>28</v>
      </c>
      <c r="DU25" s="290" t="s">
        <v>28</v>
      </c>
      <c r="DV25" s="290" t="s">
        <v>28</v>
      </c>
      <c r="DW25" s="291" t="s">
        <v>28</v>
      </c>
      <c r="DX25" s="290" t="s">
        <v>28</v>
      </c>
      <c r="DY25" s="312">
        <v>0.71597251538745099</v>
      </c>
      <c r="EB25" s="316"/>
      <c r="EC25" s="288" t="s">
        <v>293</v>
      </c>
      <c r="ED25" s="320" t="s">
        <v>302</v>
      </c>
      <c r="EE25" s="290" t="s">
        <v>28</v>
      </c>
      <c r="EF25" s="290" t="s">
        <v>28</v>
      </c>
      <c r="EG25" s="290" t="s">
        <v>28</v>
      </c>
      <c r="EH25" s="290" t="s">
        <v>28</v>
      </c>
      <c r="EI25" s="290" t="s">
        <v>28</v>
      </c>
      <c r="EJ25" s="291" t="s">
        <v>28</v>
      </c>
      <c r="EK25" s="290" t="s">
        <v>28</v>
      </c>
      <c r="EL25" s="312">
        <v>0.83469002474604004</v>
      </c>
      <c r="EP25" s="288" t="s">
        <v>293</v>
      </c>
      <c r="EQ25" s="289" t="s">
        <v>302</v>
      </c>
      <c r="ER25" s="290">
        <v>0</v>
      </c>
      <c r="ES25" s="290">
        <v>0</v>
      </c>
      <c r="ET25" s="290">
        <v>0</v>
      </c>
      <c r="EU25" s="290">
        <v>0</v>
      </c>
      <c r="EV25" s="290">
        <v>0</v>
      </c>
      <c r="EW25" s="291">
        <v>0</v>
      </c>
      <c r="EX25" s="290" t="s">
        <v>28</v>
      </c>
      <c r="EY25" s="312">
        <v>0.8316693727058484</v>
      </c>
      <c r="FB25" s="57">
        <v>23</v>
      </c>
      <c r="FC25" s="265"/>
      <c r="FD25" s="266" t="s">
        <v>278</v>
      </c>
      <c r="FE25" s="267" t="s">
        <v>14</v>
      </c>
      <c r="FF25" s="267" t="s">
        <v>15</v>
      </c>
      <c r="FG25" s="267" t="s">
        <v>221</v>
      </c>
      <c r="FH25" s="378" t="s">
        <v>13</v>
      </c>
      <c r="FI25" s="378"/>
      <c r="FJ25" s="379"/>
      <c r="FM25" s="316"/>
      <c r="FN25" s="265"/>
      <c r="FO25" s="266" t="s">
        <v>278</v>
      </c>
      <c r="FP25" s="267" t="s">
        <v>14</v>
      </c>
      <c r="FQ25" s="267" t="s">
        <v>15</v>
      </c>
      <c r="FR25" s="267" t="s">
        <v>221</v>
      </c>
      <c r="FS25" s="378" t="s">
        <v>13</v>
      </c>
      <c r="FT25" s="378"/>
      <c r="FU25" s="379"/>
      <c r="FX25" s="57">
        <v>23</v>
      </c>
      <c r="FY25" s="265"/>
      <c r="FZ25" s="266" t="s">
        <v>278</v>
      </c>
      <c r="GA25" s="267" t="s">
        <v>14</v>
      </c>
      <c r="GB25" s="267" t="s">
        <v>15</v>
      </c>
      <c r="GC25" s="267" t="s">
        <v>221</v>
      </c>
      <c r="GD25" s="378" t="s">
        <v>13</v>
      </c>
      <c r="GE25" s="378"/>
      <c r="GF25" s="379"/>
      <c r="GI25" s="316"/>
      <c r="GJ25" s="265"/>
      <c r="GK25" s="266" t="s">
        <v>278</v>
      </c>
      <c r="GL25" s="267" t="s">
        <v>14</v>
      </c>
      <c r="GM25" s="267" t="s">
        <v>15</v>
      </c>
      <c r="GN25" s="267" t="s">
        <v>221</v>
      </c>
      <c r="GO25" s="378" t="s">
        <v>13</v>
      </c>
      <c r="GP25" s="378"/>
      <c r="GQ25" s="379"/>
    </row>
    <row r="26" spans="1:199" ht="19.5" customHeight="1" thickBot="1" x14ac:dyDescent="0.25">
      <c r="A26" s="57">
        <v>21</v>
      </c>
      <c r="B26" s="26" t="s">
        <v>39</v>
      </c>
      <c r="C26" s="27">
        <v>4.3179999999999996</v>
      </c>
      <c r="D26" s="27">
        <v>-0.29799999999999999</v>
      </c>
      <c r="E26" s="27">
        <v>10.374000000000001</v>
      </c>
      <c r="F26" s="27">
        <v>-14.236000000000001</v>
      </c>
      <c r="G26" s="188">
        <v>0.15799999999999947</v>
      </c>
      <c r="H26" s="27">
        <v>12.355</v>
      </c>
      <c r="I26" s="27">
        <v>7.0270000000000001</v>
      </c>
      <c r="M26" s="27">
        <v>4.3179999999999996</v>
      </c>
      <c r="N26" s="27">
        <v>-0.29799999999999999</v>
      </c>
      <c r="O26" s="27">
        <v>10.374000000000001</v>
      </c>
      <c r="P26" s="27">
        <v>-14.236000000000001</v>
      </c>
      <c r="Q26" s="188">
        <v>0.15799999999999947</v>
      </c>
      <c r="R26" s="27">
        <v>12.355</v>
      </c>
      <c r="S26" s="27">
        <v>7.0270000000000001</v>
      </c>
      <c r="W26" s="57"/>
      <c r="X26" s="356" t="s">
        <v>13</v>
      </c>
      <c r="Y26" s="356"/>
      <c r="Z26" s="356"/>
      <c r="AA26" s="356"/>
      <c r="AB26" s="356"/>
      <c r="AC26" s="356"/>
      <c r="AD26" s="356"/>
      <c r="AE26" s="356"/>
      <c r="AI26" s="356"/>
      <c r="AJ26" s="356"/>
      <c r="AK26" s="356"/>
      <c r="AL26" s="356"/>
      <c r="AM26" s="356"/>
      <c r="AN26" s="356"/>
      <c r="AO26" s="356"/>
      <c r="AS26" s="57">
        <v>21</v>
      </c>
      <c r="AT26" s="256" t="s">
        <v>154</v>
      </c>
      <c r="AU26" s="147">
        <v>-114680</v>
      </c>
      <c r="AV26" s="147">
        <v>78581</v>
      </c>
      <c r="AW26" s="147">
        <v>87735</v>
      </c>
      <c r="AX26" s="147">
        <v>49594</v>
      </c>
      <c r="AY26" s="142">
        <v>101230</v>
      </c>
      <c r="AZ26" s="147">
        <v>-124603</v>
      </c>
      <c r="BA26" s="147">
        <v>-16637</v>
      </c>
      <c r="BE26" s="147">
        <v>-114680</v>
      </c>
      <c r="BF26" s="147">
        <v>78581</v>
      </c>
      <c r="BG26" s="147">
        <v>87736</v>
      </c>
      <c r="BH26" s="147">
        <v>49594</v>
      </c>
      <c r="BI26" s="142">
        <v>101231</v>
      </c>
      <c r="BJ26" s="147">
        <v>-124603</v>
      </c>
      <c r="BK26" s="147">
        <v>-16637</v>
      </c>
      <c r="BO26" s="109">
        <v>22</v>
      </c>
      <c r="BP26" s="82" t="s">
        <v>90</v>
      </c>
      <c r="BQ26" s="161">
        <v>1001116</v>
      </c>
      <c r="BR26" s="161">
        <v>987606</v>
      </c>
      <c r="BS26" s="161">
        <v>966916</v>
      </c>
      <c r="BT26" s="154">
        <v>909279</v>
      </c>
      <c r="BU26" s="161">
        <v>892835</v>
      </c>
      <c r="BV26" s="161">
        <v>871820</v>
      </c>
      <c r="BZ26" s="161">
        <v>1001116</v>
      </c>
      <c r="CA26" s="161">
        <v>987606</v>
      </c>
      <c r="CB26" s="161">
        <v>966916</v>
      </c>
      <c r="CC26" s="154">
        <v>909279</v>
      </c>
      <c r="CD26" s="161">
        <v>892835</v>
      </c>
      <c r="CE26" s="161">
        <v>871820</v>
      </c>
      <c r="DB26" s="57">
        <v>24</v>
      </c>
      <c r="EB26" s="316"/>
      <c r="FB26" s="57">
        <v>24</v>
      </c>
      <c r="FC26" s="297"/>
      <c r="FD26" s="270" t="s">
        <v>313</v>
      </c>
      <c r="FE26" s="324"/>
      <c r="FF26" s="324"/>
      <c r="FG26" s="324"/>
      <c r="FH26" s="380"/>
      <c r="FI26" s="381"/>
      <c r="FJ26" s="382"/>
      <c r="FM26" s="316"/>
      <c r="FN26" s="297"/>
      <c r="FO26" s="270" t="s">
        <v>313</v>
      </c>
      <c r="FP26" s="324"/>
      <c r="FQ26" s="324"/>
      <c r="FR26" s="324"/>
      <c r="FS26" s="380"/>
      <c r="FT26" s="381"/>
      <c r="FU26" s="382"/>
      <c r="FX26" s="57">
        <v>24</v>
      </c>
      <c r="FY26" s="297"/>
      <c r="FZ26" s="270" t="s">
        <v>313</v>
      </c>
      <c r="GA26" s="324"/>
      <c r="GB26" s="324"/>
      <c r="GC26" s="324"/>
      <c r="GD26" s="380"/>
      <c r="GE26" s="381"/>
      <c r="GF26" s="382"/>
      <c r="GI26" s="316"/>
      <c r="GJ26" s="297"/>
      <c r="GK26" s="270" t="s">
        <v>313</v>
      </c>
      <c r="GL26" s="324"/>
      <c r="GM26" s="324"/>
      <c r="GN26" s="324"/>
      <c r="GO26" s="380"/>
      <c r="GP26" s="381"/>
      <c r="GQ26" s="382"/>
    </row>
    <row r="27" spans="1:199" ht="19.5" customHeight="1" thickTop="1" thickBot="1" x14ac:dyDescent="0.25">
      <c r="A27" s="57">
        <v>22</v>
      </c>
      <c r="B27" s="29" t="s">
        <v>53</v>
      </c>
      <c r="C27" s="30">
        <v>132439</v>
      </c>
      <c r="D27" s="30">
        <v>132439</v>
      </c>
      <c r="E27" s="30">
        <v>132439</v>
      </c>
      <c r="F27" s="30">
        <v>132439</v>
      </c>
      <c r="G27" s="189">
        <v>132439</v>
      </c>
      <c r="H27" s="30">
        <v>132439</v>
      </c>
      <c r="I27" s="30">
        <v>132439</v>
      </c>
      <c r="M27" s="30">
        <v>132439</v>
      </c>
      <c r="N27" s="30">
        <v>132439</v>
      </c>
      <c r="O27" s="30">
        <v>132439</v>
      </c>
      <c r="P27" s="30">
        <v>132439</v>
      </c>
      <c r="Q27" s="189">
        <v>132439</v>
      </c>
      <c r="R27" s="30">
        <v>132439</v>
      </c>
      <c r="S27" s="30">
        <v>132439</v>
      </c>
      <c r="W27" s="57"/>
      <c r="X27" s="61" t="s">
        <v>10</v>
      </c>
      <c r="Y27" s="62" t="str">
        <f t="shared" ref="Y27:AE27" si="6">Y$6</f>
        <v>1Q23</v>
      </c>
      <c r="Z27" s="62" t="str">
        <f t="shared" si="6"/>
        <v>2Q23</v>
      </c>
      <c r="AA27" s="62" t="str">
        <f t="shared" si="6"/>
        <v>3Q23</v>
      </c>
      <c r="AB27" s="62" t="str">
        <f t="shared" si="6"/>
        <v>4Q23</v>
      </c>
      <c r="AC27" s="62">
        <f t="shared" si="6"/>
        <v>2023</v>
      </c>
      <c r="AD27" s="62" t="str">
        <f t="shared" si="6"/>
        <v>1Q24</v>
      </c>
      <c r="AE27" s="62" t="str">
        <f t="shared" si="6"/>
        <v>2Q24</v>
      </c>
      <c r="AI27" s="62" t="str">
        <f t="shared" ref="AI27:AO27" si="7">AI$6</f>
        <v>1Q23</v>
      </c>
      <c r="AJ27" s="62" t="str">
        <f t="shared" si="7"/>
        <v>2Q23</v>
      </c>
      <c r="AK27" s="62" t="str">
        <f t="shared" si="7"/>
        <v>3Q23</v>
      </c>
      <c r="AL27" s="62" t="str">
        <f t="shared" si="7"/>
        <v>4Q23</v>
      </c>
      <c r="AM27" s="62">
        <f t="shared" si="7"/>
        <v>2023</v>
      </c>
      <c r="AN27" s="62" t="str">
        <f t="shared" si="7"/>
        <v>1Q24</v>
      </c>
      <c r="AO27" s="62" t="str">
        <f t="shared" si="7"/>
        <v>2Q24</v>
      </c>
      <c r="AS27" s="57">
        <v>22</v>
      </c>
      <c r="AT27" s="255" t="s">
        <v>115</v>
      </c>
      <c r="AU27" s="149">
        <v>1160</v>
      </c>
      <c r="AV27" s="149">
        <v>134500</v>
      </c>
      <c r="AW27" s="149">
        <v>134976</v>
      </c>
      <c r="AX27" s="149">
        <v>145972</v>
      </c>
      <c r="AY27" s="144">
        <v>416608</v>
      </c>
      <c r="AZ27" s="149">
        <v>-43616</v>
      </c>
      <c r="BA27" s="149">
        <v>116203</v>
      </c>
      <c r="BE27" s="149">
        <v>2571</v>
      </c>
      <c r="BF27" s="149">
        <v>138112</v>
      </c>
      <c r="BG27" s="149">
        <v>139948</v>
      </c>
      <c r="BH27" s="149">
        <v>150862</v>
      </c>
      <c r="BI27" s="144">
        <v>431493</v>
      </c>
      <c r="BJ27" s="149">
        <v>-38071</v>
      </c>
      <c r="BK27" s="149">
        <v>121748</v>
      </c>
      <c r="BO27" s="109">
        <v>23</v>
      </c>
      <c r="BP27" s="261" t="s">
        <v>91</v>
      </c>
      <c r="BQ27" s="162">
        <v>6135</v>
      </c>
      <c r="BR27" s="162">
        <v>5509</v>
      </c>
      <c r="BS27" s="162">
        <v>7610</v>
      </c>
      <c r="BT27" s="155">
        <v>11228</v>
      </c>
      <c r="BU27" s="162">
        <v>13228</v>
      </c>
      <c r="BV27" s="162">
        <v>11686</v>
      </c>
      <c r="BZ27" s="162">
        <v>30896</v>
      </c>
      <c r="CA27" s="162">
        <v>63618</v>
      </c>
      <c r="CB27" s="162">
        <v>68567</v>
      </c>
      <c r="CC27" s="155">
        <v>74818</v>
      </c>
      <c r="CD27" s="162">
        <v>75768</v>
      </c>
      <c r="CE27" s="162">
        <v>66502</v>
      </c>
      <c r="DB27" s="57">
        <v>25</v>
      </c>
      <c r="EB27" s="316"/>
      <c r="FB27" s="57">
        <v>25</v>
      </c>
      <c r="FC27" s="292"/>
      <c r="FD27" s="274" t="s">
        <v>282</v>
      </c>
      <c r="FE27" s="275">
        <v>45284.026540787003</v>
      </c>
      <c r="FF27" s="275">
        <v>19685.952845697739</v>
      </c>
      <c r="FG27" s="275">
        <v>72608.731724493075</v>
      </c>
      <c r="FH27" s="372">
        <v>137578.71111097781</v>
      </c>
      <c r="FI27" s="373">
        <v>0</v>
      </c>
      <c r="FJ27" s="374">
        <v>0</v>
      </c>
      <c r="FM27" s="316"/>
      <c r="FN27" s="292"/>
      <c r="FO27" s="274" t="s">
        <v>282</v>
      </c>
      <c r="FP27" s="275">
        <v>45284.026540787003</v>
      </c>
      <c r="FQ27" s="275">
        <v>19685.952845697739</v>
      </c>
      <c r="FR27" s="275">
        <v>72608.731724493075</v>
      </c>
      <c r="FS27" s="372">
        <v>137578.71111097781</v>
      </c>
      <c r="FT27" s="373">
        <v>0</v>
      </c>
      <c r="FU27" s="374">
        <v>0</v>
      </c>
      <c r="FX27" s="57">
        <v>25</v>
      </c>
      <c r="FY27" s="292"/>
      <c r="FZ27" s="274" t="s">
        <v>282</v>
      </c>
      <c r="GA27" s="275">
        <v>43124.665948127484</v>
      </c>
      <c r="GB27" s="275">
        <v>20048.22893110459</v>
      </c>
      <c r="GC27" s="275">
        <v>78649.205454815237</v>
      </c>
      <c r="GD27" s="372">
        <v>141822.10033404731</v>
      </c>
      <c r="GE27" s="373">
        <v>0</v>
      </c>
      <c r="GF27" s="374">
        <v>0</v>
      </c>
      <c r="GI27" s="316"/>
      <c r="GJ27" s="292"/>
      <c r="GK27" s="274" t="s">
        <v>282</v>
      </c>
      <c r="GL27" s="275">
        <v>43124.665948127484</v>
      </c>
      <c r="GM27" s="275">
        <v>20048.22893110459</v>
      </c>
      <c r="GN27" s="275">
        <v>78649.205454815237</v>
      </c>
      <c r="GO27" s="372">
        <v>141822.10033404731</v>
      </c>
      <c r="GP27" s="373">
        <v>0</v>
      </c>
      <c r="GQ27" s="374">
        <v>0</v>
      </c>
    </row>
    <row r="28" spans="1:199" ht="19.5" customHeight="1" thickTop="1" x14ac:dyDescent="0.2">
      <c r="A28" s="57">
        <v>23</v>
      </c>
      <c r="B28" s="243" t="s">
        <v>40</v>
      </c>
      <c r="C28" s="38">
        <v>-0.14895914345472255</v>
      </c>
      <c r="D28" s="38">
        <v>-0.7738355016271643</v>
      </c>
      <c r="E28" s="38">
        <v>-0.55676953163343124</v>
      </c>
      <c r="F28" s="38">
        <v>-0.705245433746857</v>
      </c>
      <c r="G28" s="190">
        <v>-2.184809610462175</v>
      </c>
      <c r="H28" s="38">
        <v>-0.18466614818897756</v>
      </c>
      <c r="I28" s="38">
        <v>-0.57610673593125894</v>
      </c>
      <c r="M28" s="38">
        <v>-0.15241733930337739</v>
      </c>
      <c r="N28" s="38">
        <v>-0.77319369672075444</v>
      </c>
      <c r="O28" s="38">
        <v>-0.56522625510612434</v>
      </c>
      <c r="P28" s="38">
        <v>-0.71370970786550791</v>
      </c>
      <c r="Q28" s="190">
        <v>-2.2045469989957636</v>
      </c>
      <c r="R28" s="38">
        <v>-0.1840092419906523</v>
      </c>
      <c r="S28" s="38">
        <v>-0.58145259326935417</v>
      </c>
      <c r="W28" s="110">
        <v>32</v>
      </c>
      <c r="X28" s="63" t="s">
        <v>73</v>
      </c>
      <c r="Y28" s="64">
        <v>543.34100000000001</v>
      </c>
      <c r="Z28" s="64">
        <v>465.09399999999999</v>
      </c>
      <c r="AA28" s="64">
        <v>484.15699999999998</v>
      </c>
      <c r="AB28" s="64">
        <v>454.06900000000002</v>
      </c>
      <c r="AC28" s="202">
        <v>1946.6609999999998</v>
      </c>
      <c r="AD28" s="64">
        <v>418.35599999999999</v>
      </c>
      <c r="AE28" s="64">
        <v>507.64699999999999</v>
      </c>
      <c r="AI28" s="64">
        <v>543.34100000000001</v>
      </c>
      <c r="AJ28" s="64">
        <v>465.09399999999999</v>
      </c>
      <c r="AK28" s="64">
        <v>484.15699999999998</v>
      </c>
      <c r="AL28" s="64">
        <v>454.06900000000002</v>
      </c>
      <c r="AM28" s="202">
        <v>1946.6609999999998</v>
      </c>
      <c r="AN28" s="64">
        <v>418.35599999999999</v>
      </c>
      <c r="AO28" s="64">
        <v>507.64699999999999</v>
      </c>
      <c r="AS28" s="57">
        <v>23</v>
      </c>
      <c r="AT28" s="94"/>
      <c r="AU28" s="147"/>
      <c r="AV28" s="147"/>
      <c r="AW28" s="147"/>
      <c r="AX28" s="147"/>
      <c r="AY28" s="142"/>
      <c r="AZ28" s="147"/>
      <c r="BA28" s="147"/>
      <c r="BE28" s="147"/>
      <c r="BF28" s="147"/>
      <c r="BG28" s="147"/>
      <c r="BH28" s="147"/>
      <c r="BI28" s="142"/>
      <c r="BJ28" s="147"/>
      <c r="BK28" s="147"/>
      <c r="BO28" s="109"/>
      <c r="BP28" s="6"/>
      <c r="BQ28" s="163">
        <f t="shared" ref="BQ28:BV28" si="8">SUM(BQ19:BQ27)</f>
        <v>3692209</v>
      </c>
      <c r="BR28" s="163">
        <f t="shared" si="8"/>
        <v>3767763</v>
      </c>
      <c r="BS28" s="163">
        <f t="shared" si="8"/>
        <v>3712175</v>
      </c>
      <c r="BT28" s="156">
        <f t="shared" si="8"/>
        <v>3780681</v>
      </c>
      <c r="BU28" s="163">
        <f t="shared" si="8"/>
        <v>3728477</v>
      </c>
      <c r="BV28" s="163">
        <f t="shared" si="8"/>
        <v>3473032</v>
      </c>
      <c r="BZ28" s="163">
        <f t="shared" ref="BZ28:CE28" si="9">SUM(BZ19:BZ27)</f>
        <v>3716970</v>
      </c>
      <c r="CA28" s="163">
        <f t="shared" si="9"/>
        <v>3825872</v>
      </c>
      <c r="CB28" s="163">
        <f t="shared" si="9"/>
        <v>3773132</v>
      </c>
      <c r="CC28" s="156">
        <f t="shared" si="9"/>
        <v>3844271</v>
      </c>
      <c r="CD28" s="163">
        <f t="shared" si="9"/>
        <v>3791017</v>
      </c>
      <c r="CE28" s="163">
        <f t="shared" si="9"/>
        <v>3527848</v>
      </c>
      <c r="DB28" s="57">
        <v>26</v>
      </c>
      <c r="DC28" s="263" t="s">
        <v>257</v>
      </c>
      <c r="DE28" s="264"/>
      <c r="DF28" s="264"/>
      <c r="DG28" s="264"/>
      <c r="DH28" s="264"/>
      <c r="DI28" s="264"/>
      <c r="DJ28" s="264"/>
      <c r="DK28" s="264"/>
      <c r="DL28" s="264"/>
      <c r="DP28" s="263" t="s">
        <v>257</v>
      </c>
      <c r="DR28" s="264"/>
      <c r="DS28" s="264"/>
      <c r="DT28" s="264"/>
      <c r="DU28" s="264"/>
      <c r="DV28" s="264"/>
      <c r="DW28" s="264"/>
      <c r="DX28" s="264"/>
      <c r="DY28" s="264"/>
      <c r="EB28" s="316"/>
      <c r="EC28" s="263" t="s">
        <v>230</v>
      </c>
      <c r="EE28" s="264"/>
      <c r="EF28" s="264"/>
      <c r="EG28" s="264"/>
      <c r="EH28" s="264"/>
      <c r="EI28" s="264"/>
      <c r="EJ28" s="264"/>
      <c r="EK28" s="264"/>
      <c r="EL28" s="264"/>
      <c r="EP28" s="263" t="s">
        <v>230</v>
      </c>
      <c r="ER28" s="264"/>
      <c r="ES28" s="264"/>
      <c r="ET28" s="264"/>
      <c r="EU28" s="264"/>
      <c r="EV28" s="264"/>
      <c r="EW28" s="264"/>
      <c r="EX28" s="264"/>
      <c r="EY28" s="264"/>
      <c r="FB28" s="57">
        <v>26</v>
      </c>
      <c r="FC28" s="341"/>
      <c r="FD28" s="352" t="s">
        <v>74</v>
      </c>
      <c r="FE28" s="343">
        <v>115.32049552004474</v>
      </c>
      <c r="FF28" s="343">
        <v>59.264662680728449</v>
      </c>
      <c r="FG28" s="343">
        <v>201.48831753000002</v>
      </c>
      <c r="FH28" s="358">
        <v>376.07347573077323</v>
      </c>
      <c r="FI28" s="359">
        <v>0</v>
      </c>
      <c r="FJ28" s="360">
        <v>0</v>
      </c>
      <c r="FM28" s="316"/>
      <c r="FN28" s="341"/>
      <c r="FO28" s="342" t="s">
        <v>74</v>
      </c>
      <c r="FP28" s="343">
        <v>115.13564707492888</v>
      </c>
      <c r="FQ28" s="343">
        <v>59.14808262006364</v>
      </c>
      <c r="FR28" s="343">
        <v>201.48831753000002</v>
      </c>
      <c r="FS28" s="358">
        <v>375.77204722499255</v>
      </c>
      <c r="FT28" s="359">
        <v>0</v>
      </c>
      <c r="FU28" s="360">
        <v>0</v>
      </c>
      <c r="FX28" s="57">
        <v>26</v>
      </c>
      <c r="FY28" s="341"/>
      <c r="FZ28" s="352" t="s">
        <v>74</v>
      </c>
      <c r="GA28" s="343">
        <v>138.2259793421191</v>
      </c>
      <c r="GB28" s="343">
        <v>71.025180964784738</v>
      </c>
      <c r="GC28" s="343">
        <v>260.57615374</v>
      </c>
      <c r="GD28" s="358">
        <v>469.82731404690384</v>
      </c>
      <c r="GE28" s="359">
        <v>0</v>
      </c>
      <c r="GF28" s="360">
        <v>0</v>
      </c>
      <c r="GI28" s="316"/>
      <c r="GJ28" s="341"/>
      <c r="GK28" s="342" t="s">
        <v>74</v>
      </c>
      <c r="GL28" s="343">
        <v>138.17731133546775</v>
      </c>
      <c r="GM28" s="343">
        <v>71.021609023138225</v>
      </c>
      <c r="GN28" s="343">
        <v>260.57615374</v>
      </c>
      <c r="GO28" s="358">
        <v>469.77507409860596</v>
      </c>
      <c r="GP28" s="359">
        <v>0</v>
      </c>
      <c r="GQ28" s="360">
        <v>0</v>
      </c>
    </row>
    <row r="29" spans="1:199" ht="19.5" customHeight="1" thickBot="1" x14ac:dyDescent="0.25">
      <c r="A29" s="57">
        <v>46</v>
      </c>
      <c r="B29" s="245" t="s">
        <v>273</v>
      </c>
      <c r="C29" s="32">
        <v>2.3839999999999999</v>
      </c>
      <c r="D29" s="32">
        <v>12.455946203338172</v>
      </c>
      <c r="E29" s="32">
        <v>-48.785039959279061</v>
      </c>
      <c r="F29" s="32">
        <v>-7.1239247936535541</v>
      </c>
      <c r="G29" s="184">
        <v>-41.069018549594446</v>
      </c>
      <c r="H29" s="32">
        <v>-9.8249999999999993</v>
      </c>
      <c r="I29" s="32">
        <v>42.377000000000002</v>
      </c>
      <c r="M29" s="32">
        <v>1.9259999999999999</v>
      </c>
      <c r="N29" s="32">
        <v>12.540946203338171</v>
      </c>
      <c r="O29" s="32">
        <v>-49.905039959279065</v>
      </c>
      <c r="P29" s="32">
        <v>-8.2447830336535404</v>
      </c>
      <c r="Q29" s="184">
        <v>-43.682876789594438</v>
      </c>
      <c r="R29" s="32">
        <v>-10.352</v>
      </c>
      <c r="S29" s="32">
        <v>41.668999999999997</v>
      </c>
      <c r="W29" s="110">
        <v>33</v>
      </c>
      <c r="X29" s="249" t="s">
        <v>74</v>
      </c>
      <c r="Y29" s="66">
        <v>-468.54</v>
      </c>
      <c r="Z29" s="66">
        <v>-415.11599999999999</v>
      </c>
      <c r="AA29" s="66">
        <v>-438.863</v>
      </c>
      <c r="AB29" s="66">
        <v>-404.04899999999998</v>
      </c>
      <c r="AC29" s="203">
        <v>-1726.568</v>
      </c>
      <c r="AD29" s="66">
        <v>-372.85500000000002</v>
      </c>
      <c r="AE29" s="66">
        <v>-450.21499999999997</v>
      </c>
      <c r="AI29" s="66">
        <v>-468.58300000000003</v>
      </c>
      <c r="AJ29" s="66">
        <v>-414.97300000000001</v>
      </c>
      <c r="AK29" s="66">
        <v>-438.69799999999998</v>
      </c>
      <c r="AL29" s="66">
        <v>-404.017</v>
      </c>
      <c r="AM29" s="203">
        <v>-1726.271</v>
      </c>
      <c r="AN29" s="66">
        <v>-372.55</v>
      </c>
      <c r="AO29" s="66">
        <v>-449.90899999999999</v>
      </c>
      <c r="AS29" s="57">
        <v>24</v>
      </c>
      <c r="AT29" s="91" t="s">
        <v>116</v>
      </c>
      <c r="AU29" s="147">
        <v>-31785</v>
      </c>
      <c r="AV29" s="147">
        <v>-27263</v>
      </c>
      <c r="AW29" s="147">
        <v>-29414</v>
      </c>
      <c r="AX29" s="147">
        <v>-24556</v>
      </c>
      <c r="AY29" s="142">
        <v>-113018</v>
      </c>
      <c r="AZ29" s="147">
        <v>-31037</v>
      </c>
      <c r="BA29" s="147">
        <v>-25585</v>
      </c>
      <c r="BE29" s="147">
        <v>-31785</v>
      </c>
      <c r="BF29" s="147">
        <v>-27263</v>
      </c>
      <c r="BG29" s="147">
        <v>-29414</v>
      </c>
      <c r="BH29" s="147">
        <v>-24556</v>
      </c>
      <c r="BI29" s="142">
        <v>-113018</v>
      </c>
      <c r="BJ29" s="147">
        <v>-31037</v>
      </c>
      <c r="BK29" s="147">
        <v>-25585</v>
      </c>
      <c r="BO29" s="109"/>
      <c r="BP29" s="6"/>
      <c r="BQ29" s="163"/>
      <c r="BR29" s="163"/>
      <c r="BS29" s="163"/>
      <c r="BT29" s="156"/>
      <c r="BU29" s="163"/>
      <c r="BV29" s="163"/>
      <c r="BZ29" s="163"/>
      <c r="CA29" s="163"/>
      <c r="CB29" s="163"/>
      <c r="CC29" s="156"/>
      <c r="CD29" s="163"/>
      <c r="CE29" s="163"/>
      <c r="DB29" s="57">
        <v>27</v>
      </c>
      <c r="DC29" s="265"/>
      <c r="DD29" s="266" t="s">
        <v>278</v>
      </c>
      <c r="DE29" s="267" t="s">
        <v>4</v>
      </c>
      <c r="DF29" s="267" t="s">
        <v>5</v>
      </c>
      <c r="DG29" s="267" t="s">
        <v>1</v>
      </c>
      <c r="DH29" s="267" t="s">
        <v>2</v>
      </c>
      <c r="DI29" s="267" t="s">
        <v>3</v>
      </c>
      <c r="DJ29" s="267" t="s">
        <v>279</v>
      </c>
      <c r="DK29" s="267" t="s">
        <v>280</v>
      </c>
      <c r="DL29" s="268" t="s">
        <v>11</v>
      </c>
      <c r="DP29" s="265"/>
      <c r="DQ29" s="266" t="s">
        <v>278</v>
      </c>
      <c r="DR29" s="267" t="s">
        <v>4</v>
      </c>
      <c r="DS29" s="267" t="s">
        <v>5</v>
      </c>
      <c r="DT29" s="267" t="s">
        <v>1</v>
      </c>
      <c r="DU29" s="267" t="s">
        <v>2</v>
      </c>
      <c r="DV29" s="267" t="s">
        <v>3</v>
      </c>
      <c r="DW29" s="267" t="s">
        <v>279</v>
      </c>
      <c r="DX29" s="267" t="s">
        <v>280</v>
      </c>
      <c r="DY29" s="268" t="s">
        <v>11</v>
      </c>
      <c r="EB29" s="316"/>
      <c r="EC29" s="265"/>
      <c r="ED29" s="266" t="s">
        <v>278</v>
      </c>
      <c r="EE29" s="267" t="s">
        <v>4</v>
      </c>
      <c r="EF29" s="267" t="s">
        <v>5</v>
      </c>
      <c r="EG29" s="267" t="s">
        <v>1</v>
      </c>
      <c r="EH29" s="267" t="s">
        <v>2</v>
      </c>
      <c r="EI29" s="267" t="s">
        <v>3</v>
      </c>
      <c r="EJ29" s="267" t="s">
        <v>279</v>
      </c>
      <c r="EK29" s="267" t="s">
        <v>280</v>
      </c>
      <c r="EL29" s="268" t="s">
        <v>11</v>
      </c>
      <c r="EP29" s="265"/>
      <c r="EQ29" s="266" t="s">
        <v>278</v>
      </c>
      <c r="ER29" s="267" t="s">
        <v>4</v>
      </c>
      <c r="ES29" s="267" t="s">
        <v>5</v>
      </c>
      <c r="ET29" s="267" t="s">
        <v>1</v>
      </c>
      <c r="EU29" s="267" t="s">
        <v>2</v>
      </c>
      <c r="EV29" s="267" t="s">
        <v>3</v>
      </c>
      <c r="EW29" s="267" t="s">
        <v>279</v>
      </c>
      <c r="EX29" s="267" t="s">
        <v>280</v>
      </c>
      <c r="EY29" s="268" t="s">
        <v>11</v>
      </c>
      <c r="FB29" s="57">
        <v>27</v>
      </c>
      <c r="FC29" s="281" t="s">
        <v>285</v>
      </c>
      <c r="FD29" s="329" t="s">
        <v>314</v>
      </c>
      <c r="FE29" s="279">
        <v>-55.421295816427332</v>
      </c>
      <c r="FF29" s="279">
        <v>-31.753146658537798</v>
      </c>
      <c r="FG29" s="279">
        <v>-141.79705810999999</v>
      </c>
      <c r="FH29" s="375">
        <v>-228.97150058496513</v>
      </c>
      <c r="FI29" s="376">
        <v>0</v>
      </c>
      <c r="FJ29" s="377">
        <v>0</v>
      </c>
      <c r="FM29" s="316"/>
      <c r="FN29" s="281" t="s">
        <v>285</v>
      </c>
      <c r="FO29" s="329" t="s">
        <v>314</v>
      </c>
      <c r="FP29" s="279">
        <v>-55.417304904698035</v>
      </c>
      <c r="FQ29" s="279">
        <v>-31.753146658537798</v>
      </c>
      <c r="FR29" s="279">
        <v>-141.79705810999999</v>
      </c>
      <c r="FS29" s="375">
        <v>-228.96750967323584</v>
      </c>
      <c r="FT29" s="376">
        <v>0</v>
      </c>
      <c r="FU29" s="377">
        <v>0</v>
      </c>
      <c r="FX29" s="57">
        <v>27</v>
      </c>
      <c r="FY29" s="281" t="s">
        <v>285</v>
      </c>
      <c r="FZ29" s="329" t="s">
        <v>314</v>
      </c>
      <c r="GA29" s="279">
        <v>-84.838702715703874</v>
      </c>
      <c r="GB29" s="279">
        <v>-42.88966758769191</v>
      </c>
      <c r="GC29" s="279">
        <v>-199.34156351999999</v>
      </c>
      <c r="GD29" s="375">
        <v>-327.06993382339579</v>
      </c>
      <c r="GE29" s="376">
        <v>0</v>
      </c>
      <c r="GF29" s="377">
        <v>0</v>
      </c>
      <c r="GI29" s="316"/>
      <c r="GJ29" s="281" t="s">
        <v>285</v>
      </c>
      <c r="GK29" s="329" t="s">
        <v>314</v>
      </c>
      <c r="GL29" s="279">
        <v>-84.838702715703903</v>
      </c>
      <c r="GM29" s="279">
        <v>-42.88966758769191</v>
      </c>
      <c r="GN29" s="279">
        <v>-199.34156351999999</v>
      </c>
      <c r="GO29" s="375">
        <v>-327.06993382339579</v>
      </c>
      <c r="GP29" s="376">
        <v>0</v>
      </c>
      <c r="GQ29" s="377">
        <v>0</v>
      </c>
    </row>
    <row r="30" spans="1:199" ht="19.5" customHeight="1" thickTop="1" x14ac:dyDescent="0.2">
      <c r="A30" s="57">
        <v>49</v>
      </c>
      <c r="B30" s="243" t="s">
        <v>274</v>
      </c>
      <c r="C30" s="38">
        <v>-1.0336834316175748E-2</v>
      </c>
      <c r="D30" s="38">
        <v>4.3401112965214171E-2</v>
      </c>
      <c r="E30" s="38">
        <v>-0.43159492294565799</v>
      </c>
      <c r="F30" s="38">
        <v>-1.0933335346838923E-2</v>
      </c>
      <c r="G30" s="190">
        <v>-0.40946397964345849</v>
      </c>
      <c r="H30" s="38">
        <v>-0.15361034136470375</v>
      </c>
      <c r="I30" s="38">
        <v>0.14815877498319982</v>
      </c>
      <c r="M30" s="38">
        <v>-1.3795030164830602E-2</v>
      </c>
      <c r="N30" s="38">
        <v>4.5100008305710551E-2</v>
      </c>
      <c r="O30" s="38">
        <v>-0.44005164641835109</v>
      </c>
      <c r="P30" s="38">
        <v>-1.9374957527616487E-2</v>
      </c>
      <c r="Q30" s="190">
        <v>-0.42812162580508761</v>
      </c>
      <c r="R30" s="38">
        <v>-0.15758953178444415</v>
      </c>
      <c r="S30" s="38">
        <v>0.14281291764510454</v>
      </c>
      <c r="W30" s="110">
        <v>34</v>
      </c>
      <c r="X30" s="250" t="s">
        <v>75</v>
      </c>
      <c r="Y30" s="68">
        <v>74.801000000000002</v>
      </c>
      <c r="Z30" s="68">
        <v>49.978000000000002</v>
      </c>
      <c r="AA30" s="68">
        <v>45.293999999999997</v>
      </c>
      <c r="AB30" s="68">
        <v>50.02</v>
      </c>
      <c r="AC30" s="204">
        <v>220.09299999999999</v>
      </c>
      <c r="AD30" s="68">
        <v>45.500999999999998</v>
      </c>
      <c r="AE30" s="68">
        <v>57.432000000000002</v>
      </c>
      <c r="AI30" s="68">
        <v>74.757999999999996</v>
      </c>
      <c r="AJ30" s="68">
        <v>50.121000000000002</v>
      </c>
      <c r="AK30" s="68">
        <v>45.459000000000003</v>
      </c>
      <c r="AL30" s="68">
        <v>50.052</v>
      </c>
      <c r="AM30" s="204">
        <v>220.39</v>
      </c>
      <c r="AN30" s="68">
        <v>45.805999999999997</v>
      </c>
      <c r="AO30" s="68">
        <v>57.738</v>
      </c>
      <c r="AS30" s="57">
        <v>25</v>
      </c>
      <c r="AT30" s="256" t="s">
        <v>117</v>
      </c>
      <c r="AU30" s="147">
        <v>-15</v>
      </c>
      <c r="AV30" s="147">
        <v>-120</v>
      </c>
      <c r="AW30" s="147">
        <v>-28</v>
      </c>
      <c r="AX30" s="147">
        <v>-390</v>
      </c>
      <c r="AY30" s="142">
        <v>-553</v>
      </c>
      <c r="AZ30" s="147">
        <v>-595</v>
      </c>
      <c r="BA30" s="147">
        <v>-319</v>
      </c>
      <c r="BE30" s="147">
        <v>-356</v>
      </c>
      <c r="BF30" s="147">
        <v>-1618</v>
      </c>
      <c r="BG30" s="147">
        <v>-1854</v>
      </c>
      <c r="BH30" s="147">
        <v>-2258</v>
      </c>
      <c r="BI30" s="142">
        <v>-6086</v>
      </c>
      <c r="BJ30" s="147">
        <v>-2197</v>
      </c>
      <c r="BK30" s="147">
        <v>-2308</v>
      </c>
      <c r="BO30" s="109"/>
      <c r="BP30" s="259" t="s">
        <v>92</v>
      </c>
      <c r="BQ30" s="164">
        <f t="shared" ref="BQ30:BT30" si="10">SUM(BQ14,BQ28)</f>
        <v>4746631</v>
      </c>
      <c r="BR30" s="164">
        <f t="shared" si="10"/>
        <v>4830606</v>
      </c>
      <c r="BS30" s="164">
        <f t="shared" si="10"/>
        <v>4745851</v>
      </c>
      <c r="BT30" s="157">
        <f t="shared" si="10"/>
        <v>4840507</v>
      </c>
      <c r="BU30" s="164">
        <f>SUM(BU14,BU28,BU17)</f>
        <v>4707060</v>
      </c>
      <c r="BV30" s="164">
        <f>SUM(BV14,BV28,BV17)</f>
        <v>4650077</v>
      </c>
      <c r="BZ30" s="164">
        <f t="shared" ref="BZ30:CC30" si="11">SUM(BZ14,BZ28)</f>
        <v>4771392</v>
      </c>
      <c r="CA30" s="164">
        <f t="shared" si="11"/>
        <v>4888715</v>
      </c>
      <c r="CB30" s="164">
        <f t="shared" si="11"/>
        <v>4806808</v>
      </c>
      <c r="CC30" s="157">
        <f t="shared" si="11"/>
        <v>4904097</v>
      </c>
      <c r="CD30" s="164">
        <f>SUM(CD14,CD28,CD17)</f>
        <v>4769600</v>
      </c>
      <c r="CE30" s="164">
        <f>SUM(CE14,CE28,CE17)</f>
        <v>4704893</v>
      </c>
      <c r="DB30" s="57">
        <v>28</v>
      </c>
      <c r="DC30" s="269"/>
      <c r="DD30" s="270" t="s">
        <v>281</v>
      </c>
      <c r="DE30" s="271"/>
      <c r="DF30" s="271"/>
      <c r="DG30" s="271"/>
      <c r="DH30" s="271"/>
      <c r="DI30" s="271"/>
      <c r="DJ30" s="272"/>
      <c r="DK30" s="271"/>
      <c r="DL30" s="272"/>
      <c r="DP30" s="269"/>
      <c r="DQ30" s="270" t="s">
        <v>281</v>
      </c>
      <c r="DR30" s="271"/>
      <c r="DS30" s="271"/>
      <c r="DT30" s="271"/>
      <c r="DU30" s="271"/>
      <c r="DV30" s="271"/>
      <c r="DW30" s="272"/>
      <c r="DX30" s="271"/>
      <c r="DY30" s="272"/>
      <c r="EB30" s="316"/>
      <c r="EC30" s="269"/>
      <c r="ED30" s="270" t="s">
        <v>281</v>
      </c>
      <c r="EE30" s="271"/>
      <c r="EF30" s="271"/>
      <c r="EG30" s="271"/>
      <c r="EH30" s="271"/>
      <c r="EI30" s="271"/>
      <c r="EJ30" s="272"/>
      <c r="EK30" s="271"/>
      <c r="EL30" s="272"/>
      <c r="EP30" s="269"/>
      <c r="EQ30" s="270" t="s">
        <v>281</v>
      </c>
      <c r="ER30" s="271"/>
      <c r="ES30" s="271"/>
      <c r="ET30" s="271"/>
      <c r="EU30" s="271"/>
      <c r="EV30" s="271"/>
      <c r="EW30" s="272"/>
      <c r="EX30" s="271"/>
      <c r="EY30" s="272"/>
      <c r="FB30" s="57">
        <v>28</v>
      </c>
      <c r="FC30" s="281" t="s">
        <v>283</v>
      </c>
      <c r="FD30" s="329" t="s">
        <v>315</v>
      </c>
      <c r="FE30" s="279">
        <v>-15.028372623471533</v>
      </c>
      <c r="FF30" s="279">
        <v>-1.1292595602069739</v>
      </c>
      <c r="FG30" s="279">
        <v>-7.2633105399999991</v>
      </c>
      <c r="FH30" s="366">
        <v>-23.420942723678507</v>
      </c>
      <c r="FI30" s="367">
        <v>0</v>
      </c>
      <c r="FJ30" s="368">
        <v>0</v>
      </c>
      <c r="FM30" s="316"/>
      <c r="FN30" s="281" t="s">
        <v>283</v>
      </c>
      <c r="FO30" s="329" t="s">
        <v>315</v>
      </c>
      <c r="FP30" s="279">
        <v>-15.028372623471533</v>
      </c>
      <c r="FQ30" s="279">
        <v>-1.1292595602069739</v>
      </c>
      <c r="FR30" s="279">
        <v>-7.2633105399999991</v>
      </c>
      <c r="FS30" s="366">
        <v>-23.420942723678507</v>
      </c>
      <c r="FT30" s="367">
        <v>0</v>
      </c>
      <c r="FU30" s="368">
        <v>0</v>
      </c>
      <c r="FX30" s="57">
        <v>28</v>
      </c>
      <c r="FY30" s="281" t="s">
        <v>283</v>
      </c>
      <c r="FZ30" s="329" t="s">
        <v>315</v>
      </c>
      <c r="GA30" s="279">
        <v>-12.904752514300803</v>
      </c>
      <c r="GB30" s="279">
        <v>-1.0057532103276738</v>
      </c>
      <c r="GC30" s="279">
        <v>-6.7286908800000003</v>
      </c>
      <c r="GD30" s="366">
        <v>-20.639196604628477</v>
      </c>
      <c r="GE30" s="367">
        <v>0</v>
      </c>
      <c r="GF30" s="368">
        <v>0</v>
      </c>
      <c r="GI30" s="316"/>
      <c r="GJ30" s="281" t="s">
        <v>283</v>
      </c>
      <c r="GK30" s="329" t="s">
        <v>315</v>
      </c>
      <c r="GL30" s="279">
        <v>-12.904752514300803</v>
      </c>
      <c r="GM30" s="279">
        <v>-1.0057532103276738</v>
      </c>
      <c r="GN30" s="279">
        <v>-6.7286908800000003</v>
      </c>
      <c r="GO30" s="366">
        <v>-20.639196604628477</v>
      </c>
      <c r="GP30" s="367">
        <v>0</v>
      </c>
      <c r="GQ30" s="368">
        <v>0</v>
      </c>
    </row>
    <row r="31" spans="1:199" ht="19.5" customHeight="1" x14ac:dyDescent="0.2">
      <c r="W31" s="110">
        <v>35</v>
      </c>
      <c r="X31" s="251" t="s">
        <v>34</v>
      </c>
      <c r="Y31" s="64">
        <v>-15.134</v>
      </c>
      <c r="Z31" s="64">
        <v>-15.659000000000001</v>
      </c>
      <c r="AA31" s="64">
        <v>-15.003</v>
      </c>
      <c r="AB31" s="64">
        <v>-15.436999999999999</v>
      </c>
      <c r="AC31" s="204">
        <v>-61.232999999999997</v>
      </c>
      <c r="AD31" s="64">
        <v>-15.340999999999999</v>
      </c>
      <c r="AE31" s="64">
        <v>-14.298</v>
      </c>
      <c r="AI31" s="64">
        <v>-15.124000000000001</v>
      </c>
      <c r="AJ31" s="64">
        <v>-15.61</v>
      </c>
      <c r="AK31" s="64">
        <v>-14.962999999999999</v>
      </c>
      <c r="AL31" s="64">
        <v>-15.4</v>
      </c>
      <c r="AM31" s="204">
        <v>-61.097000000000001</v>
      </c>
      <c r="AN31" s="64">
        <v>-15.3</v>
      </c>
      <c r="AO31" s="64">
        <v>-14.266</v>
      </c>
      <c r="AS31" s="57">
        <v>26</v>
      </c>
      <c r="AT31" s="91" t="s">
        <v>118</v>
      </c>
      <c r="AU31" s="147">
        <v>0</v>
      </c>
      <c r="AV31" s="147">
        <v>0</v>
      </c>
      <c r="AW31" s="147">
        <v>0</v>
      </c>
      <c r="AX31" s="147">
        <v>0</v>
      </c>
      <c r="AY31" s="142">
        <v>0</v>
      </c>
      <c r="AZ31" s="147">
        <v>0</v>
      </c>
      <c r="BA31" s="147">
        <v>-1989</v>
      </c>
      <c r="BE31" s="147">
        <v>0</v>
      </c>
      <c r="BF31" s="147">
        <v>0</v>
      </c>
      <c r="BG31" s="147">
        <v>0</v>
      </c>
      <c r="BH31" s="147">
        <v>0</v>
      </c>
      <c r="BI31" s="142">
        <v>0</v>
      </c>
      <c r="BJ31" s="147">
        <v>0</v>
      </c>
      <c r="BK31" s="147">
        <v>-1989</v>
      </c>
      <c r="BQ31" s="161"/>
      <c r="BR31" s="161"/>
      <c r="BS31" s="161"/>
      <c r="BT31" s="158"/>
      <c r="BU31" s="161"/>
      <c r="BV31" s="161"/>
      <c r="BZ31" s="161"/>
      <c r="CA31" s="161"/>
      <c r="CB31" s="161"/>
      <c r="CC31" s="158"/>
      <c r="CD31" s="161"/>
      <c r="CE31" s="161"/>
      <c r="DB31" s="57">
        <v>29</v>
      </c>
      <c r="DC31" s="273"/>
      <c r="DD31" s="274" t="s">
        <v>282</v>
      </c>
      <c r="DE31" s="275">
        <v>34482.541059862786</v>
      </c>
      <c r="DF31" s="275">
        <v>1728.8347066816759</v>
      </c>
      <c r="DG31" s="275">
        <v>24407.778160885631</v>
      </c>
      <c r="DH31" s="275">
        <v>12022.25760803495</v>
      </c>
      <c r="DI31" s="275">
        <v>2359.0080821767729</v>
      </c>
      <c r="DJ31" s="276">
        <v>75000.419617641819</v>
      </c>
      <c r="DK31" s="275" t="s">
        <v>28</v>
      </c>
      <c r="DL31" s="276">
        <v>75000.419617641819</v>
      </c>
      <c r="DP31" s="273"/>
      <c r="DQ31" s="274" t="s">
        <v>282</v>
      </c>
      <c r="DR31" s="275">
        <v>34482.541059862786</v>
      </c>
      <c r="DS31" s="275">
        <v>1728.8347066816759</v>
      </c>
      <c r="DT31" s="275">
        <v>24407.778160885631</v>
      </c>
      <c r="DU31" s="275">
        <v>12022.25760803495</v>
      </c>
      <c r="DV31" s="275">
        <v>2359.0080821767729</v>
      </c>
      <c r="DW31" s="276">
        <v>75000.419617641819</v>
      </c>
      <c r="DX31" s="275" t="s">
        <v>28</v>
      </c>
      <c r="DY31" s="276">
        <v>75000.419617641819</v>
      </c>
      <c r="EB31" s="316"/>
      <c r="EC31" s="273"/>
      <c r="ED31" s="274" t="s">
        <v>282</v>
      </c>
      <c r="EE31" s="275">
        <v>36556.026082576165</v>
      </c>
      <c r="EF31" s="275">
        <v>5052.1012568267652</v>
      </c>
      <c r="EG31" s="275">
        <v>17467.931869762</v>
      </c>
      <c r="EH31" s="275">
        <v>14497.617394858</v>
      </c>
      <c r="EI31" s="275">
        <v>2355.6531095219998</v>
      </c>
      <c r="EJ31" s="276">
        <v>75929.329713544925</v>
      </c>
      <c r="EK31" s="275" t="s">
        <v>28</v>
      </c>
      <c r="EL31" s="276">
        <v>75929.329713544925</v>
      </c>
      <c r="EP31" s="273"/>
      <c r="EQ31" s="274" t="s">
        <v>282</v>
      </c>
      <c r="ER31" s="275">
        <v>36556.026082576165</v>
      </c>
      <c r="ES31" s="275">
        <v>5052.1012568267652</v>
      </c>
      <c r="ET31" s="275">
        <v>17467.931869762</v>
      </c>
      <c r="EU31" s="275">
        <v>14497.823420428</v>
      </c>
      <c r="EV31" s="275">
        <v>2355.6531095219998</v>
      </c>
      <c r="EW31" s="276">
        <v>75929.53573911493</v>
      </c>
      <c r="EX31" s="275" t="s">
        <v>28</v>
      </c>
      <c r="EY31" s="276">
        <v>75929.53573911493</v>
      </c>
      <c r="FB31" s="57">
        <v>29</v>
      </c>
      <c r="FC31" s="281" t="s">
        <v>316</v>
      </c>
      <c r="FD31" s="270" t="s">
        <v>317</v>
      </c>
      <c r="FE31" s="279">
        <v>1.8443955286491505</v>
      </c>
      <c r="FF31" s="279">
        <v>-0.78064742865083137</v>
      </c>
      <c r="FG31" s="279">
        <v>-11.680727840000033</v>
      </c>
      <c r="FH31" s="366">
        <v>-10.616979740001714</v>
      </c>
      <c r="FI31" s="367">
        <v>0</v>
      </c>
      <c r="FJ31" s="368">
        <v>0</v>
      </c>
      <c r="FM31" s="316"/>
      <c r="FN31" s="281" t="s">
        <v>316</v>
      </c>
      <c r="FO31" s="270" t="s">
        <v>317</v>
      </c>
      <c r="FP31" s="279">
        <v>1.8442398859771716</v>
      </c>
      <c r="FQ31" s="279">
        <v>-0.78064742865083137</v>
      </c>
      <c r="FR31" s="279">
        <v>-11.680727840000033</v>
      </c>
      <c r="FS31" s="366">
        <v>-10.617135382673693</v>
      </c>
      <c r="FT31" s="367">
        <v>0</v>
      </c>
      <c r="FU31" s="368">
        <v>0</v>
      </c>
      <c r="FX31" s="57">
        <v>29</v>
      </c>
      <c r="FY31" s="281" t="s">
        <v>316</v>
      </c>
      <c r="FZ31" s="270" t="s">
        <v>317</v>
      </c>
      <c r="GA31" s="279">
        <v>0.94772522230462575</v>
      </c>
      <c r="GB31" s="279">
        <v>1.2108293304696485</v>
      </c>
      <c r="GC31" s="279">
        <v>-6.3922273599999544</v>
      </c>
      <c r="GD31" s="366">
        <v>-4.2336728072256804</v>
      </c>
      <c r="GE31" s="367">
        <v>0</v>
      </c>
      <c r="GF31" s="368">
        <v>0</v>
      </c>
      <c r="GI31" s="316"/>
      <c r="GJ31" s="281" t="s">
        <v>316</v>
      </c>
      <c r="GK31" s="270" t="s">
        <v>317</v>
      </c>
      <c r="GL31" s="279">
        <v>0.94772522230462575</v>
      </c>
      <c r="GM31" s="279">
        <v>1.2108293304696485</v>
      </c>
      <c r="GN31" s="279">
        <v>-6.3922273599999544</v>
      </c>
      <c r="GO31" s="366">
        <v>-4.2336728072256804</v>
      </c>
      <c r="GP31" s="367">
        <v>0</v>
      </c>
      <c r="GQ31" s="368">
        <v>0</v>
      </c>
    </row>
    <row r="32" spans="1:199" ht="19.5" customHeight="1" thickBot="1" x14ac:dyDescent="0.25">
      <c r="W32" s="57">
        <v>40</v>
      </c>
      <c r="X32" s="251" t="s">
        <v>76</v>
      </c>
      <c r="Y32" s="64">
        <v>18.692</v>
      </c>
      <c r="Z32" s="64">
        <v>18.82</v>
      </c>
      <c r="AA32" s="64">
        <v>20.259</v>
      </c>
      <c r="AB32" s="64">
        <v>19.814</v>
      </c>
      <c r="AC32" s="204">
        <v>77.585000000000008</v>
      </c>
      <c r="AD32" s="64">
        <v>18.869</v>
      </c>
      <c r="AE32" s="64">
        <v>18.282</v>
      </c>
      <c r="AI32" s="64">
        <v>18.946000000000002</v>
      </c>
      <c r="AJ32" s="64">
        <v>19.625</v>
      </c>
      <c r="AK32" s="64">
        <v>21.141999999999999</v>
      </c>
      <c r="AL32" s="64">
        <v>20.757999999999999</v>
      </c>
      <c r="AM32" s="204">
        <v>80.470999999999989</v>
      </c>
      <c r="AN32" s="64">
        <v>20.053999999999998</v>
      </c>
      <c r="AO32" s="64">
        <v>19.425999999999998</v>
      </c>
      <c r="AS32" s="57">
        <v>27</v>
      </c>
      <c r="AT32" s="91" t="s">
        <v>152</v>
      </c>
      <c r="AU32" s="147">
        <v>-25029</v>
      </c>
      <c r="AV32" s="147">
        <v>-12428</v>
      </c>
      <c r="AW32" s="147">
        <v>-8338</v>
      </c>
      <c r="AX32" s="147">
        <v>-10396</v>
      </c>
      <c r="AY32" s="142">
        <v>-56191</v>
      </c>
      <c r="AZ32" s="147">
        <v>-14331</v>
      </c>
      <c r="BA32" s="147">
        <v>-10544</v>
      </c>
      <c r="BE32" s="147">
        <v>-25029</v>
      </c>
      <c r="BF32" s="147">
        <v>-12428</v>
      </c>
      <c r="BG32" s="147">
        <v>-8338</v>
      </c>
      <c r="BH32" s="147">
        <v>-10396</v>
      </c>
      <c r="BI32" s="142">
        <v>-56191</v>
      </c>
      <c r="BJ32" s="147">
        <v>-14331</v>
      </c>
      <c r="BK32" s="147">
        <v>-10544</v>
      </c>
      <c r="BO32" s="109"/>
      <c r="BP32" s="260" t="s">
        <v>93</v>
      </c>
      <c r="BQ32" s="161"/>
      <c r="BR32" s="161"/>
      <c r="BS32" s="161"/>
      <c r="BT32" s="154"/>
      <c r="BU32" s="161"/>
      <c r="BV32" s="161"/>
      <c r="BZ32" s="161"/>
      <c r="CA32" s="161"/>
      <c r="CB32" s="161"/>
      <c r="CC32" s="154"/>
      <c r="CD32" s="161"/>
      <c r="CE32" s="161"/>
      <c r="DB32" s="57">
        <v>30</v>
      </c>
      <c r="DC32" s="277" t="s">
        <v>283</v>
      </c>
      <c r="DD32" s="317" t="s">
        <v>74</v>
      </c>
      <c r="DE32" s="279">
        <v>31.861963268903203</v>
      </c>
      <c r="DF32" s="279">
        <v>5.2125924629882867</v>
      </c>
      <c r="DG32" s="279">
        <v>92.867890089771066</v>
      </c>
      <c r="DH32" s="279">
        <v>50.205459683988927</v>
      </c>
      <c r="DI32" s="279">
        <v>16.474069324921228</v>
      </c>
      <c r="DJ32" s="280">
        <v>196.6219748305727</v>
      </c>
      <c r="DK32" s="279">
        <v>2.1646123100000088</v>
      </c>
      <c r="DL32" s="280">
        <v>198.78658714057269</v>
      </c>
      <c r="DP32" s="277" t="s">
        <v>283</v>
      </c>
      <c r="DQ32" s="278" t="s">
        <v>74</v>
      </c>
      <c r="DR32" s="279">
        <v>31.596491597655294</v>
      </c>
      <c r="DS32" s="279">
        <v>5.1593786370711445</v>
      </c>
      <c r="DT32" s="279">
        <v>92.867890089771066</v>
      </c>
      <c r="DU32" s="279">
        <v>50.205459683988927</v>
      </c>
      <c r="DV32" s="279">
        <v>16.474069324921228</v>
      </c>
      <c r="DW32" s="280">
        <v>196.30328933340766</v>
      </c>
      <c r="DX32" s="279">
        <v>2.1646123099999945</v>
      </c>
      <c r="DY32" s="280">
        <v>198.46790164340766</v>
      </c>
      <c r="EB32" s="316"/>
      <c r="EC32" s="277" t="s">
        <v>283</v>
      </c>
      <c r="ED32" s="317" t="s">
        <v>74</v>
      </c>
      <c r="EE32" s="279">
        <v>31.978256015012089</v>
      </c>
      <c r="EF32" s="279">
        <v>17.576686491929436</v>
      </c>
      <c r="EG32" s="279">
        <v>86.528712641096774</v>
      </c>
      <c r="EH32" s="279">
        <v>48.103696769855055</v>
      </c>
      <c r="EI32" s="279">
        <v>19.788601258194994</v>
      </c>
      <c r="EJ32" s="280">
        <v>203.97595317608835</v>
      </c>
      <c r="EK32" s="279">
        <v>-4.9009624696013852</v>
      </c>
      <c r="EL32" s="280">
        <v>199.07499070648697</v>
      </c>
      <c r="EP32" s="277" t="s">
        <v>283</v>
      </c>
      <c r="EQ32" s="278" t="s">
        <v>74</v>
      </c>
      <c r="ER32" s="279">
        <v>31.74153071290506</v>
      </c>
      <c r="ES32" s="279">
        <v>17.57675681131126</v>
      </c>
      <c r="ET32" s="279">
        <v>86.529441611096786</v>
      </c>
      <c r="EU32" s="279">
        <v>48.103696799855051</v>
      </c>
      <c r="EV32" s="279">
        <v>19.788600958194991</v>
      </c>
      <c r="EW32" s="280">
        <v>203.74002689336314</v>
      </c>
      <c r="EX32" s="279">
        <v>-4.9016911696013974</v>
      </c>
      <c r="EY32" s="280">
        <v>198.83833572376173</v>
      </c>
      <c r="FB32" s="57">
        <v>30</v>
      </c>
      <c r="FC32" s="283" t="s">
        <v>283</v>
      </c>
      <c r="FD32" s="350" t="s">
        <v>318</v>
      </c>
      <c r="FE32" s="279">
        <v>-18.405418634288871</v>
      </c>
      <c r="FF32" s="279">
        <v>-5.6739287844925457</v>
      </c>
      <c r="FG32" s="279">
        <v>3.0627540800000008</v>
      </c>
      <c r="FH32" s="369">
        <v>-21.016593338781416</v>
      </c>
      <c r="FI32" s="370">
        <v>0</v>
      </c>
      <c r="FJ32" s="371">
        <v>0</v>
      </c>
      <c r="FM32" s="316"/>
      <c r="FN32" s="283" t="s">
        <v>283</v>
      </c>
      <c r="FO32" s="282" t="s">
        <v>318</v>
      </c>
      <c r="FP32" s="279">
        <v>-18.405418687415523</v>
      </c>
      <c r="FQ32" s="279">
        <v>-5.9566633735394454</v>
      </c>
      <c r="FR32" s="279">
        <v>3.0627540800000008</v>
      </c>
      <c r="FS32" s="369">
        <v>-21.299327980954967</v>
      </c>
      <c r="FT32" s="370">
        <v>0</v>
      </c>
      <c r="FU32" s="371">
        <v>0</v>
      </c>
      <c r="FX32" s="57">
        <v>30</v>
      </c>
      <c r="FY32" s="283" t="s">
        <v>283</v>
      </c>
      <c r="FZ32" s="350" t="s">
        <v>318</v>
      </c>
      <c r="GA32" s="279">
        <v>-18.802468927589306</v>
      </c>
      <c r="GB32" s="279">
        <v>-4.3625374863221467</v>
      </c>
      <c r="GC32" s="279">
        <v>2.2446600900000018</v>
      </c>
      <c r="GD32" s="369">
        <v>-20.920346323911453</v>
      </c>
      <c r="GE32" s="370">
        <v>0</v>
      </c>
      <c r="GF32" s="371">
        <v>0</v>
      </c>
      <c r="GI32" s="316"/>
      <c r="GJ32" s="283" t="s">
        <v>283</v>
      </c>
      <c r="GK32" s="282" t="s">
        <v>318</v>
      </c>
      <c r="GL32" s="279">
        <v>-19.056115626621835</v>
      </c>
      <c r="GM32" s="279">
        <v>-4.3754512815804807</v>
      </c>
      <c r="GN32" s="279">
        <v>2.2446600900000018</v>
      </c>
      <c r="GO32" s="369">
        <v>-21.186906818202317</v>
      </c>
      <c r="GP32" s="370">
        <v>0</v>
      </c>
      <c r="GQ32" s="371">
        <v>0</v>
      </c>
    </row>
    <row r="33" spans="23:199" ht="19.5" customHeight="1" thickTop="1" x14ac:dyDescent="0.2">
      <c r="W33" s="57">
        <v>43</v>
      </c>
      <c r="X33" s="252" t="s">
        <v>275</v>
      </c>
      <c r="Y33" s="71">
        <v>89.162000000000006</v>
      </c>
      <c r="Z33" s="71">
        <v>50.631</v>
      </c>
      <c r="AA33" s="71">
        <v>48.725000000000001</v>
      </c>
      <c r="AB33" s="71">
        <v>58.448999999999998</v>
      </c>
      <c r="AC33" s="72">
        <v>246.96699999999998</v>
      </c>
      <c r="AD33" s="71">
        <v>49.161000000000001</v>
      </c>
      <c r="AE33" s="71">
        <v>67.114000000000004</v>
      </c>
      <c r="AI33" s="71">
        <v>89.378</v>
      </c>
      <c r="AJ33" s="71">
        <v>51.628999999999998</v>
      </c>
      <c r="AK33" s="71">
        <v>49.813000000000002</v>
      </c>
      <c r="AL33" s="71">
        <v>59.460999999999999</v>
      </c>
      <c r="AM33" s="72">
        <v>250.28100000000001</v>
      </c>
      <c r="AN33" s="71">
        <v>50.694000000000003</v>
      </c>
      <c r="AO33" s="71">
        <v>68.596999999999994</v>
      </c>
      <c r="AS33" s="57">
        <v>28</v>
      </c>
      <c r="AT33" s="255" t="s">
        <v>119</v>
      </c>
      <c r="AU33" s="149">
        <v>-55669</v>
      </c>
      <c r="AV33" s="149">
        <v>94689</v>
      </c>
      <c r="AW33" s="149">
        <v>97196</v>
      </c>
      <c r="AX33" s="149">
        <v>110630</v>
      </c>
      <c r="AY33" s="144">
        <v>246846</v>
      </c>
      <c r="AZ33" s="149">
        <v>-89579</v>
      </c>
      <c r="BA33" s="149">
        <v>77766</v>
      </c>
      <c r="BE33" s="149">
        <v>-54599</v>
      </c>
      <c r="BF33" s="149">
        <v>96803</v>
      </c>
      <c r="BG33" s="149">
        <v>100342</v>
      </c>
      <c r="BH33" s="149">
        <v>113652</v>
      </c>
      <c r="BI33" s="144">
        <v>256198</v>
      </c>
      <c r="BJ33" s="149">
        <v>-85636</v>
      </c>
      <c r="BK33" s="149">
        <v>81322</v>
      </c>
      <c r="BO33" s="109">
        <v>29</v>
      </c>
      <c r="BP33" s="82" t="s">
        <v>94</v>
      </c>
      <c r="BQ33" s="161">
        <v>49714</v>
      </c>
      <c r="BR33" s="161">
        <v>53261</v>
      </c>
      <c r="BS33" s="161">
        <v>49715</v>
      </c>
      <c r="BT33" s="154">
        <v>143196</v>
      </c>
      <c r="BU33" s="161">
        <v>131316</v>
      </c>
      <c r="BV33" s="161">
        <v>100889</v>
      </c>
      <c r="BZ33" s="161">
        <v>49714</v>
      </c>
      <c r="CA33" s="161">
        <v>53261</v>
      </c>
      <c r="CB33" s="161">
        <v>49715</v>
      </c>
      <c r="CC33" s="154">
        <v>143196</v>
      </c>
      <c r="CD33" s="161">
        <v>131316</v>
      </c>
      <c r="CE33" s="161">
        <v>100889</v>
      </c>
      <c r="DB33" s="57">
        <v>31</v>
      </c>
      <c r="DC33" s="277" t="s">
        <v>283</v>
      </c>
      <c r="DD33" s="278" t="s">
        <v>284</v>
      </c>
      <c r="DE33" s="279">
        <v>0.10384022980979993</v>
      </c>
      <c r="DF33" s="279">
        <v>2.501899222267703E-2</v>
      </c>
      <c r="DG33" s="279">
        <v>0.20224573333333334</v>
      </c>
      <c r="DH33" s="279">
        <v>0.81272873999999995</v>
      </c>
      <c r="DI33" s="279">
        <v>0.66105744</v>
      </c>
      <c r="DJ33" s="280">
        <v>1.8048911353658101</v>
      </c>
      <c r="DK33" s="279" t="s">
        <v>28</v>
      </c>
      <c r="DL33" s="280">
        <v>1.8048911353658101</v>
      </c>
      <c r="DP33" s="277" t="s">
        <v>283</v>
      </c>
      <c r="DQ33" s="278" t="s">
        <v>284</v>
      </c>
      <c r="DR33" s="279">
        <v>0.10384022980979993</v>
      </c>
      <c r="DS33" s="279">
        <v>2.5018992222677033E-2</v>
      </c>
      <c r="DT33" s="279">
        <v>0.20224573333333334</v>
      </c>
      <c r="DU33" s="279">
        <v>0.81272873999999984</v>
      </c>
      <c r="DV33" s="279">
        <v>0.66105744</v>
      </c>
      <c r="DW33" s="280">
        <v>1.8048911353658101</v>
      </c>
      <c r="DX33" s="279" t="s">
        <v>28</v>
      </c>
      <c r="DY33" s="280">
        <v>1.8048911353658101</v>
      </c>
      <c r="EB33" s="316"/>
      <c r="EC33" s="277" t="s">
        <v>283</v>
      </c>
      <c r="ED33" s="278" t="s">
        <v>284</v>
      </c>
      <c r="EE33" s="279">
        <v>0.22492228859828431</v>
      </c>
      <c r="EF33" s="279">
        <v>0.11008355979310477</v>
      </c>
      <c r="EG33" s="279">
        <v>0.10173238333333334</v>
      </c>
      <c r="EH33" s="279">
        <v>0.21130256333333336</v>
      </c>
      <c r="EI33" s="279">
        <v>6.8418753333333304E-2</v>
      </c>
      <c r="EJ33" s="280">
        <v>0.71645954839138914</v>
      </c>
      <c r="EK33" s="279" t="s">
        <v>28</v>
      </c>
      <c r="EL33" s="280">
        <v>0.71645954839138914</v>
      </c>
      <c r="EP33" s="277" t="s">
        <v>283</v>
      </c>
      <c r="EQ33" s="278" t="s">
        <v>284</v>
      </c>
      <c r="ER33" s="279">
        <v>0.22492228859828431</v>
      </c>
      <c r="ES33" s="279">
        <v>0.11008355979310477</v>
      </c>
      <c r="ET33" s="279">
        <v>0.10173238333333334</v>
      </c>
      <c r="EU33" s="279">
        <v>0.21130256333333336</v>
      </c>
      <c r="EV33" s="279">
        <v>6.8418753333333304E-2</v>
      </c>
      <c r="EW33" s="280">
        <v>0.71645954839138914</v>
      </c>
      <c r="EX33" s="279" t="s">
        <v>28</v>
      </c>
      <c r="EY33" s="280">
        <v>0.71645954839138914</v>
      </c>
      <c r="FB33" s="57">
        <v>31</v>
      </c>
      <c r="FC33" s="341" t="s">
        <v>293</v>
      </c>
      <c r="FD33" s="352" t="s">
        <v>319</v>
      </c>
      <c r="FE33" s="343">
        <v>28.30980397450616</v>
      </c>
      <c r="FF33" s="343">
        <v>19.9276802488403</v>
      </c>
      <c r="FG33" s="343">
        <v>43.80997511999999</v>
      </c>
      <c r="FH33" s="358">
        <v>92.047459343346446</v>
      </c>
      <c r="FI33" s="359">
        <v>0</v>
      </c>
      <c r="FJ33" s="360">
        <v>0</v>
      </c>
      <c r="FM33" s="316"/>
      <c r="FN33" s="341" t="s">
        <v>293</v>
      </c>
      <c r="FO33" s="342" t="s">
        <v>319</v>
      </c>
      <c r="FP33" s="343">
        <v>28.128790745320966</v>
      </c>
      <c r="FQ33" s="343">
        <v>19.528365599128591</v>
      </c>
      <c r="FR33" s="343">
        <v>43.80997511999999</v>
      </c>
      <c r="FS33" s="358">
        <v>91.467131464449551</v>
      </c>
      <c r="FT33" s="359">
        <v>0</v>
      </c>
      <c r="FU33" s="360">
        <v>0</v>
      </c>
      <c r="FX33" s="57">
        <v>31</v>
      </c>
      <c r="FY33" s="341" t="s">
        <v>293</v>
      </c>
      <c r="FZ33" s="352" t="s">
        <v>319</v>
      </c>
      <c r="GA33" s="343">
        <v>22.627780406829746</v>
      </c>
      <c r="GB33" s="343">
        <v>23.978052010912656</v>
      </c>
      <c r="GC33" s="343">
        <v>50.358332070000046</v>
      </c>
      <c r="GD33" s="358">
        <v>96.964164487742451</v>
      </c>
      <c r="GE33" s="359">
        <v>0</v>
      </c>
      <c r="GF33" s="360">
        <v>0</v>
      </c>
      <c r="GI33" s="316"/>
      <c r="GJ33" s="341" t="s">
        <v>293</v>
      </c>
      <c r="GK33" s="342" t="s">
        <v>319</v>
      </c>
      <c r="GL33" s="343">
        <v>22.325465701145834</v>
      </c>
      <c r="GM33" s="343">
        <v>23.961566274007808</v>
      </c>
      <c r="GN33" s="343">
        <v>50.358332070000046</v>
      </c>
      <c r="GO33" s="358">
        <v>96.645364045153684</v>
      </c>
      <c r="GP33" s="359">
        <v>0</v>
      </c>
      <c r="GQ33" s="360">
        <v>0</v>
      </c>
    </row>
    <row r="34" spans="23:199" ht="19.5" customHeight="1" x14ac:dyDescent="0.2">
      <c r="W34" s="57">
        <v>44</v>
      </c>
      <c r="X34" s="253" t="s">
        <v>77</v>
      </c>
      <c r="Y34" s="74">
        <v>0.16409952497602795</v>
      </c>
      <c r="Z34" s="74">
        <v>0.10886186448330876</v>
      </c>
      <c r="AA34" s="74">
        <v>0.10063884235898686</v>
      </c>
      <c r="AB34" s="74">
        <v>0.12872272716261185</v>
      </c>
      <c r="AC34" s="205">
        <v>0.12686697889360293</v>
      </c>
      <c r="AD34" s="74">
        <v>0.1175099675874136</v>
      </c>
      <c r="AE34" s="74">
        <v>0.13220604081182397</v>
      </c>
      <c r="AI34" s="74">
        <v>0.16449706537883207</v>
      </c>
      <c r="AJ34" s="74">
        <v>0.11100766726726209</v>
      </c>
      <c r="AK34" s="74">
        <v>0.10288604729457594</v>
      </c>
      <c r="AL34" s="74">
        <v>0.13095146332385607</v>
      </c>
      <c r="AM34" s="205">
        <v>0.12856938110949981</v>
      </c>
      <c r="AN34" s="74">
        <v>0.1211743108739925</v>
      </c>
      <c r="AO34" s="74">
        <v>0.13512736212368043</v>
      </c>
      <c r="AS34" s="57">
        <v>29</v>
      </c>
      <c r="AT34" s="94"/>
      <c r="AU34" s="147"/>
      <c r="AV34" s="147"/>
      <c r="AW34" s="147"/>
      <c r="AX34" s="147"/>
      <c r="AY34" s="142"/>
      <c r="AZ34" s="147"/>
      <c r="BA34" s="147"/>
      <c r="BE34" s="147"/>
      <c r="BF34" s="147"/>
      <c r="BG34" s="147"/>
      <c r="BH34" s="147"/>
      <c r="BI34" s="142"/>
      <c r="BJ34" s="147"/>
      <c r="BK34" s="147"/>
      <c r="BO34" s="109">
        <v>30</v>
      </c>
      <c r="BP34" s="246" t="s">
        <v>95</v>
      </c>
      <c r="BQ34" s="161">
        <v>3128</v>
      </c>
      <c r="BR34" s="161">
        <v>2230</v>
      </c>
      <c r="BS34" s="161">
        <v>2396</v>
      </c>
      <c r="BT34" s="154">
        <v>3766</v>
      </c>
      <c r="BU34" s="161">
        <v>4623</v>
      </c>
      <c r="BV34" s="161">
        <v>3993</v>
      </c>
      <c r="BZ34" s="161">
        <v>21484</v>
      </c>
      <c r="CA34" s="161">
        <v>17491</v>
      </c>
      <c r="CB34" s="161">
        <v>18976</v>
      </c>
      <c r="CC34" s="154">
        <v>21678</v>
      </c>
      <c r="CD34" s="161">
        <v>25789</v>
      </c>
      <c r="CE34" s="161">
        <v>17032</v>
      </c>
      <c r="DB34" s="57">
        <v>32</v>
      </c>
      <c r="DC34" s="281" t="s">
        <v>285</v>
      </c>
      <c r="DD34" s="270" t="s">
        <v>286</v>
      </c>
      <c r="DE34" s="279">
        <v>-4.0444404948002974</v>
      </c>
      <c r="DF34" s="279">
        <v>-1.4266778969461824</v>
      </c>
      <c r="DG34" s="279">
        <v>-112.00247285</v>
      </c>
      <c r="DH34" s="279">
        <v>-44.091012169999999</v>
      </c>
      <c r="DI34" s="279">
        <v>-18.788831259999998</v>
      </c>
      <c r="DJ34" s="280">
        <v>-180.35343467174647</v>
      </c>
      <c r="DK34" s="279">
        <v>-2.3055624435482329</v>
      </c>
      <c r="DL34" s="280">
        <v>-182.65899711529471</v>
      </c>
      <c r="DP34" s="281" t="s">
        <v>285</v>
      </c>
      <c r="DQ34" s="270" t="s">
        <v>286</v>
      </c>
      <c r="DR34" s="279">
        <v>-4.0444404948002974</v>
      </c>
      <c r="DS34" s="279">
        <v>-1.4266778969461824</v>
      </c>
      <c r="DT34" s="279">
        <v>-112.00247285</v>
      </c>
      <c r="DU34" s="279">
        <v>-44.091012169999999</v>
      </c>
      <c r="DV34" s="279">
        <v>-18.788831259999998</v>
      </c>
      <c r="DW34" s="280">
        <v>-180.35343467174647</v>
      </c>
      <c r="DX34" s="279">
        <v>-2.3055624435482329</v>
      </c>
      <c r="DY34" s="280">
        <v>-182.65899711529471</v>
      </c>
      <c r="EB34" s="316"/>
      <c r="EC34" s="281" t="s">
        <v>285</v>
      </c>
      <c r="ED34" s="270" t="s">
        <v>286</v>
      </c>
      <c r="EE34" s="279">
        <v>-4.3317464966160326</v>
      </c>
      <c r="EF34" s="279">
        <v>-8.7723885346239729</v>
      </c>
      <c r="EG34" s="279">
        <v>-78.48720864691505</v>
      </c>
      <c r="EH34" s="279">
        <v>-34.967922440604653</v>
      </c>
      <c r="EI34" s="279">
        <v>-19.291676598897038</v>
      </c>
      <c r="EJ34" s="280">
        <v>-145.85094271765675</v>
      </c>
      <c r="EK34" s="279">
        <v>7.5072595410245739</v>
      </c>
      <c r="EL34" s="280">
        <v>-138.34368317663217</v>
      </c>
      <c r="EP34" s="281" t="s">
        <v>285</v>
      </c>
      <c r="EQ34" s="270" t="s">
        <v>286</v>
      </c>
      <c r="ER34" s="279">
        <v>-4.3317464966160326</v>
      </c>
      <c r="ES34" s="279">
        <v>-8.7723885346239729</v>
      </c>
      <c r="ET34" s="279">
        <v>-78.48720864691505</v>
      </c>
      <c r="EU34" s="279">
        <v>-34.967922440604653</v>
      </c>
      <c r="EV34" s="279">
        <v>-19.291676598897038</v>
      </c>
      <c r="EW34" s="280">
        <v>-145.85094271765675</v>
      </c>
      <c r="EX34" s="279">
        <v>7.5072595410245739</v>
      </c>
      <c r="EY34" s="280">
        <v>-138.34368317663217</v>
      </c>
      <c r="FB34" s="57">
        <v>32</v>
      </c>
      <c r="FC34" s="339" t="s">
        <v>293</v>
      </c>
      <c r="FD34" s="351" t="s">
        <v>320</v>
      </c>
      <c r="FE34" s="308">
        <v>625.16092620446898</v>
      </c>
      <c r="FF34" s="308">
        <v>1012.2791822695739</v>
      </c>
      <c r="FG34" s="308">
        <v>603.37061506917337</v>
      </c>
      <c r="FH34" s="361">
        <v>669.05307223801799</v>
      </c>
      <c r="FI34" s="362">
        <v>0</v>
      </c>
      <c r="FJ34" s="363">
        <v>0</v>
      </c>
      <c r="FM34" s="316"/>
      <c r="FN34" s="339" t="s">
        <v>293</v>
      </c>
      <c r="FO34" s="307" t="s">
        <v>320</v>
      </c>
      <c r="FP34" s="308">
        <v>621.16363967734981</v>
      </c>
      <c r="FQ34" s="308">
        <v>991.99493934561644</v>
      </c>
      <c r="FR34" s="308">
        <v>603.37061506917337</v>
      </c>
      <c r="FS34" s="361">
        <v>664.83492050356278</v>
      </c>
      <c r="FT34" s="362">
        <v>0</v>
      </c>
      <c r="FU34" s="363">
        <v>0</v>
      </c>
      <c r="FX34" s="57">
        <v>32</v>
      </c>
      <c r="FY34" s="339" t="s">
        <v>293</v>
      </c>
      <c r="FZ34" s="351" t="s">
        <v>320</v>
      </c>
      <c r="GA34" s="308">
        <v>524.70621880404997</v>
      </c>
      <c r="GB34" s="308">
        <v>1196.0184659359606</v>
      </c>
      <c r="GC34" s="308">
        <v>640.29041080308707</v>
      </c>
      <c r="GD34" s="361">
        <v>683.70278157884684</v>
      </c>
      <c r="GE34" s="362">
        <v>0</v>
      </c>
      <c r="GF34" s="363">
        <v>0</v>
      </c>
      <c r="GI34" s="316"/>
      <c r="GJ34" s="339" t="s">
        <v>293</v>
      </c>
      <c r="GK34" s="307" t="s">
        <v>320</v>
      </c>
      <c r="GL34" s="308">
        <v>517.69596842790679</v>
      </c>
      <c r="GM34" s="308">
        <v>1195.1961620326333</v>
      </c>
      <c r="GN34" s="308">
        <v>640.29041080308707</v>
      </c>
      <c r="GO34" s="361">
        <v>681.45489185053316</v>
      </c>
      <c r="GP34" s="362">
        <v>0</v>
      </c>
      <c r="GQ34" s="363">
        <v>0</v>
      </c>
    </row>
    <row r="35" spans="23:199" ht="19.5" customHeight="1" x14ac:dyDescent="0.2">
      <c r="W35" s="57"/>
      <c r="AS35" s="57">
        <v>30</v>
      </c>
      <c r="AT35" s="88" t="s">
        <v>120</v>
      </c>
      <c r="AU35" s="147"/>
      <c r="AV35" s="147"/>
      <c r="AW35" s="147"/>
      <c r="AX35" s="147"/>
      <c r="AY35" s="142"/>
      <c r="AZ35" s="147"/>
      <c r="BA35" s="147"/>
      <c r="BE35" s="147"/>
      <c r="BF35" s="147"/>
      <c r="BG35" s="147"/>
      <c r="BH35" s="147"/>
      <c r="BI35" s="142"/>
      <c r="BJ35" s="147"/>
      <c r="BK35" s="147"/>
      <c r="BO35" s="109">
        <v>31</v>
      </c>
      <c r="BP35" s="82" t="s">
        <v>138</v>
      </c>
      <c r="BQ35" s="161">
        <v>14250</v>
      </c>
      <c r="BR35" s="161">
        <v>20791</v>
      </c>
      <c r="BS35" s="161">
        <v>27244</v>
      </c>
      <c r="BT35" s="154">
        <v>19077</v>
      </c>
      <c r="BU35" s="161">
        <v>11595</v>
      </c>
      <c r="BV35" s="161">
        <v>16157</v>
      </c>
      <c r="BZ35" s="161">
        <v>14250</v>
      </c>
      <c r="CA35" s="161">
        <v>20791</v>
      </c>
      <c r="CB35" s="161">
        <v>27244</v>
      </c>
      <c r="CC35" s="154">
        <v>19077</v>
      </c>
      <c r="CD35" s="161">
        <v>11595</v>
      </c>
      <c r="CE35" s="161">
        <v>16157</v>
      </c>
      <c r="DB35" s="57">
        <v>33</v>
      </c>
      <c r="DC35" s="281" t="s">
        <v>283</v>
      </c>
      <c r="DD35" s="270" t="s">
        <v>287</v>
      </c>
      <c r="DE35" s="279">
        <v>17.097876349616179</v>
      </c>
      <c r="DF35" s="279">
        <v>0.7627403880819521</v>
      </c>
      <c r="DG35" s="279">
        <v>8.5667079623486408</v>
      </c>
      <c r="DH35" s="279">
        <v>5.3392716637431299</v>
      </c>
      <c r="DI35" s="279">
        <v>1.0389081899350199</v>
      </c>
      <c r="DJ35" s="280">
        <v>32.805504553724923</v>
      </c>
      <c r="DK35" s="279" t="s">
        <v>28</v>
      </c>
      <c r="DL35" s="280">
        <v>32.805504553724923</v>
      </c>
      <c r="DP35" s="281" t="s">
        <v>283</v>
      </c>
      <c r="DQ35" s="270" t="s">
        <v>287</v>
      </c>
      <c r="DR35" s="279">
        <v>17.097876349616179</v>
      </c>
      <c r="DS35" s="279">
        <v>0.7627403880819521</v>
      </c>
      <c r="DT35" s="279">
        <v>8.5667079623486408</v>
      </c>
      <c r="DU35" s="279">
        <v>5.3392716637431299</v>
      </c>
      <c r="DV35" s="279">
        <v>1.0389081899350199</v>
      </c>
      <c r="DW35" s="280">
        <v>32.805504553724923</v>
      </c>
      <c r="DX35" s="279" t="s">
        <v>28</v>
      </c>
      <c r="DY35" s="280">
        <v>32.805504553724923</v>
      </c>
      <c r="EB35" s="316"/>
      <c r="EC35" s="281" t="s">
        <v>283</v>
      </c>
      <c r="ED35" s="270" t="s">
        <v>287</v>
      </c>
      <c r="EE35" s="279">
        <v>28.399038942489266</v>
      </c>
      <c r="EF35" s="279">
        <v>3.2494501215222522</v>
      </c>
      <c r="EG35" s="279">
        <v>9.4122667429593427</v>
      </c>
      <c r="EH35" s="279">
        <v>9.3045104193242629</v>
      </c>
      <c r="EI35" s="279">
        <v>1.5027894429899999</v>
      </c>
      <c r="EJ35" s="280">
        <v>51.86805566928512</v>
      </c>
      <c r="EK35" s="279" t="s">
        <v>28</v>
      </c>
      <c r="EL35" s="280">
        <v>51.86805566928512</v>
      </c>
      <c r="EP35" s="281" t="s">
        <v>283</v>
      </c>
      <c r="EQ35" s="270" t="s">
        <v>287</v>
      </c>
      <c r="ER35" s="279">
        <v>28.399038942489266</v>
      </c>
      <c r="ES35" s="279">
        <v>3.2494501215222522</v>
      </c>
      <c r="ET35" s="279">
        <v>9.4122667429593427</v>
      </c>
      <c r="EU35" s="279">
        <v>9.3046609313242641</v>
      </c>
      <c r="EV35" s="279">
        <v>1.5027894429899999</v>
      </c>
      <c r="EW35" s="280">
        <v>51.868206181285125</v>
      </c>
      <c r="EX35" s="279" t="s">
        <v>28</v>
      </c>
      <c r="EY35" s="280">
        <v>51.868206181285125</v>
      </c>
      <c r="FB35" s="57">
        <v>33</v>
      </c>
      <c r="FC35" s="288" t="s">
        <v>293</v>
      </c>
      <c r="FD35" s="320" t="s">
        <v>321</v>
      </c>
      <c r="FE35" s="344">
        <v>0.28356856338256436</v>
      </c>
      <c r="FF35" s="344">
        <v>0.45916265944678625</v>
      </c>
      <c r="FG35" s="344">
        <v>0.27368463275719779</v>
      </c>
      <c r="FH35" s="364">
        <v>0.30347772960329583</v>
      </c>
      <c r="FI35" s="364">
        <v>0</v>
      </c>
      <c r="FJ35" s="365">
        <v>0</v>
      </c>
      <c r="FM35" s="316"/>
      <c r="FN35" s="288" t="s">
        <v>293</v>
      </c>
      <c r="FO35" s="289" t="s">
        <v>321</v>
      </c>
      <c r="FP35" s="344">
        <v>0.28175542255688046</v>
      </c>
      <c r="FQ35" s="344">
        <v>0.44996187068320914</v>
      </c>
      <c r="FR35" s="344">
        <v>0.27368463275719779</v>
      </c>
      <c r="FS35" s="364">
        <v>0.30156440588562328</v>
      </c>
      <c r="FT35" s="364">
        <v>0</v>
      </c>
      <c r="FU35" s="365">
        <v>0</v>
      </c>
      <c r="FX35" s="57">
        <v>33</v>
      </c>
      <c r="FY35" s="288" t="s">
        <v>293</v>
      </c>
      <c r="FZ35" s="320" t="s">
        <v>321</v>
      </c>
      <c r="GA35" s="344">
        <v>0.23800302038630239</v>
      </c>
      <c r="GB35" s="344">
        <v>0.54250549570264295</v>
      </c>
      <c r="GC35" s="344">
        <v>0.29043119031991321</v>
      </c>
      <c r="GD35" s="364">
        <v>0.31012273388558886</v>
      </c>
      <c r="GE35" s="364">
        <v>0</v>
      </c>
      <c r="GF35" s="365">
        <v>0</v>
      </c>
      <c r="GI35" s="316"/>
      <c r="GJ35" s="288" t="s">
        <v>293</v>
      </c>
      <c r="GK35" s="289" t="s">
        <v>321</v>
      </c>
      <c r="GL35" s="344">
        <v>0.23482322052231533</v>
      </c>
      <c r="GM35" s="344">
        <v>0.54213250448269246</v>
      </c>
      <c r="GN35" s="344">
        <v>0.29043119031991321</v>
      </c>
      <c r="GO35" s="364">
        <v>0.30910310704363253</v>
      </c>
      <c r="GP35" s="364">
        <v>0</v>
      </c>
      <c r="GQ35" s="365">
        <v>0</v>
      </c>
    </row>
    <row r="36" spans="23:199" ht="19.5" customHeight="1" x14ac:dyDescent="0.2">
      <c r="W36" s="57"/>
      <c r="X36" s="357" t="s">
        <v>71</v>
      </c>
      <c r="Y36" s="357"/>
      <c r="Z36" s="357"/>
      <c r="AA36" s="357"/>
      <c r="AB36" s="357"/>
      <c r="AC36" s="357"/>
      <c r="AD36" s="357"/>
      <c r="AE36" s="357"/>
      <c r="AI36" s="357"/>
      <c r="AJ36" s="357"/>
      <c r="AK36" s="357"/>
      <c r="AL36" s="357"/>
      <c r="AM36" s="357"/>
      <c r="AN36" s="357"/>
      <c r="AO36" s="357"/>
      <c r="AS36" s="57">
        <v>31</v>
      </c>
      <c r="AT36" s="91" t="s">
        <v>149</v>
      </c>
      <c r="AU36" s="147">
        <v>-56514</v>
      </c>
      <c r="AV36" s="147">
        <v>-59991</v>
      </c>
      <c r="AW36" s="147">
        <v>-82845</v>
      </c>
      <c r="AX36" s="147">
        <v>-110800</v>
      </c>
      <c r="AY36" s="142">
        <v>-310150</v>
      </c>
      <c r="AZ36" s="147">
        <v>-74408</v>
      </c>
      <c r="BA36" s="147">
        <v>-64039</v>
      </c>
      <c r="BE36" s="147">
        <v>-56514</v>
      </c>
      <c r="BF36" s="147">
        <v>-59991</v>
      </c>
      <c r="BG36" s="147">
        <v>-82845</v>
      </c>
      <c r="BH36" s="147">
        <v>-110800</v>
      </c>
      <c r="BI36" s="142">
        <v>-310150</v>
      </c>
      <c r="BJ36" s="147">
        <v>-74408</v>
      </c>
      <c r="BK36" s="147">
        <v>-64039</v>
      </c>
      <c r="BO36" s="109">
        <v>32</v>
      </c>
      <c r="BP36" s="82" t="s">
        <v>96</v>
      </c>
      <c r="BQ36" s="161">
        <v>340807</v>
      </c>
      <c r="BR36" s="161">
        <v>311603</v>
      </c>
      <c r="BS36" s="161">
        <v>342881</v>
      </c>
      <c r="BT36" s="154">
        <v>451603</v>
      </c>
      <c r="BU36" s="161">
        <v>406634</v>
      </c>
      <c r="BV36" s="161">
        <v>399567</v>
      </c>
      <c r="BZ36" s="161">
        <v>340807</v>
      </c>
      <c r="CA36" s="161">
        <v>311603</v>
      </c>
      <c r="CB36" s="161">
        <v>342881</v>
      </c>
      <c r="CC36" s="154">
        <v>451603</v>
      </c>
      <c r="CD36" s="161">
        <v>406634</v>
      </c>
      <c r="CE36" s="161">
        <v>399567</v>
      </c>
      <c r="DB36" s="57">
        <v>34</v>
      </c>
      <c r="DC36" s="281" t="s">
        <v>283</v>
      </c>
      <c r="DD36" s="282" t="s">
        <v>288</v>
      </c>
      <c r="DE36" s="279">
        <v>0.11048355134100608</v>
      </c>
      <c r="DF36" s="279">
        <v>4.7012767905580566E-2</v>
      </c>
      <c r="DG36" s="279">
        <v>0.28758697</v>
      </c>
      <c r="DH36" s="279">
        <v>0.11301616999999999</v>
      </c>
      <c r="DI36" s="279">
        <v>7.6888060000000008E-2</v>
      </c>
      <c r="DJ36" s="280">
        <v>0.6349875192465867</v>
      </c>
      <c r="DK36" s="279" t="s">
        <v>28</v>
      </c>
      <c r="DL36" s="280">
        <v>0.6349875192465867</v>
      </c>
      <c r="DP36" s="281" t="s">
        <v>283</v>
      </c>
      <c r="DQ36" s="282" t="s">
        <v>288</v>
      </c>
      <c r="DR36" s="279">
        <v>0.1104835513410061</v>
      </c>
      <c r="DS36" s="279">
        <v>4.7012767905580566E-2</v>
      </c>
      <c r="DT36" s="279">
        <v>0.28758697</v>
      </c>
      <c r="DU36" s="279">
        <v>0.11301616999999999</v>
      </c>
      <c r="DV36" s="279">
        <v>7.6888060000000008E-2</v>
      </c>
      <c r="DW36" s="280">
        <v>0.6349875192465867</v>
      </c>
      <c r="DX36" s="279" t="s">
        <v>28</v>
      </c>
      <c r="DY36" s="280">
        <v>0.6349875192465867</v>
      </c>
      <c r="EB36" s="316"/>
      <c r="EC36" s="281" t="s">
        <v>283</v>
      </c>
      <c r="ED36" s="282" t="s">
        <v>288</v>
      </c>
      <c r="EE36" s="279">
        <v>7.8189910476613694E-2</v>
      </c>
      <c r="EF36" s="279">
        <v>0.11982140858139115</v>
      </c>
      <c r="EG36" s="279">
        <v>0.90918185000000018</v>
      </c>
      <c r="EH36" s="279">
        <v>0.16572700000000001</v>
      </c>
      <c r="EI36" s="279">
        <v>3.5744910000000005E-2</v>
      </c>
      <c r="EJ36" s="280">
        <v>1.308665079058005</v>
      </c>
      <c r="EK36" s="279" t="s">
        <v>28</v>
      </c>
      <c r="EL36" s="280">
        <v>1.308665079058005</v>
      </c>
      <c r="EP36" s="281" t="s">
        <v>283</v>
      </c>
      <c r="EQ36" s="282" t="s">
        <v>288</v>
      </c>
      <c r="ER36" s="279">
        <v>7.8189910476613694E-2</v>
      </c>
      <c r="ES36" s="279">
        <v>0.11982140858139115</v>
      </c>
      <c r="ET36" s="279">
        <v>0.90918185000000018</v>
      </c>
      <c r="EU36" s="279">
        <v>0.16572699999999929</v>
      </c>
      <c r="EV36" s="279">
        <v>3.5744910000000005E-2</v>
      </c>
      <c r="EW36" s="280">
        <v>1.3086650790580043</v>
      </c>
      <c r="EX36" s="279" t="s">
        <v>28</v>
      </c>
      <c r="EY36" s="280">
        <v>1.3086650790580043</v>
      </c>
      <c r="FB36" s="57">
        <v>34</v>
      </c>
      <c r="FC36" s="59"/>
      <c r="FE36" s="7"/>
      <c r="FF36" s="7"/>
      <c r="FG36" s="7"/>
      <c r="FI36" s="345"/>
      <c r="FM36" s="316"/>
      <c r="FN36" s="59"/>
      <c r="FP36" s="7"/>
      <c r="FQ36" s="7"/>
      <c r="FR36" s="7"/>
      <c r="FT36" s="345"/>
      <c r="FX36" s="57">
        <v>34</v>
      </c>
      <c r="FY36" s="59"/>
      <c r="GA36" s="7"/>
      <c r="GB36" s="7"/>
      <c r="GC36" s="7"/>
      <c r="GE36" s="345"/>
      <c r="GI36" s="316"/>
      <c r="GJ36" s="59"/>
      <c r="GL36" s="7"/>
      <c r="GM36" s="7"/>
      <c r="GN36" s="7"/>
      <c r="GP36" s="345"/>
    </row>
    <row r="37" spans="23:199" ht="19.5" customHeight="1" x14ac:dyDescent="0.2">
      <c r="W37" s="57"/>
      <c r="X37" s="61" t="s">
        <v>10</v>
      </c>
      <c r="Y37" s="62" t="str">
        <f t="shared" ref="Y37:AE37" si="12">Y$6</f>
        <v>1Q23</v>
      </c>
      <c r="Z37" s="62" t="str">
        <f t="shared" si="12"/>
        <v>2Q23</v>
      </c>
      <c r="AA37" s="62" t="str">
        <f t="shared" si="12"/>
        <v>3Q23</v>
      </c>
      <c r="AB37" s="62" t="str">
        <f t="shared" si="12"/>
        <v>4Q23</v>
      </c>
      <c r="AC37" s="62">
        <f t="shared" si="12"/>
        <v>2023</v>
      </c>
      <c r="AD37" s="62" t="str">
        <f t="shared" si="12"/>
        <v>1Q24</v>
      </c>
      <c r="AE37" s="62" t="str">
        <f t="shared" si="12"/>
        <v>2Q24</v>
      </c>
      <c r="AI37" s="62" t="str">
        <f t="shared" ref="AI37:AO37" si="13">AI$6</f>
        <v>1Q23</v>
      </c>
      <c r="AJ37" s="62" t="str">
        <f t="shared" si="13"/>
        <v>2Q23</v>
      </c>
      <c r="AK37" s="62" t="str">
        <f t="shared" si="13"/>
        <v>3Q23</v>
      </c>
      <c r="AL37" s="62" t="str">
        <f t="shared" si="13"/>
        <v>4Q23</v>
      </c>
      <c r="AM37" s="62">
        <f t="shared" si="13"/>
        <v>2023</v>
      </c>
      <c r="AN37" s="62" t="str">
        <f t="shared" si="13"/>
        <v>1Q24</v>
      </c>
      <c r="AO37" s="62" t="str">
        <f t="shared" si="13"/>
        <v>2Q24</v>
      </c>
      <c r="AS37" s="57">
        <v>32</v>
      </c>
      <c r="AT37" s="91" t="s">
        <v>150</v>
      </c>
      <c r="AU37" s="147">
        <v>0</v>
      </c>
      <c r="AV37" s="147">
        <v>-85</v>
      </c>
      <c r="AW37" s="147">
        <v>-1421</v>
      </c>
      <c r="AX37" s="147">
        <v>-1581</v>
      </c>
      <c r="AY37" s="142">
        <v>-3087</v>
      </c>
      <c r="AZ37" s="147">
        <v>-879</v>
      </c>
      <c r="BA37" s="147">
        <v>-2553</v>
      </c>
      <c r="BE37" s="147">
        <v>0</v>
      </c>
      <c r="BF37" s="147">
        <v>-85</v>
      </c>
      <c r="BG37" s="147">
        <v>-1421</v>
      </c>
      <c r="BH37" s="147">
        <v>-1581</v>
      </c>
      <c r="BI37" s="142">
        <v>-3087</v>
      </c>
      <c r="BJ37" s="147">
        <v>-879</v>
      </c>
      <c r="BK37" s="147">
        <v>-2553</v>
      </c>
      <c r="BO37" s="109">
        <v>33</v>
      </c>
      <c r="BP37" s="82" t="s">
        <v>97</v>
      </c>
      <c r="BQ37" s="161">
        <v>202977</v>
      </c>
      <c r="BR37" s="161">
        <v>240557</v>
      </c>
      <c r="BS37" s="161">
        <v>259615</v>
      </c>
      <c r="BT37" s="154">
        <v>234385</v>
      </c>
      <c r="BU37" s="161">
        <v>219750</v>
      </c>
      <c r="BV37" s="161">
        <v>223874</v>
      </c>
      <c r="BZ37" s="161">
        <v>202977</v>
      </c>
      <c r="CA37" s="161">
        <v>240557</v>
      </c>
      <c r="CB37" s="161">
        <v>259615</v>
      </c>
      <c r="CC37" s="154">
        <v>234385</v>
      </c>
      <c r="CD37" s="161">
        <v>219750</v>
      </c>
      <c r="CE37" s="161">
        <v>223874</v>
      </c>
      <c r="DB37" s="57">
        <v>35</v>
      </c>
      <c r="DC37" s="283" t="s">
        <v>285</v>
      </c>
      <c r="DD37" s="318" t="s">
        <v>289</v>
      </c>
      <c r="DE37" s="279">
        <v>-5.9118012518894254</v>
      </c>
      <c r="DF37" s="279">
        <v>-2.3322055259926321E-2</v>
      </c>
      <c r="DG37" s="279">
        <v>-18.723388579771054</v>
      </c>
      <c r="DH37" s="279">
        <v>-11.340280153988925</v>
      </c>
      <c r="DI37" s="279">
        <v>-3.7968324415878989</v>
      </c>
      <c r="DJ37" s="280">
        <v>-39.795624482497232</v>
      </c>
      <c r="DK37" s="279">
        <v>0</v>
      </c>
      <c r="DL37" s="280">
        <v>-39.795624482497232</v>
      </c>
      <c r="DP37" s="283" t="s">
        <v>285</v>
      </c>
      <c r="DQ37" s="270" t="s">
        <v>289</v>
      </c>
      <c r="DR37" s="279">
        <v>-6.7906330956411853</v>
      </c>
      <c r="DS37" s="279">
        <v>-0.30559803880435871</v>
      </c>
      <c r="DT37" s="279">
        <v>-18.723388579771054</v>
      </c>
      <c r="DU37" s="279">
        <v>-11.340280153988925</v>
      </c>
      <c r="DV37" s="279">
        <v>-3.7968324415878989</v>
      </c>
      <c r="DW37" s="280">
        <v>-40.956732309793423</v>
      </c>
      <c r="DX37" s="279">
        <v>0</v>
      </c>
      <c r="DY37" s="280">
        <v>-40.956732309793423</v>
      </c>
      <c r="EB37" s="316"/>
      <c r="EC37" s="283" t="s">
        <v>285</v>
      </c>
      <c r="ED37" s="318" t="s">
        <v>289</v>
      </c>
      <c r="EE37" s="279">
        <v>-6.0649561502678395</v>
      </c>
      <c r="EF37" s="279">
        <v>-2.0001237659086146</v>
      </c>
      <c r="EG37" s="279">
        <v>-20.445849184430124</v>
      </c>
      <c r="EH37" s="279">
        <v>-9.7907641931883838</v>
      </c>
      <c r="EI37" s="279">
        <v>-4.1103039315283274</v>
      </c>
      <c r="EJ37" s="280">
        <v>-42.41199722532329</v>
      </c>
      <c r="EK37" s="279">
        <v>-5.0277033158963036E-4</v>
      </c>
      <c r="EL37" s="280">
        <v>-42.412499995654883</v>
      </c>
      <c r="EP37" s="283" t="s">
        <v>285</v>
      </c>
      <c r="EQ37" s="270" t="s">
        <v>289</v>
      </c>
      <c r="ER37" s="279">
        <v>-7.0677916375587531</v>
      </c>
      <c r="ES37" s="279">
        <v>-2.0571597905803629</v>
      </c>
      <c r="ET37" s="279">
        <v>-20.445849184430124</v>
      </c>
      <c r="EU37" s="279">
        <v>-9.7907641931883838</v>
      </c>
      <c r="EV37" s="279">
        <v>-4.1103039315283274</v>
      </c>
      <c r="EW37" s="280">
        <v>-43.471868737285952</v>
      </c>
      <c r="EX37" s="279">
        <v>-5.0277033158963036E-4</v>
      </c>
      <c r="EY37" s="280">
        <v>-43.472371507617538</v>
      </c>
      <c r="FB37" s="57">
        <v>35</v>
      </c>
      <c r="FC37" s="263" t="s">
        <v>322</v>
      </c>
      <c r="FE37" s="323"/>
      <c r="FM37" s="316"/>
      <c r="FN37" s="263" t="s">
        <v>322</v>
      </c>
      <c r="FP37" s="323"/>
      <c r="FX37" s="57">
        <v>35</v>
      </c>
      <c r="FY37" s="263" t="s">
        <v>330</v>
      </c>
      <c r="GA37" s="323"/>
      <c r="GI37" s="316"/>
      <c r="GJ37" s="263" t="s">
        <v>330</v>
      </c>
      <c r="GL37" s="323"/>
    </row>
    <row r="38" spans="23:199" ht="19.5" customHeight="1" x14ac:dyDescent="0.2">
      <c r="W38" s="110">
        <v>47</v>
      </c>
      <c r="X38" s="63" t="s">
        <v>73</v>
      </c>
      <c r="Y38" s="64">
        <v>-138.12100000000001</v>
      </c>
      <c r="Z38" s="64">
        <v>-108.541</v>
      </c>
      <c r="AA38" s="64">
        <v>-109.959</v>
      </c>
      <c r="AB38" s="64">
        <v>-111.629</v>
      </c>
      <c r="AC38" s="202">
        <v>-468.25</v>
      </c>
      <c r="AD38" s="64">
        <v>-137.42500000000001</v>
      </c>
      <c r="AE38" s="64">
        <v>-155.965</v>
      </c>
      <c r="AI38" s="64">
        <v>-138.12100000000001</v>
      </c>
      <c r="AJ38" s="64">
        <v>-108.541</v>
      </c>
      <c r="AK38" s="64">
        <v>-109.959</v>
      </c>
      <c r="AL38" s="64">
        <v>-111.629</v>
      </c>
      <c r="AM38" s="202">
        <v>-468.25</v>
      </c>
      <c r="AN38" s="64">
        <v>-137.42500000000001</v>
      </c>
      <c r="AO38" s="64">
        <v>-155.965</v>
      </c>
      <c r="AS38" s="57">
        <v>33</v>
      </c>
      <c r="AT38" s="91" t="s">
        <v>121</v>
      </c>
      <c r="AU38" s="147">
        <v>9442</v>
      </c>
      <c r="AV38" s="147">
        <v>-4928</v>
      </c>
      <c r="AW38" s="147">
        <v>15454</v>
      </c>
      <c r="AX38" s="147">
        <v>-412</v>
      </c>
      <c r="AY38" s="142">
        <v>19556</v>
      </c>
      <c r="AZ38" s="147">
        <v>1513</v>
      </c>
      <c r="BA38" s="147">
        <v>398</v>
      </c>
      <c r="BE38" s="147">
        <v>9442</v>
      </c>
      <c r="BF38" s="147">
        <v>-4928</v>
      </c>
      <c r="BG38" s="147">
        <v>15454</v>
      </c>
      <c r="BH38" s="147">
        <v>-412</v>
      </c>
      <c r="BI38" s="142">
        <v>19556</v>
      </c>
      <c r="BJ38" s="147">
        <v>1513</v>
      </c>
      <c r="BK38" s="147">
        <v>398</v>
      </c>
      <c r="BO38" s="109">
        <v>34</v>
      </c>
      <c r="BP38" s="82" t="s">
        <v>98</v>
      </c>
      <c r="BQ38" s="161">
        <v>8018</v>
      </c>
      <c r="BR38" s="161">
        <v>8269</v>
      </c>
      <c r="BS38" s="161">
        <v>7159</v>
      </c>
      <c r="BT38" s="154">
        <v>2830</v>
      </c>
      <c r="BU38" s="161">
        <v>3644</v>
      </c>
      <c r="BV38" s="161">
        <v>10529</v>
      </c>
      <c r="BZ38" s="161">
        <v>8018</v>
      </c>
      <c r="CA38" s="161">
        <v>8269</v>
      </c>
      <c r="CB38" s="161">
        <v>7159</v>
      </c>
      <c r="CC38" s="154">
        <v>2830</v>
      </c>
      <c r="CD38" s="161">
        <v>3644</v>
      </c>
      <c r="CE38" s="161">
        <v>10529</v>
      </c>
      <c r="DB38" s="57">
        <v>36</v>
      </c>
      <c r="DC38" s="281" t="s">
        <v>285</v>
      </c>
      <c r="DD38" s="270" t="s">
        <v>290</v>
      </c>
      <c r="DE38" s="279">
        <v>-0.54695221645175351</v>
      </c>
      <c r="DF38" s="279">
        <v>-9.2391444944740067E-2</v>
      </c>
      <c r="DG38" s="279">
        <v>-1.56478545</v>
      </c>
      <c r="DH38" s="279">
        <v>-0.68333104</v>
      </c>
      <c r="DI38" s="279">
        <v>-0.22531706999999995</v>
      </c>
      <c r="DJ38" s="280">
        <v>-3.1127772213964939</v>
      </c>
      <c r="DK38" s="279" t="s">
        <v>28</v>
      </c>
      <c r="DL38" s="280">
        <v>-3.1127772213964939</v>
      </c>
      <c r="DP38" s="281" t="s">
        <v>285</v>
      </c>
      <c r="DQ38" s="270" t="s">
        <v>290</v>
      </c>
      <c r="DR38" s="279">
        <v>-0.54695221645175351</v>
      </c>
      <c r="DS38" s="279">
        <v>-9.2391444944740067E-2</v>
      </c>
      <c r="DT38" s="279">
        <v>-1.56478545</v>
      </c>
      <c r="DU38" s="279">
        <v>-0.68333104</v>
      </c>
      <c r="DV38" s="279">
        <v>-0.22531706999999995</v>
      </c>
      <c r="DW38" s="280">
        <v>-3.1127772213964939</v>
      </c>
      <c r="DX38" s="279" t="s">
        <v>28</v>
      </c>
      <c r="DY38" s="280">
        <v>-3.1127772213964939</v>
      </c>
      <c r="EB38" s="316"/>
      <c r="EC38" s="281" t="s">
        <v>285</v>
      </c>
      <c r="ED38" s="270" t="s">
        <v>290</v>
      </c>
      <c r="EE38" s="279">
        <v>-0.551438725435482</v>
      </c>
      <c r="EF38" s="279">
        <v>-0.340393401743045</v>
      </c>
      <c r="EG38" s="279">
        <v>0</v>
      </c>
      <c r="EH38" s="279">
        <v>-0.26759977000000001</v>
      </c>
      <c r="EI38" s="279">
        <v>0</v>
      </c>
      <c r="EJ38" s="280">
        <v>-1.1594318971785271</v>
      </c>
      <c r="EK38" s="279" t="s">
        <v>28</v>
      </c>
      <c r="EL38" s="280">
        <v>-1.1594318971785271</v>
      </c>
      <c r="EP38" s="281" t="s">
        <v>285</v>
      </c>
      <c r="EQ38" s="270" t="s">
        <v>290</v>
      </c>
      <c r="ER38" s="279">
        <v>-0.551438725435482</v>
      </c>
      <c r="ES38" s="279">
        <v>-0.340393401743045</v>
      </c>
      <c r="ET38" s="279">
        <v>0</v>
      </c>
      <c r="EU38" s="279">
        <v>-0.26759977000000001</v>
      </c>
      <c r="EV38" s="279">
        <v>0</v>
      </c>
      <c r="EW38" s="280">
        <v>-1.1594318971785271</v>
      </c>
      <c r="EX38" s="279" t="s">
        <v>28</v>
      </c>
      <c r="EY38" s="280">
        <v>-1.1594318971785271</v>
      </c>
      <c r="FB38" s="57">
        <v>36</v>
      </c>
      <c r="FC38" s="265"/>
      <c r="FD38" s="266" t="s">
        <v>278</v>
      </c>
      <c r="FE38" s="267" t="s">
        <v>14</v>
      </c>
      <c r="FF38" s="267" t="s">
        <v>15</v>
      </c>
      <c r="FG38" s="267" t="s">
        <v>221</v>
      </c>
      <c r="FH38" s="267" t="s">
        <v>279</v>
      </c>
      <c r="FI38" s="267" t="s">
        <v>310</v>
      </c>
      <c r="FJ38" s="268" t="s">
        <v>13</v>
      </c>
      <c r="FM38" s="316"/>
      <c r="FN38" s="265"/>
      <c r="FO38" s="266" t="s">
        <v>278</v>
      </c>
      <c r="FP38" s="267" t="s">
        <v>14</v>
      </c>
      <c r="FQ38" s="267" t="s">
        <v>15</v>
      </c>
      <c r="FR38" s="267" t="s">
        <v>221</v>
      </c>
      <c r="FS38" s="267" t="s">
        <v>279</v>
      </c>
      <c r="FT38" s="267" t="s">
        <v>310</v>
      </c>
      <c r="FU38" s="268" t="s">
        <v>13</v>
      </c>
      <c r="FX38" s="57">
        <v>36</v>
      </c>
      <c r="FY38" s="265"/>
      <c r="FZ38" s="266" t="s">
        <v>278</v>
      </c>
      <c r="GA38" s="267" t="s">
        <v>14</v>
      </c>
      <c r="GB38" s="267" t="s">
        <v>15</v>
      </c>
      <c r="GC38" s="267" t="s">
        <v>221</v>
      </c>
      <c r="GD38" s="267" t="s">
        <v>279</v>
      </c>
      <c r="GE38" s="267" t="s">
        <v>310</v>
      </c>
      <c r="GF38" s="268" t="s">
        <v>13</v>
      </c>
      <c r="GI38" s="316"/>
      <c r="GJ38" s="265"/>
      <c r="GK38" s="266" t="s">
        <v>278</v>
      </c>
      <c r="GL38" s="267" t="s">
        <v>14</v>
      </c>
      <c r="GM38" s="267" t="s">
        <v>15</v>
      </c>
      <c r="GN38" s="267" t="s">
        <v>221</v>
      </c>
      <c r="GO38" s="267" t="s">
        <v>279</v>
      </c>
      <c r="GP38" s="267" t="s">
        <v>310</v>
      </c>
      <c r="GQ38" s="268" t="s">
        <v>13</v>
      </c>
    </row>
    <row r="39" spans="23:199" ht="19.5" customHeight="1" x14ac:dyDescent="0.2">
      <c r="W39" s="110">
        <v>48</v>
      </c>
      <c r="X39" s="65" t="s">
        <v>74</v>
      </c>
      <c r="Y39" s="66">
        <v>138.12100000000001</v>
      </c>
      <c r="Z39" s="66">
        <v>108.541</v>
      </c>
      <c r="AA39" s="66">
        <v>109.959</v>
      </c>
      <c r="AB39" s="66">
        <v>111.629</v>
      </c>
      <c r="AC39" s="203">
        <v>468.25</v>
      </c>
      <c r="AD39" s="66">
        <v>137.42500000000001</v>
      </c>
      <c r="AE39" s="66">
        <v>155.965</v>
      </c>
      <c r="AI39" s="66">
        <v>138.12100000000001</v>
      </c>
      <c r="AJ39" s="66">
        <v>108.541</v>
      </c>
      <c r="AK39" s="66">
        <v>109.959</v>
      </c>
      <c r="AL39" s="66">
        <v>111.629</v>
      </c>
      <c r="AM39" s="203">
        <v>468.25</v>
      </c>
      <c r="AN39" s="66">
        <v>137.42500000000001</v>
      </c>
      <c r="AO39" s="66">
        <v>155.965</v>
      </c>
      <c r="AS39" s="57">
        <v>34</v>
      </c>
      <c r="AT39" s="91" t="s">
        <v>151</v>
      </c>
      <c r="AU39" s="147">
        <v>0</v>
      </c>
      <c r="AV39" s="147">
        <v>365</v>
      </c>
      <c r="AW39" s="147">
        <v>-165</v>
      </c>
      <c r="AX39" s="147">
        <v>1029</v>
      </c>
      <c r="AY39" s="142">
        <v>1229</v>
      </c>
      <c r="AZ39" s="147">
        <v>71</v>
      </c>
      <c r="BA39" s="147">
        <v>41</v>
      </c>
      <c r="BE39" s="147">
        <v>0</v>
      </c>
      <c r="BF39" s="147">
        <v>365</v>
      </c>
      <c r="BG39" s="147">
        <v>-165</v>
      </c>
      <c r="BH39" s="147">
        <v>1029</v>
      </c>
      <c r="BI39" s="142">
        <v>1229</v>
      </c>
      <c r="BJ39" s="147">
        <v>71</v>
      </c>
      <c r="BK39" s="147">
        <v>41</v>
      </c>
      <c r="BO39" s="109">
        <v>35</v>
      </c>
      <c r="BP39" s="82" t="s">
        <v>246</v>
      </c>
      <c r="BQ39" s="161">
        <v>23435</v>
      </c>
      <c r="BR39" s="161">
        <v>30834</v>
      </c>
      <c r="BS39" s="161">
        <v>36281</v>
      </c>
      <c r="BT39" s="154">
        <v>33718</v>
      </c>
      <c r="BU39" s="161">
        <v>40023</v>
      </c>
      <c r="BV39" s="161">
        <v>48179</v>
      </c>
      <c r="BZ39" s="161">
        <v>23435</v>
      </c>
      <c r="CA39" s="161">
        <v>30834</v>
      </c>
      <c r="CB39" s="161">
        <v>36281</v>
      </c>
      <c r="CC39" s="154">
        <v>33718</v>
      </c>
      <c r="CD39" s="161">
        <v>40023</v>
      </c>
      <c r="CE39" s="161">
        <v>48179</v>
      </c>
      <c r="DB39" s="57">
        <v>37</v>
      </c>
      <c r="DC39" s="281" t="s">
        <v>285</v>
      </c>
      <c r="DD39" s="270" t="s">
        <v>291</v>
      </c>
      <c r="DE39" s="279">
        <v>-0.35587018951251176</v>
      </c>
      <c r="DF39" s="279">
        <v>-4.8728144552950124E-2</v>
      </c>
      <c r="DG39" s="279">
        <v>-1.6590768699999998</v>
      </c>
      <c r="DH39" s="279">
        <v>-1.43066344</v>
      </c>
      <c r="DI39" s="279">
        <v>-0.41106058999999995</v>
      </c>
      <c r="DJ39" s="280">
        <v>-3.9053992340654617</v>
      </c>
      <c r="DK39" s="279" t="s">
        <v>28</v>
      </c>
      <c r="DL39" s="280">
        <v>-3.9053992340654617</v>
      </c>
      <c r="DP39" s="281" t="s">
        <v>285</v>
      </c>
      <c r="DQ39" s="270" t="s">
        <v>291</v>
      </c>
      <c r="DR39" s="279">
        <v>-0.35587018951251176</v>
      </c>
      <c r="DS39" s="279">
        <v>-4.8728144552950124E-2</v>
      </c>
      <c r="DT39" s="279">
        <v>-1.6590768699999998</v>
      </c>
      <c r="DU39" s="279">
        <v>-1.43066344</v>
      </c>
      <c r="DV39" s="279">
        <v>-0.41106058999999995</v>
      </c>
      <c r="DW39" s="280">
        <v>-3.9053992340654617</v>
      </c>
      <c r="DX39" s="279" t="s">
        <v>28</v>
      </c>
      <c r="DY39" s="280">
        <v>-3.9053992340654617</v>
      </c>
      <c r="EB39" s="316"/>
      <c r="EC39" s="281" t="s">
        <v>285</v>
      </c>
      <c r="ED39" s="270" t="s">
        <v>291</v>
      </c>
      <c r="EE39" s="279">
        <v>-0.78239752267316631</v>
      </c>
      <c r="EF39" s="279">
        <v>-0.34127440974943724</v>
      </c>
      <c r="EG39" s="279">
        <v>-0.79256714999999989</v>
      </c>
      <c r="EH39" s="279">
        <v>-0.40301586999999983</v>
      </c>
      <c r="EI39" s="279">
        <v>-0.17333760999999998</v>
      </c>
      <c r="EJ39" s="280">
        <v>-2.4925925624226033</v>
      </c>
      <c r="EK39" s="279" t="s">
        <v>28</v>
      </c>
      <c r="EL39" s="280">
        <v>-2.4925925624226033</v>
      </c>
      <c r="EP39" s="281" t="s">
        <v>285</v>
      </c>
      <c r="EQ39" s="270" t="s">
        <v>291</v>
      </c>
      <c r="ER39" s="279">
        <v>-0.78239752267316631</v>
      </c>
      <c r="ES39" s="279">
        <v>-0.34127440974943724</v>
      </c>
      <c r="ET39" s="279">
        <v>-0.79256714999999989</v>
      </c>
      <c r="EU39" s="279">
        <v>-0.40301586999999983</v>
      </c>
      <c r="EV39" s="279">
        <v>-0.17333760999999998</v>
      </c>
      <c r="EW39" s="280">
        <v>-2.4925925624226033</v>
      </c>
      <c r="EX39" s="279" t="s">
        <v>28</v>
      </c>
      <c r="EY39" s="280">
        <v>-2.4925925624226033</v>
      </c>
      <c r="FB39" s="57">
        <v>37</v>
      </c>
      <c r="FC39" s="297"/>
      <c r="FD39" s="270" t="s">
        <v>281</v>
      </c>
      <c r="FE39" s="324"/>
      <c r="FF39" s="324"/>
      <c r="FG39" s="324"/>
      <c r="FH39" s="325"/>
      <c r="FI39" s="324"/>
      <c r="FJ39" s="325"/>
      <c r="FM39" s="316"/>
      <c r="FN39" s="297"/>
      <c r="FO39" s="270" t="s">
        <v>281</v>
      </c>
      <c r="FP39" s="324"/>
      <c r="FQ39" s="324"/>
      <c r="FR39" s="324"/>
      <c r="FS39" s="325"/>
      <c r="FT39" s="324"/>
      <c r="FU39" s="325"/>
      <c r="FX39" s="57">
        <v>37</v>
      </c>
      <c r="FY39" s="297"/>
      <c r="FZ39" s="270" t="s">
        <v>281</v>
      </c>
      <c r="GA39" s="324"/>
      <c r="GB39" s="324"/>
      <c r="GC39" s="324"/>
      <c r="GD39" s="325"/>
      <c r="GE39" s="324"/>
      <c r="GF39" s="325"/>
      <c r="GI39" s="316"/>
      <c r="GJ39" s="297"/>
      <c r="GK39" s="270" t="s">
        <v>281</v>
      </c>
      <c r="GL39" s="324"/>
      <c r="GM39" s="324"/>
      <c r="GN39" s="324"/>
      <c r="GO39" s="325"/>
      <c r="GP39" s="324"/>
      <c r="GQ39" s="325"/>
    </row>
    <row r="40" spans="23:199" ht="19.5" customHeight="1" x14ac:dyDescent="0.2">
      <c r="W40" s="110">
        <v>49</v>
      </c>
      <c r="X40" s="67" t="s">
        <v>75</v>
      </c>
      <c r="Y40" s="68">
        <v>0</v>
      </c>
      <c r="Z40" s="68">
        <v>0</v>
      </c>
      <c r="AA40" s="68">
        <v>0</v>
      </c>
      <c r="AB40" s="68">
        <v>0</v>
      </c>
      <c r="AC40" s="204">
        <v>0</v>
      </c>
      <c r="AD40" s="68">
        <v>0</v>
      </c>
      <c r="AE40" s="68">
        <v>0</v>
      </c>
      <c r="AI40" s="68">
        <v>0</v>
      </c>
      <c r="AJ40" s="68">
        <v>0</v>
      </c>
      <c r="AK40" s="68">
        <v>0</v>
      </c>
      <c r="AL40" s="68">
        <v>0</v>
      </c>
      <c r="AM40" s="204">
        <v>0</v>
      </c>
      <c r="AN40" s="68">
        <v>0</v>
      </c>
      <c r="AO40" s="68">
        <v>0</v>
      </c>
      <c r="AS40" s="57">
        <v>35</v>
      </c>
      <c r="AT40" s="91" t="s">
        <v>139</v>
      </c>
      <c r="AU40" s="147">
        <v>0</v>
      </c>
      <c r="AV40" s="147">
        <v>0</v>
      </c>
      <c r="AW40" s="147">
        <v>0</v>
      </c>
      <c r="AX40" s="147">
        <v>0</v>
      </c>
      <c r="AY40" s="142">
        <v>0</v>
      </c>
      <c r="AZ40" s="147">
        <v>0</v>
      </c>
      <c r="BA40" s="147">
        <v>0</v>
      </c>
      <c r="BE40" s="147">
        <v>0</v>
      </c>
      <c r="BF40" s="147">
        <v>0</v>
      </c>
      <c r="BG40" s="147">
        <v>0</v>
      </c>
      <c r="BH40" s="147">
        <v>0</v>
      </c>
      <c r="BI40" s="142">
        <v>0</v>
      </c>
      <c r="BJ40" s="147">
        <v>0</v>
      </c>
      <c r="BK40" s="147">
        <v>0</v>
      </c>
      <c r="BO40" s="109">
        <v>36</v>
      </c>
      <c r="BP40" s="82" t="s">
        <v>103</v>
      </c>
      <c r="BQ40" s="161">
        <v>0</v>
      </c>
      <c r="BR40" s="161">
        <v>46924</v>
      </c>
      <c r="BS40" s="161">
        <v>0</v>
      </c>
      <c r="BT40" s="154">
        <v>0</v>
      </c>
      <c r="BU40" s="161">
        <v>8442</v>
      </c>
      <c r="BV40" s="161">
        <v>13293</v>
      </c>
      <c r="BZ40" s="161">
        <v>0</v>
      </c>
      <c r="CA40" s="161">
        <v>46924</v>
      </c>
      <c r="CB40" s="161">
        <v>0</v>
      </c>
      <c r="CC40" s="154">
        <v>0</v>
      </c>
      <c r="CD40" s="161">
        <v>8442</v>
      </c>
      <c r="CE40" s="161">
        <v>13293</v>
      </c>
      <c r="DB40" s="57">
        <v>38</v>
      </c>
      <c r="DC40" s="281" t="s">
        <v>283</v>
      </c>
      <c r="DD40" s="270" t="s">
        <v>292</v>
      </c>
      <c r="DE40" s="279">
        <v>0.53170823019568203</v>
      </c>
      <c r="DF40" s="279">
        <v>1.6638165450915399E-2</v>
      </c>
      <c r="DG40" s="279">
        <v>0.96793597000002851</v>
      </c>
      <c r="DH40" s="279">
        <v>-0.27635588999996674</v>
      </c>
      <c r="DI40" s="279">
        <v>-0.46988147000000807</v>
      </c>
      <c r="DJ40" s="280">
        <v>0.77004500564665124</v>
      </c>
      <c r="DK40" s="279" t="s">
        <v>28</v>
      </c>
      <c r="DL40" s="280">
        <v>0.77004500564665124</v>
      </c>
      <c r="DP40" s="281" t="s">
        <v>283</v>
      </c>
      <c r="DQ40" s="270" t="s">
        <v>292</v>
      </c>
      <c r="DR40" s="279">
        <v>0.53170823019568203</v>
      </c>
      <c r="DS40" s="279">
        <v>1.6638165450915399E-2</v>
      </c>
      <c r="DT40" s="279">
        <v>0.96793597000002851</v>
      </c>
      <c r="DU40" s="279">
        <v>-0.27635588999996674</v>
      </c>
      <c r="DV40" s="279">
        <v>-0.46988147000000807</v>
      </c>
      <c r="DW40" s="280">
        <v>0.77004500564665124</v>
      </c>
      <c r="DX40" s="279" t="s">
        <v>28</v>
      </c>
      <c r="DY40" s="280">
        <v>0.77004500564665124</v>
      </c>
      <c r="EB40" s="316"/>
      <c r="EC40" s="281" t="s">
        <v>283</v>
      </c>
      <c r="ED40" s="270" t="s">
        <v>292</v>
      </c>
      <c r="EE40" s="279">
        <v>0.24784386792164742</v>
      </c>
      <c r="EF40" s="279">
        <v>6.3444815254149661E-2</v>
      </c>
      <c r="EG40" s="279">
        <v>-2.2237566299999245</v>
      </c>
      <c r="EH40" s="279">
        <v>-1.2860146000000228</v>
      </c>
      <c r="EI40" s="279">
        <v>-3.2897662499999978</v>
      </c>
      <c r="EJ40" s="280">
        <v>-6.4882487968241485</v>
      </c>
      <c r="EK40" s="279" t="s">
        <v>28</v>
      </c>
      <c r="EL40" s="280">
        <v>-6.4882487968241485</v>
      </c>
      <c r="EP40" s="281" t="s">
        <v>283</v>
      </c>
      <c r="EQ40" s="270" t="s">
        <v>292</v>
      </c>
      <c r="ER40" s="279">
        <v>0.24784386792164742</v>
      </c>
      <c r="ES40" s="279">
        <v>6.3444815254149661E-2</v>
      </c>
      <c r="ET40" s="279">
        <v>-2.2244855999999302</v>
      </c>
      <c r="EU40" s="279">
        <v>-1.2860146300000279</v>
      </c>
      <c r="EV40" s="279">
        <v>-3.2897659499999996</v>
      </c>
      <c r="EW40" s="280">
        <v>-6.4889774968241607</v>
      </c>
      <c r="EX40" s="279" t="s">
        <v>28</v>
      </c>
      <c r="EY40" s="280">
        <v>-6.4889774968241607</v>
      </c>
      <c r="FB40" s="57">
        <v>38</v>
      </c>
      <c r="FC40" s="292"/>
      <c r="FD40" s="274" t="s">
        <v>282</v>
      </c>
      <c r="FE40" s="275">
        <v>43028.924546522758</v>
      </c>
      <c r="FF40" s="275">
        <v>21142.315146661589</v>
      </c>
      <c r="FG40" s="275">
        <v>83519.636556008569</v>
      </c>
      <c r="FH40" s="326">
        <v>147690.87624919292</v>
      </c>
      <c r="FI40" s="327" t="s">
        <v>28</v>
      </c>
      <c r="FJ40" s="326">
        <v>147690.87624919292</v>
      </c>
      <c r="FM40" s="316"/>
      <c r="FN40" s="292"/>
      <c r="FO40" s="274" t="s">
        <v>282</v>
      </c>
      <c r="FP40" s="275">
        <v>43028.924546522758</v>
      </c>
      <c r="FQ40" s="275">
        <v>21142.315146661589</v>
      </c>
      <c r="FR40" s="275">
        <v>83519.636556008569</v>
      </c>
      <c r="FS40" s="326">
        <v>147690.87624919292</v>
      </c>
      <c r="FT40" s="327" t="s">
        <v>28</v>
      </c>
      <c r="FU40" s="326">
        <v>147690.87624919292</v>
      </c>
      <c r="FX40" s="57">
        <v>38</v>
      </c>
      <c r="FY40" s="292"/>
      <c r="FZ40" s="274" t="s">
        <v>282</v>
      </c>
      <c r="GA40" s="275">
        <v>45572.418325147759</v>
      </c>
      <c r="GB40" s="275">
        <v>20193.865543283799</v>
      </c>
      <c r="GC40" s="275">
        <v>81053.878226238856</v>
      </c>
      <c r="GD40" s="326">
        <v>146820.16209467041</v>
      </c>
      <c r="GE40" s="327" t="s">
        <v>28</v>
      </c>
      <c r="GF40" s="326">
        <v>146820.16209467041</v>
      </c>
      <c r="GI40" s="316"/>
      <c r="GJ40" s="292"/>
      <c r="GK40" s="274" t="s">
        <v>282</v>
      </c>
      <c r="GL40" s="275">
        <v>45572.418325147759</v>
      </c>
      <c r="GM40" s="275">
        <v>20193.865543283799</v>
      </c>
      <c r="GN40" s="275">
        <v>81053.878226238856</v>
      </c>
      <c r="GO40" s="326">
        <v>146820.16209467041</v>
      </c>
      <c r="GP40" s="327" t="s">
        <v>28</v>
      </c>
      <c r="GQ40" s="326">
        <v>146820.16209467041</v>
      </c>
    </row>
    <row r="41" spans="23:199" ht="19.5" customHeight="1" x14ac:dyDescent="0.2">
      <c r="W41" s="57"/>
      <c r="AS41" s="57">
        <v>36</v>
      </c>
      <c r="AT41" s="91" t="s">
        <v>210</v>
      </c>
      <c r="AU41" s="147">
        <v>0</v>
      </c>
      <c r="AV41" s="147">
        <v>0</v>
      </c>
      <c r="AW41" s="147">
        <v>0</v>
      </c>
      <c r="AX41" s="147">
        <v>0</v>
      </c>
      <c r="AY41" s="142">
        <v>0</v>
      </c>
      <c r="AZ41" s="147">
        <v>0</v>
      </c>
      <c r="BA41" s="147">
        <v>0</v>
      </c>
      <c r="BE41" s="147">
        <v>0</v>
      </c>
      <c r="BF41" s="147">
        <v>0</v>
      </c>
      <c r="BG41" s="147">
        <v>0</v>
      </c>
      <c r="BH41" s="147">
        <v>0</v>
      </c>
      <c r="BI41" s="142">
        <v>0</v>
      </c>
      <c r="BJ41" s="147">
        <v>0</v>
      </c>
      <c r="BK41" s="147">
        <v>0</v>
      </c>
      <c r="BO41" s="109">
        <v>37</v>
      </c>
      <c r="BP41" s="82" t="s">
        <v>99</v>
      </c>
      <c r="BQ41" s="161">
        <v>24620</v>
      </c>
      <c r="BR41" s="161">
        <v>26058</v>
      </c>
      <c r="BS41" s="161">
        <v>29302</v>
      </c>
      <c r="BT41" s="154">
        <v>37432</v>
      </c>
      <c r="BU41" s="161">
        <v>27931</v>
      </c>
      <c r="BV41" s="161">
        <v>26734</v>
      </c>
      <c r="BZ41" s="161">
        <v>24620</v>
      </c>
      <c r="CA41" s="161">
        <v>26058</v>
      </c>
      <c r="CB41" s="161">
        <v>29302</v>
      </c>
      <c r="CC41" s="154">
        <v>37432</v>
      </c>
      <c r="CD41" s="161">
        <v>27931</v>
      </c>
      <c r="CE41" s="161">
        <v>26734</v>
      </c>
      <c r="DB41" s="57">
        <v>39</v>
      </c>
      <c r="DC41" s="284" t="s">
        <v>293</v>
      </c>
      <c r="DD41" s="319" t="s">
        <v>294</v>
      </c>
      <c r="DE41" s="286">
        <v>38.846807477211883</v>
      </c>
      <c r="DF41" s="286">
        <v>4.4728832349456127</v>
      </c>
      <c r="DG41" s="286">
        <v>-31.057357024317994</v>
      </c>
      <c r="DH41" s="286">
        <v>-1.3511664362568365</v>
      </c>
      <c r="DI41" s="286">
        <v>-5.4409998167316571</v>
      </c>
      <c r="DJ41" s="287">
        <v>5.4701674348510076</v>
      </c>
      <c r="DK41" s="286">
        <v>-0.14095013354822417</v>
      </c>
      <c r="DL41" s="287">
        <v>5.3292173013027835</v>
      </c>
      <c r="DP41" s="284" t="s">
        <v>293</v>
      </c>
      <c r="DQ41" s="285" t="s">
        <v>294</v>
      </c>
      <c r="DR41" s="286">
        <v>37.702503962212219</v>
      </c>
      <c r="DS41" s="286">
        <v>4.1373934254840385</v>
      </c>
      <c r="DT41" s="286">
        <v>-31.057357024317994</v>
      </c>
      <c r="DU41" s="286">
        <v>-1.3511664362568365</v>
      </c>
      <c r="DV41" s="286">
        <v>-5.4409998167316571</v>
      </c>
      <c r="DW41" s="287">
        <v>3.9903741103897667</v>
      </c>
      <c r="DX41" s="286">
        <v>-0.14095013354823838</v>
      </c>
      <c r="DY41" s="287">
        <v>3.8494239768415284</v>
      </c>
      <c r="EB41" s="316"/>
      <c r="EC41" s="284" t="s">
        <v>293</v>
      </c>
      <c r="ED41" s="319" t="s">
        <v>294</v>
      </c>
      <c r="EE41" s="286">
        <v>49.197712129505383</v>
      </c>
      <c r="EF41" s="286">
        <v>9.665306285055264</v>
      </c>
      <c r="EG41" s="286">
        <v>-4.9974879939556534</v>
      </c>
      <c r="EH41" s="286">
        <v>11.069919878719594</v>
      </c>
      <c r="EI41" s="286">
        <v>-5.4695300259070354</v>
      </c>
      <c r="EJ41" s="287">
        <v>59.465920273417552</v>
      </c>
      <c r="EK41" s="286">
        <v>2.6057943010915992</v>
      </c>
      <c r="EL41" s="287">
        <v>62.071714574509151</v>
      </c>
      <c r="EP41" s="284" t="s">
        <v>293</v>
      </c>
      <c r="EQ41" s="285" t="s">
        <v>294</v>
      </c>
      <c r="ER41" s="286">
        <v>47.958151340107435</v>
      </c>
      <c r="ES41" s="286">
        <v>9.6083405797653398</v>
      </c>
      <c r="ET41" s="286">
        <v>-4.997487993955648</v>
      </c>
      <c r="EU41" s="286">
        <v>11.070070390719586</v>
      </c>
      <c r="EV41" s="286">
        <v>-5.4695300259070407</v>
      </c>
      <c r="EW41" s="287">
        <v>58.169544290729675</v>
      </c>
      <c r="EX41" s="286">
        <v>2.6050656010915869</v>
      </c>
      <c r="EY41" s="287">
        <v>60.774609891821264</v>
      </c>
      <c r="FB41" s="57">
        <v>39</v>
      </c>
      <c r="FC41" s="281" t="s">
        <v>283</v>
      </c>
      <c r="FD41" s="321" t="s">
        <v>74</v>
      </c>
      <c r="FE41" s="299">
        <v>126.95736707925384</v>
      </c>
      <c r="FF41" s="299">
        <v>65.665803414093304</v>
      </c>
      <c r="FG41" s="299">
        <v>262.13888624999993</v>
      </c>
      <c r="FH41" s="328">
        <v>454.7620567433471</v>
      </c>
      <c r="FI41" s="299">
        <v>-1.6466319538660121</v>
      </c>
      <c r="FJ41" s="328">
        <v>453.1154247894811</v>
      </c>
      <c r="FM41" s="316"/>
      <c r="FN41" s="281" t="s">
        <v>283</v>
      </c>
      <c r="FO41" s="298" t="s">
        <v>74</v>
      </c>
      <c r="FP41" s="299">
        <v>126.67915861037191</v>
      </c>
      <c r="FQ41" s="299">
        <v>65.560681698130793</v>
      </c>
      <c r="FR41" s="299">
        <v>262.13888624999993</v>
      </c>
      <c r="FS41" s="328">
        <v>454.37872655850265</v>
      </c>
      <c r="FT41" s="299">
        <v>-1.6466319538660121</v>
      </c>
      <c r="FU41" s="328">
        <v>452.73209460463664</v>
      </c>
      <c r="FX41" s="57">
        <v>39</v>
      </c>
      <c r="FY41" s="281" t="s">
        <v>283</v>
      </c>
      <c r="FZ41" s="321" t="s">
        <v>74</v>
      </c>
      <c r="GA41" s="299">
        <v>131.50430607181579</v>
      </c>
      <c r="GB41" s="299">
        <v>66.576016614796657</v>
      </c>
      <c r="GC41" s="299">
        <v>218.10509918515197</v>
      </c>
      <c r="GD41" s="328">
        <v>416.18542187176445</v>
      </c>
      <c r="GE41" s="299">
        <v>-1.044399396994824</v>
      </c>
      <c r="GF41" s="328">
        <v>415.14102247476961</v>
      </c>
      <c r="GI41" s="316"/>
      <c r="GJ41" s="281" t="s">
        <v>283</v>
      </c>
      <c r="GK41" s="298" t="s">
        <v>74</v>
      </c>
      <c r="GL41" s="299">
        <v>131.35529239592066</v>
      </c>
      <c r="GM41" s="299">
        <v>66.46551114225646</v>
      </c>
      <c r="GN41" s="299">
        <v>218.10509918515197</v>
      </c>
      <c r="GO41" s="328">
        <v>415.9259027233291</v>
      </c>
      <c r="GP41" s="299">
        <v>-1.044399396994824</v>
      </c>
      <c r="GQ41" s="328">
        <v>414.88150332633427</v>
      </c>
    </row>
    <row r="42" spans="23:199" ht="19.5" customHeight="1" thickBot="1" x14ac:dyDescent="0.25">
      <c r="W42" s="57"/>
      <c r="X42" s="357" t="s">
        <v>72</v>
      </c>
      <c r="Y42" s="357"/>
      <c r="Z42" s="357"/>
      <c r="AA42" s="357"/>
      <c r="AB42" s="357"/>
      <c r="AC42" s="357"/>
      <c r="AD42" s="357"/>
      <c r="AE42" s="357"/>
      <c r="AI42" s="357"/>
      <c r="AJ42" s="357"/>
      <c r="AK42" s="357"/>
      <c r="AL42" s="357"/>
      <c r="AM42" s="357"/>
      <c r="AN42" s="357"/>
      <c r="AO42" s="357"/>
      <c r="AS42" s="57">
        <v>37</v>
      </c>
      <c r="AT42" s="91" t="s">
        <v>211</v>
      </c>
      <c r="AU42" s="147">
        <v>0</v>
      </c>
      <c r="AV42" s="147">
        <v>6533</v>
      </c>
      <c r="AW42" s="147">
        <v>9199</v>
      </c>
      <c r="AX42" s="147">
        <v>6368</v>
      </c>
      <c r="AY42" s="142">
        <v>22100</v>
      </c>
      <c r="AZ42" s="147">
        <v>0</v>
      </c>
      <c r="BA42" s="147">
        <v>9683</v>
      </c>
      <c r="BE42" s="147">
        <v>0</v>
      </c>
      <c r="BF42" s="147">
        <v>6533</v>
      </c>
      <c r="BG42" s="147">
        <v>9199</v>
      </c>
      <c r="BH42" s="147">
        <v>6368</v>
      </c>
      <c r="BI42" s="142">
        <v>22100</v>
      </c>
      <c r="BJ42" s="147">
        <v>0</v>
      </c>
      <c r="BK42" s="147">
        <v>9683</v>
      </c>
      <c r="BO42" s="109">
        <v>38</v>
      </c>
      <c r="BP42" s="82" t="s">
        <v>100</v>
      </c>
      <c r="BQ42" s="161">
        <v>46647</v>
      </c>
      <c r="BR42" s="161">
        <v>55031</v>
      </c>
      <c r="BS42" s="161">
        <v>63403</v>
      </c>
      <c r="BT42" s="154">
        <v>68165</v>
      </c>
      <c r="BU42" s="161">
        <v>48047</v>
      </c>
      <c r="BV42" s="161">
        <v>57862</v>
      </c>
      <c r="BZ42" s="161">
        <v>46647</v>
      </c>
      <c r="CA42" s="161">
        <v>55031</v>
      </c>
      <c r="CB42" s="161">
        <v>63403</v>
      </c>
      <c r="CC42" s="154">
        <v>68165</v>
      </c>
      <c r="CD42" s="161">
        <v>48047</v>
      </c>
      <c r="CE42" s="161">
        <v>57862</v>
      </c>
      <c r="DB42" s="57">
        <v>40</v>
      </c>
      <c r="DC42" s="288"/>
      <c r="DD42" s="320" t="s">
        <v>295</v>
      </c>
      <c r="DE42" s="290">
        <v>1126.5645246321201</v>
      </c>
      <c r="DF42" s="290">
        <v>2587.2243411464488</v>
      </c>
      <c r="DG42" s="290">
        <v>-1272.4368772774476</v>
      </c>
      <c r="DH42" s="290">
        <v>-112.38874430321628</v>
      </c>
      <c r="DI42" s="290">
        <v>-2306.4778191480286</v>
      </c>
      <c r="DJ42" s="291">
        <v>72.935157732961514</v>
      </c>
      <c r="DK42" s="290">
        <v>0</v>
      </c>
      <c r="DL42" s="291">
        <v>71.055833133621945</v>
      </c>
      <c r="DP42" s="288"/>
      <c r="DQ42" s="289" t="s">
        <v>295</v>
      </c>
      <c r="DR42" s="290">
        <v>1093.3795133241333</v>
      </c>
      <c r="DS42" s="290">
        <v>2393.1688839272256</v>
      </c>
      <c r="DT42" s="290">
        <v>-1272.4368772774476</v>
      </c>
      <c r="DU42" s="290">
        <v>-112.38874430321628</v>
      </c>
      <c r="DV42" s="290">
        <v>-2306.4778191480286</v>
      </c>
      <c r="DW42" s="291">
        <v>53.204690463506942</v>
      </c>
      <c r="DX42" s="290">
        <v>0</v>
      </c>
      <c r="DY42" s="291">
        <v>51.325365864167189</v>
      </c>
      <c r="EB42" s="316"/>
      <c r="EC42" s="288"/>
      <c r="ED42" s="320" t="s">
        <v>295</v>
      </c>
      <c r="EE42" s="290">
        <v>1345.8167476512078</v>
      </c>
      <c r="EF42" s="290">
        <v>1913.1260031644858</v>
      </c>
      <c r="EG42" s="290">
        <v>-286.09500146989888</v>
      </c>
      <c r="EH42" s="290">
        <v>763.56821795047938</v>
      </c>
      <c r="EI42" s="290">
        <v>-2321.8741349471829</v>
      </c>
      <c r="EJ42" s="291">
        <v>783.17457164131281</v>
      </c>
      <c r="EK42" s="290">
        <v>0</v>
      </c>
      <c r="EL42" s="291">
        <v>817.49325074624312</v>
      </c>
      <c r="EP42" s="288"/>
      <c r="EQ42" s="289" t="s">
        <v>295</v>
      </c>
      <c r="ER42" s="290">
        <v>1311.9082263420833</v>
      </c>
      <c r="ES42" s="290">
        <v>1901.8503571720489</v>
      </c>
      <c r="ET42" s="290">
        <v>-286.09500146989859</v>
      </c>
      <c r="EU42" s="290">
        <v>763.56774873678091</v>
      </c>
      <c r="EV42" s="290">
        <v>-2321.8741349471852</v>
      </c>
      <c r="EW42" s="291">
        <v>766.09903806857812</v>
      </c>
      <c r="EX42" s="290">
        <v>0</v>
      </c>
      <c r="EY42" s="291">
        <v>800.40802699802839</v>
      </c>
      <c r="FB42" s="57">
        <v>40</v>
      </c>
      <c r="FC42" s="281" t="s">
        <v>285</v>
      </c>
      <c r="FD42" s="329" t="s">
        <v>311</v>
      </c>
      <c r="FE42" s="279">
        <v>-3.8433870317805923</v>
      </c>
      <c r="FF42" s="279">
        <v>-1.6588024916268136</v>
      </c>
      <c r="FG42" s="279">
        <v>-10.697754580000002</v>
      </c>
      <c r="FH42" s="330">
        <v>-16.199944103407407</v>
      </c>
      <c r="FI42" s="279" t="s">
        <v>28</v>
      </c>
      <c r="FJ42" s="330">
        <v>-16.199944103407407</v>
      </c>
      <c r="FM42" s="316"/>
      <c r="FN42" s="281" t="s">
        <v>285</v>
      </c>
      <c r="FO42" s="329" t="s">
        <v>311</v>
      </c>
      <c r="FP42" s="279">
        <v>-3.8433870317805923</v>
      </c>
      <c r="FQ42" s="279">
        <v>-1.6588024916268138</v>
      </c>
      <c r="FR42" s="279">
        <v>-10.697754580000002</v>
      </c>
      <c r="FS42" s="330">
        <v>-16.199944103407407</v>
      </c>
      <c r="FT42" s="279" t="s">
        <v>28</v>
      </c>
      <c r="FU42" s="330">
        <v>-16.199944103407407</v>
      </c>
      <c r="FX42" s="57">
        <v>40</v>
      </c>
      <c r="FY42" s="281" t="s">
        <v>285</v>
      </c>
      <c r="FZ42" s="329" t="s">
        <v>311</v>
      </c>
      <c r="GA42" s="279">
        <v>-5.1034571222185452</v>
      </c>
      <c r="GB42" s="279">
        <v>-2.0118902201679632</v>
      </c>
      <c r="GC42" s="279">
        <v>-9.1249052540681017</v>
      </c>
      <c r="GD42" s="330">
        <v>-16.24025259645461</v>
      </c>
      <c r="GE42" s="279" t="s">
        <v>28</v>
      </c>
      <c r="GF42" s="330">
        <v>-16.24025259645461</v>
      </c>
      <c r="GI42" s="316"/>
      <c r="GJ42" s="281" t="s">
        <v>285</v>
      </c>
      <c r="GK42" s="329" t="s">
        <v>311</v>
      </c>
      <c r="GL42" s="279">
        <v>-5.1034571222185452</v>
      </c>
      <c r="GM42" s="279">
        <v>-2.0118902201679632</v>
      </c>
      <c r="GN42" s="279">
        <v>-9.1249052540681017</v>
      </c>
      <c r="GO42" s="330">
        <v>-16.24025259645461</v>
      </c>
      <c r="GP42" s="279" t="s">
        <v>28</v>
      </c>
      <c r="GQ42" s="330">
        <v>-16.24025259645461</v>
      </c>
    </row>
    <row r="43" spans="23:199" ht="19.5" customHeight="1" thickTop="1" x14ac:dyDescent="0.2">
      <c r="W43" s="57"/>
      <c r="X43" s="61" t="s">
        <v>10</v>
      </c>
      <c r="Y43" s="62" t="str">
        <f t="shared" ref="Y43:AE43" si="14">Y$6</f>
        <v>1Q23</v>
      </c>
      <c r="Z43" s="62" t="str">
        <f t="shared" si="14"/>
        <v>2Q23</v>
      </c>
      <c r="AA43" s="62" t="str">
        <f t="shared" si="14"/>
        <v>3Q23</v>
      </c>
      <c r="AB43" s="62" t="str">
        <f t="shared" si="14"/>
        <v>4Q23</v>
      </c>
      <c r="AC43" s="62">
        <f t="shared" si="14"/>
        <v>2023</v>
      </c>
      <c r="AD43" s="62" t="str">
        <f t="shared" si="14"/>
        <v>1Q24</v>
      </c>
      <c r="AE43" s="62" t="str">
        <f t="shared" si="14"/>
        <v>2Q24</v>
      </c>
      <c r="AI43" s="62" t="str">
        <f t="shared" ref="AI43:AO43" si="15">AI$6</f>
        <v>1Q23</v>
      </c>
      <c r="AJ43" s="62" t="str">
        <f t="shared" si="15"/>
        <v>2Q23</v>
      </c>
      <c r="AK43" s="62" t="str">
        <f t="shared" si="15"/>
        <v>3Q23</v>
      </c>
      <c r="AL43" s="62" t="str">
        <f t="shared" si="15"/>
        <v>4Q23</v>
      </c>
      <c r="AM43" s="62">
        <f t="shared" si="15"/>
        <v>2023</v>
      </c>
      <c r="AN43" s="62" t="str">
        <f t="shared" si="15"/>
        <v>1Q24</v>
      </c>
      <c r="AO43" s="62" t="str">
        <f t="shared" si="15"/>
        <v>2Q24</v>
      </c>
      <c r="AS43" s="57">
        <v>38</v>
      </c>
      <c r="AT43" s="93" t="s">
        <v>122</v>
      </c>
      <c r="AU43" s="149">
        <v>-47072</v>
      </c>
      <c r="AV43" s="149">
        <v>-58106</v>
      </c>
      <c r="AW43" s="149">
        <v>-59778</v>
      </c>
      <c r="AX43" s="149">
        <v>-105396</v>
      </c>
      <c r="AY43" s="144">
        <v>-270352</v>
      </c>
      <c r="AZ43" s="149">
        <v>-73703</v>
      </c>
      <c r="BA43" s="149">
        <v>-56470</v>
      </c>
      <c r="BE43" s="149">
        <v>-47072</v>
      </c>
      <c r="BF43" s="149">
        <v>-58106</v>
      </c>
      <c r="BG43" s="149">
        <v>-59778</v>
      </c>
      <c r="BH43" s="149">
        <v>-105396</v>
      </c>
      <c r="BI43" s="144">
        <v>-270352</v>
      </c>
      <c r="BJ43" s="149">
        <v>-73703</v>
      </c>
      <c r="BK43" s="149">
        <v>-56470</v>
      </c>
      <c r="BO43" s="109">
        <v>39</v>
      </c>
      <c r="BP43" s="82" t="s">
        <v>101</v>
      </c>
      <c r="BQ43" s="161">
        <v>17723</v>
      </c>
      <c r="BR43" s="161">
        <v>12988</v>
      </c>
      <c r="BS43" s="161">
        <v>26534</v>
      </c>
      <c r="BT43" s="154">
        <v>49524</v>
      </c>
      <c r="BU43" s="161">
        <v>29919</v>
      </c>
      <c r="BV43" s="161">
        <v>36258</v>
      </c>
      <c r="BZ43" s="161">
        <v>17723</v>
      </c>
      <c r="CA43" s="161">
        <v>12988</v>
      </c>
      <c r="CB43" s="161">
        <v>26534</v>
      </c>
      <c r="CC43" s="154">
        <v>49524</v>
      </c>
      <c r="CD43" s="161">
        <v>29919</v>
      </c>
      <c r="CE43" s="161">
        <v>36258</v>
      </c>
      <c r="DB43" s="57">
        <v>41</v>
      </c>
      <c r="DC43" s="292" t="s">
        <v>283</v>
      </c>
      <c r="DD43" s="293" t="s">
        <v>296</v>
      </c>
      <c r="DE43" s="294">
        <v>7.4033450169670241</v>
      </c>
      <c r="DF43" s="295">
        <v>2.0603398328690806E-2</v>
      </c>
      <c r="DG43" s="294">
        <v>11.548320008077928</v>
      </c>
      <c r="DH43" s="294">
        <v>11.950838357821249</v>
      </c>
      <c r="DI43" s="296">
        <v>3.3626473614926002</v>
      </c>
      <c r="DJ43" s="287">
        <v>34.285754142687487</v>
      </c>
      <c r="DK43" s="296">
        <v>10.228692915602993</v>
      </c>
      <c r="DL43" s="287">
        <v>44.514447058290479</v>
      </c>
      <c r="DP43" s="292" t="s">
        <v>283</v>
      </c>
      <c r="DQ43" s="293" t="s">
        <v>296</v>
      </c>
      <c r="DR43" s="294">
        <v>7.4033450169670241</v>
      </c>
      <c r="DS43" s="295">
        <v>2.0603398328690806E-2</v>
      </c>
      <c r="DT43" s="294">
        <v>11.548320008077928</v>
      </c>
      <c r="DU43" s="294">
        <v>11.950838357821249</v>
      </c>
      <c r="DV43" s="296">
        <v>3.3626473614926002</v>
      </c>
      <c r="DW43" s="287">
        <v>34.285754142687487</v>
      </c>
      <c r="DX43" s="296">
        <v>10.228692915602993</v>
      </c>
      <c r="DY43" s="287">
        <v>44.514447058290479</v>
      </c>
      <c r="EB43" s="316"/>
      <c r="EC43" s="292" t="s">
        <v>283</v>
      </c>
      <c r="ED43" s="293" t="s">
        <v>296</v>
      </c>
      <c r="EE43" s="294">
        <v>8.8961674862891726</v>
      </c>
      <c r="EF43" s="295">
        <v>1.1349952278024378</v>
      </c>
      <c r="EG43" s="294">
        <v>10.875212618172492</v>
      </c>
      <c r="EH43" s="294">
        <v>9.7009221608468081</v>
      </c>
      <c r="EI43" s="296">
        <v>2.4730142673351656</v>
      </c>
      <c r="EJ43" s="287">
        <v>33.080311760446079</v>
      </c>
      <c r="EK43" s="296">
        <v>-0.49249993757775901</v>
      </c>
      <c r="EL43" s="287">
        <v>32.587811822868318</v>
      </c>
      <c r="EP43" s="292" t="s">
        <v>283</v>
      </c>
      <c r="EQ43" s="293" t="s">
        <v>296</v>
      </c>
      <c r="ER43" s="294">
        <v>8.8961674862891726</v>
      </c>
      <c r="ES43" s="295">
        <v>1.1349952278024378</v>
      </c>
      <c r="ET43" s="294">
        <v>10.875212618172492</v>
      </c>
      <c r="EU43" s="294">
        <v>9.7009221608468081</v>
      </c>
      <c r="EV43" s="296">
        <v>2.4730142673351656</v>
      </c>
      <c r="EW43" s="287">
        <v>33.080311760446079</v>
      </c>
      <c r="EX43" s="296">
        <v>-0.49249993757775901</v>
      </c>
      <c r="EY43" s="287">
        <v>32.587811822868318</v>
      </c>
      <c r="FB43" s="57">
        <v>41</v>
      </c>
      <c r="FC43" s="281" t="s">
        <v>283</v>
      </c>
      <c r="FD43" s="270" t="s">
        <v>284</v>
      </c>
      <c r="FE43" s="279">
        <v>0.4873226828234925</v>
      </c>
      <c r="FF43" s="279">
        <v>0.2558567093335451</v>
      </c>
      <c r="FG43" s="279">
        <v>1.2220180199999997</v>
      </c>
      <c r="FH43" s="330">
        <v>1.9651974121570372</v>
      </c>
      <c r="FI43" s="279">
        <v>0</v>
      </c>
      <c r="FJ43" s="330">
        <v>1.9651974121570372</v>
      </c>
      <c r="FM43" s="316"/>
      <c r="FN43" s="281" t="s">
        <v>283</v>
      </c>
      <c r="FO43" s="270" t="s">
        <v>284</v>
      </c>
      <c r="FP43" s="279">
        <v>0.4873226828234925</v>
      </c>
      <c r="FQ43" s="279">
        <v>0.2558567093335451</v>
      </c>
      <c r="FR43" s="279">
        <v>1.2220180199999997</v>
      </c>
      <c r="FS43" s="330">
        <v>1.9651974121570372</v>
      </c>
      <c r="FT43" s="279">
        <v>0</v>
      </c>
      <c r="FU43" s="330">
        <v>1.9651974121570372</v>
      </c>
      <c r="FX43" s="57">
        <v>41</v>
      </c>
      <c r="FY43" s="281" t="s">
        <v>283</v>
      </c>
      <c r="FZ43" s="270" t="s">
        <v>284</v>
      </c>
      <c r="GA43" s="279">
        <v>0.3149686987271394</v>
      </c>
      <c r="GB43" s="279">
        <v>0.15461029218030364</v>
      </c>
      <c r="GC43" s="279">
        <v>1.2564268999999979</v>
      </c>
      <c r="GD43" s="330">
        <v>1.7260058909074409</v>
      </c>
      <c r="GE43" s="279">
        <v>0</v>
      </c>
      <c r="GF43" s="330">
        <v>1.7260058909074409</v>
      </c>
      <c r="GI43" s="316"/>
      <c r="GJ43" s="281" t="s">
        <v>283</v>
      </c>
      <c r="GK43" s="270" t="s">
        <v>284</v>
      </c>
      <c r="GL43" s="279">
        <v>0.3149686987271394</v>
      </c>
      <c r="GM43" s="279">
        <v>0.15461029218030364</v>
      </c>
      <c r="GN43" s="279">
        <v>1.2564268999999979</v>
      </c>
      <c r="GO43" s="330">
        <v>1.7260058909074409</v>
      </c>
      <c r="GP43" s="279">
        <v>0</v>
      </c>
      <c r="GQ43" s="330">
        <v>1.7260058909074409</v>
      </c>
    </row>
    <row r="44" spans="23:199" ht="19.5" customHeight="1" thickBot="1" x14ac:dyDescent="0.25">
      <c r="W44" s="110">
        <v>52</v>
      </c>
      <c r="X44" s="63" t="s">
        <v>73</v>
      </c>
      <c r="Y44" s="64">
        <v>-5.6210000000000004</v>
      </c>
      <c r="Z44" s="64">
        <v>1.9119999999999999</v>
      </c>
      <c r="AA44" s="64">
        <v>2.57</v>
      </c>
      <c r="AB44" s="64">
        <v>5.6849999999999996</v>
      </c>
      <c r="AC44" s="202">
        <v>4.5459999999999994</v>
      </c>
      <c r="AD44" s="64">
        <v>4.9169999999999998</v>
      </c>
      <c r="AE44" s="64">
        <v>7.2789999999999999</v>
      </c>
      <c r="AI44" s="64">
        <v>-5.6210000000000004</v>
      </c>
      <c r="AJ44" s="64">
        <v>1.9119999999999999</v>
      </c>
      <c r="AK44" s="64">
        <v>2.57</v>
      </c>
      <c r="AL44" s="64">
        <v>5.6849999999999996</v>
      </c>
      <c r="AM44" s="202">
        <v>4.5459999999999994</v>
      </c>
      <c r="AN44" s="64">
        <v>4.9169999999999998</v>
      </c>
      <c r="AO44" s="64">
        <v>7.2789999999999999</v>
      </c>
      <c r="AS44" s="57">
        <v>39</v>
      </c>
      <c r="AT44" s="94"/>
      <c r="AU44" s="147"/>
      <c r="AV44" s="147"/>
      <c r="AW44" s="147"/>
      <c r="AX44" s="147"/>
      <c r="AY44" s="142"/>
      <c r="AZ44" s="147"/>
      <c r="BA44" s="147"/>
      <c r="BE44" s="147"/>
      <c r="BF44" s="147"/>
      <c r="BG44" s="147"/>
      <c r="BH44" s="147"/>
      <c r="BI44" s="142"/>
      <c r="BJ44" s="147"/>
      <c r="BK44" s="147"/>
      <c r="BO44" s="109">
        <v>40</v>
      </c>
      <c r="BP44" s="83" t="s">
        <v>61</v>
      </c>
      <c r="BQ44" s="162">
        <v>23873</v>
      </c>
      <c r="BR44" s="162">
        <v>28206</v>
      </c>
      <c r="BS44" s="162">
        <v>54050</v>
      </c>
      <c r="BT44" s="155">
        <v>31186</v>
      </c>
      <c r="BU44" s="162">
        <v>38109</v>
      </c>
      <c r="BV44" s="162">
        <v>44582</v>
      </c>
      <c r="BZ44" s="162">
        <v>23873</v>
      </c>
      <c r="CA44" s="162">
        <v>28206</v>
      </c>
      <c r="CB44" s="162">
        <v>54050</v>
      </c>
      <c r="CC44" s="155">
        <v>31186</v>
      </c>
      <c r="CD44" s="162">
        <v>38109</v>
      </c>
      <c r="CE44" s="162">
        <v>44582</v>
      </c>
      <c r="DB44" s="57">
        <v>42</v>
      </c>
      <c r="DC44" s="297" t="s">
        <v>293</v>
      </c>
      <c r="DD44" s="321" t="s">
        <v>297</v>
      </c>
      <c r="DE44" s="299">
        <v>46.250152494178906</v>
      </c>
      <c r="DF44" s="299">
        <v>4.4934866332743031</v>
      </c>
      <c r="DG44" s="299">
        <v>-19.509037016240065</v>
      </c>
      <c r="DH44" s="299">
        <v>10.599671921564413</v>
      </c>
      <c r="DI44" s="299">
        <v>-2.0783524552390569</v>
      </c>
      <c r="DJ44" s="300">
        <v>39.755921577538501</v>
      </c>
      <c r="DK44" s="301">
        <v>10.087742782054768</v>
      </c>
      <c r="DL44" s="300">
        <v>49.843664359593269</v>
      </c>
      <c r="DP44" s="297" t="s">
        <v>293</v>
      </c>
      <c r="DQ44" s="298" t="s">
        <v>297</v>
      </c>
      <c r="DR44" s="299">
        <v>45.105848979179243</v>
      </c>
      <c r="DS44" s="299">
        <v>4.1579968238127289</v>
      </c>
      <c r="DT44" s="299">
        <v>-19.509037016240065</v>
      </c>
      <c r="DU44" s="299">
        <v>10.599671921564413</v>
      </c>
      <c r="DV44" s="299">
        <v>-2.0783524552390569</v>
      </c>
      <c r="DW44" s="300">
        <v>38.276128253077268</v>
      </c>
      <c r="DX44" s="301">
        <v>10.087742782054754</v>
      </c>
      <c r="DY44" s="300">
        <v>48.363871035132021</v>
      </c>
      <c r="EB44" s="316"/>
      <c r="EC44" s="297" t="s">
        <v>293</v>
      </c>
      <c r="ED44" s="321" t="s">
        <v>297</v>
      </c>
      <c r="EE44" s="299">
        <v>58.093879615794556</v>
      </c>
      <c r="EF44" s="299">
        <v>10.800301512857702</v>
      </c>
      <c r="EG44" s="299">
        <v>5.8777246242168388</v>
      </c>
      <c r="EH44" s="299">
        <v>20.770842039566404</v>
      </c>
      <c r="EI44" s="299">
        <v>-2.9965157585718698</v>
      </c>
      <c r="EJ44" s="300">
        <v>92.546232033863632</v>
      </c>
      <c r="EK44" s="301">
        <v>2.1132943635138401</v>
      </c>
      <c r="EL44" s="300">
        <v>94.659526397377476</v>
      </c>
      <c r="EP44" s="297" t="s">
        <v>293</v>
      </c>
      <c r="EQ44" s="298" t="s">
        <v>297</v>
      </c>
      <c r="ER44" s="299">
        <v>56.854318826396607</v>
      </c>
      <c r="ES44" s="299">
        <v>10.743335807567778</v>
      </c>
      <c r="ET44" s="299">
        <v>5.8777246242168442</v>
      </c>
      <c r="EU44" s="299">
        <v>20.770992551566394</v>
      </c>
      <c r="EV44" s="299">
        <v>-2.9965157585718751</v>
      </c>
      <c r="EW44" s="300">
        <v>91.24985605117574</v>
      </c>
      <c r="EX44" s="301">
        <v>2.1125656635138279</v>
      </c>
      <c r="EY44" s="300">
        <v>93.362421714689575</v>
      </c>
      <c r="FB44" s="57">
        <v>42</v>
      </c>
      <c r="FC44" s="281" t="s">
        <v>285</v>
      </c>
      <c r="FD44" s="318" t="s">
        <v>289</v>
      </c>
      <c r="FE44" s="279">
        <v>-5.0332367770007096</v>
      </c>
      <c r="FF44" s="279">
        <v>-3.0559555103664433</v>
      </c>
      <c r="FG44" s="279">
        <v>-10.20348514</v>
      </c>
      <c r="FH44" s="330">
        <v>-18.292677427367153</v>
      </c>
      <c r="FI44" s="279" t="s">
        <v>28</v>
      </c>
      <c r="FJ44" s="330">
        <v>-18.292677427367153</v>
      </c>
      <c r="FM44" s="316"/>
      <c r="FN44" s="281" t="s">
        <v>285</v>
      </c>
      <c r="FO44" s="270" t="s">
        <v>289</v>
      </c>
      <c r="FP44" s="279">
        <v>-5.8988455753793456</v>
      </c>
      <c r="FQ44" s="279">
        <v>-3.3246232874179382</v>
      </c>
      <c r="FR44" s="279">
        <v>-10.20348514</v>
      </c>
      <c r="FS44" s="330">
        <v>-19.426954002797281</v>
      </c>
      <c r="FT44" s="279" t="s">
        <v>28</v>
      </c>
      <c r="FU44" s="330">
        <v>-19.426954002797281</v>
      </c>
      <c r="FX44" s="57">
        <v>42</v>
      </c>
      <c r="FY44" s="281" t="s">
        <v>285</v>
      </c>
      <c r="FZ44" s="318" t="s">
        <v>289</v>
      </c>
      <c r="GA44" s="279">
        <v>-4.8740725177471242</v>
      </c>
      <c r="GB44" s="279">
        <v>-3.3896251032535929</v>
      </c>
      <c r="GC44" s="279">
        <v>-10.559386139999999</v>
      </c>
      <c r="GD44" s="330">
        <v>-18.823083761000717</v>
      </c>
      <c r="GE44" s="279" t="s">
        <v>28</v>
      </c>
      <c r="GF44" s="330">
        <v>-18.823083761000717</v>
      </c>
      <c r="GI44" s="316"/>
      <c r="GJ44" s="281" t="s">
        <v>285</v>
      </c>
      <c r="GK44" s="270" t="s">
        <v>289</v>
      </c>
      <c r="GL44" s="279">
        <v>-5.3520700325576884</v>
      </c>
      <c r="GM44" s="279">
        <v>-3.6723508301597825</v>
      </c>
      <c r="GN44" s="279">
        <v>-10.559386139999999</v>
      </c>
      <c r="GO44" s="330">
        <v>-19.583807002717471</v>
      </c>
      <c r="GP44" s="279" t="s">
        <v>28</v>
      </c>
      <c r="GQ44" s="330">
        <v>-19.583807002717471</v>
      </c>
    </row>
    <row r="45" spans="23:199" ht="19.5" customHeight="1" thickTop="1" x14ac:dyDescent="0.2">
      <c r="W45" s="110">
        <v>53</v>
      </c>
      <c r="X45" s="65" t="s">
        <v>74</v>
      </c>
      <c r="Y45" s="66">
        <v>6.0679999999999996</v>
      </c>
      <c r="Z45" s="66">
        <v>-2.819</v>
      </c>
      <c r="AA45" s="66">
        <v>-7.7050000000000001</v>
      </c>
      <c r="AB45" s="66">
        <v>14.298</v>
      </c>
      <c r="AC45" s="203">
        <v>9.8419999999999987</v>
      </c>
      <c r="AD45" s="66">
        <v>-5.4089999999999998</v>
      </c>
      <c r="AE45" s="66">
        <v>-5.5490000000000004</v>
      </c>
      <c r="AI45" s="66">
        <v>6.0679999999999996</v>
      </c>
      <c r="AJ45" s="66">
        <v>-2.819</v>
      </c>
      <c r="AK45" s="66">
        <v>-7.7050000000000001</v>
      </c>
      <c r="AL45" s="66">
        <v>14.298</v>
      </c>
      <c r="AM45" s="203">
        <v>9.8419999999999987</v>
      </c>
      <c r="AN45" s="66">
        <v>-5.4089999999999998</v>
      </c>
      <c r="AO45" s="66">
        <v>-5.5490000000000004</v>
      </c>
      <c r="AS45" s="57">
        <v>40</v>
      </c>
      <c r="AT45" s="88" t="s">
        <v>123</v>
      </c>
      <c r="AU45" s="147"/>
      <c r="AV45" s="147"/>
      <c r="AW45" s="147"/>
      <c r="AX45" s="147"/>
      <c r="AY45" s="142"/>
      <c r="AZ45" s="147"/>
      <c r="BA45" s="147"/>
      <c r="BE45" s="147"/>
      <c r="BF45" s="147"/>
      <c r="BG45" s="147"/>
      <c r="BH45" s="147"/>
      <c r="BI45" s="142"/>
      <c r="BJ45" s="147"/>
      <c r="BK45" s="147"/>
      <c r="BO45" s="109"/>
      <c r="BP45" s="87"/>
      <c r="BQ45" s="163">
        <f t="shared" ref="BQ45:BV45" si="16">SUM(BQ33:BQ44)</f>
        <v>755192</v>
      </c>
      <c r="BR45" s="163">
        <f t="shared" si="16"/>
        <v>836752</v>
      </c>
      <c r="BS45" s="163">
        <f t="shared" si="16"/>
        <v>898580</v>
      </c>
      <c r="BT45" s="156">
        <f t="shared" si="16"/>
        <v>1074882</v>
      </c>
      <c r="BU45" s="163">
        <f t="shared" si="16"/>
        <v>970033</v>
      </c>
      <c r="BV45" s="163">
        <f t="shared" si="16"/>
        <v>981917</v>
      </c>
      <c r="BZ45" s="163">
        <f t="shared" ref="BZ45:CE45" si="17">SUM(BZ33:BZ44)</f>
        <v>773548</v>
      </c>
      <c r="CA45" s="163">
        <f t="shared" si="17"/>
        <v>852013</v>
      </c>
      <c r="CB45" s="163">
        <f t="shared" si="17"/>
        <v>915160</v>
      </c>
      <c r="CC45" s="156">
        <f t="shared" si="17"/>
        <v>1092794</v>
      </c>
      <c r="CD45" s="163">
        <f t="shared" si="17"/>
        <v>991199</v>
      </c>
      <c r="CE45" s="163">
        <f t="shared" si="17"/>
        <v>994956</v>
      </c>
      <c r="DB45" s="57">
        <v>43</v>
      </c>
      <c r="DC45" s="288"/>
      <c r="DD45" s="320" t="s">
        <v>298</v>
      </c>
      <c r="DE45" s="290">
        <v>1341.2628847127935</v>
      </c>
      <c r="DF45" s="290">
        <v>2599.1418473424205</v>
      </c>
      <c r="DG45" s="290">
        <v>-799.29590016939835</v>
      </c>
      <c r="DH45" s="290">
        <v>881.67067011442452</v>
      </c>
      <c r="DI45" s="290">
        <v>-881.02811980248021</v>
      </c>
      <c r="DJ45" s="291">
        <v>530.07598864402883</v>
      </c>
      <c r="DK45" s="290">
        <v>0</v>
      </c>
      <c r="DL45" s="291">
        <v>664.57847320988719</v>
      </c>
      <c r="DP45" s="288"/>
      <c r="DQ45" s="289" t="s">
        <v>298</v>
      </c>
      <c r="DR45" s="290">
        <v>1308.0778734048067</v>
      </c>
      <c r="DS45" s="290">
        <v>2405.0863901231974</v>
      </c>
      <c r="DT45" s="290">
        <v>-799.29590016939835</v>
      </c>
      <c r="DU45" s="290">
        <v>881.67067011442452</v>
      </c>
      <c r="DV45" s="290">
        <v>-881.02811980248021</v>
      </c>
      <c r="DW45" s="291">
        <v>510.34552137457433</v>
      </c>
      <c r="DX45" s="290">
        <v>0</v>
      </c>
      <c r="DY45" s="291">
        <v>644.84800594043247</v>
      </c>
      <c r="EB45" s="316"/>
      <c r="EC45" s="288"/>
      <c r="ED45" s="320" t="s">
        <v>298</v>
      </c>
      <c r="EE45" s="290">
        <v>1589.1738200581945</v>
      </c>
      <c r="EF45" s="290">
        <v>2137.78405534995</v>
      </c>
      <c r="EG45" s="290">
        <v>336.486578264684</v>
      </c>
      <c r="EH45" s="290">
        <v>1432.7072838143313</v>
      </c>
      <c r="EI45" s="290">
        <v>-1272.0530652239843</v>
      </c>
      <c r="EJ45" s="291">
        <v>1218.8469512770432</v>
      </c>
      <c r="EK45" s="290">
        <v>0</v>
      </c>
      <c r="EL45" s="291">
        <v>1246.6793366212385</v>
      </c>
      <c r="EP45" s="288"/>
      <c r="EQ45" s="289" t="s">
        <v>298</v>
      </c>
      <c r="ER45" s="290">
        <v>1555.2652987490699</v>
      </c>
      <c r="ES45" s="290">
        <v>2126.5084093575133</v>
      </c>
      <c r="ET45" s="290">
        <v>336.48657826468428</v>
      </c>
      <c r="EU45" s="290">
        <v>1432.6973056037675</v>
      </c>
      <c r="EV45" s="290">
        <v>-1272.0530652239866</v>
      </c>
      <c r="EW45" s="291">
        <v>1201.7702355602391</v>
      </c>
      <c r="EX45" s="290">
        <v>0</v>
      </c>
      <c r="EY45" s="291">
        <v>1229.5929483287243</v>
      </c>
      <c r="FB45" s="57">
        <v>43</v>
      </c>
      <c r="FC45" s="283" t="s">
        <v>285</v>
      </c>
      <c r="FD45" s="282" t="s">
        <v>286</v>
      </c>
      <c r="FE45" s="279">
        <v>-4.4687205593377648</v>
      </c>
      <c r="FF45" s="279">
        <v>-7.0231439298629477</v>
      </c>
      <c r="FG45" s="279">
        <v>-39.217929609999992</v>
      </c>
      <c r="FH45" s="330">
        <v>-50.709794099200707</v>
      </c>
      <c r="FI45" s="279">
        <v>1.6466319538660121</v>
      </c>
      <c r="FJ45" s="330">
        <v>-49.063162145334694</v>
      </c>
      <c r="FM45" s="316"/>
      <c r="FN45" s="283" t="s">
        <v>285</v>
      </c>
      <c r="FO45" s="282" t="s">
        <v>286</v>
      </c>
      <c r="FP45" s="279">
        <v>-4.4687205593377648</v>
      </c>
      <c r="FQ45" s="279">
        <v>-7.0231439298629477</v>
      </c>
      <c r="FR45" s="279">
        <v>-39.217929609999992</v>
      </c>
      <c r="FS45" s="330">
        <v>-50.709794099200707</v>
      </c>
      <c r="FT45" s="279">
        <v>1.6466319538660121</v>
      </c>
      <c r="FU45" s="330">
        <v>-49.063162145334694</v>
      </c>
      <c r="FX45" s="57">
        <v>43</v>
      </c>
      <c r="FY45" s="283" t="s">
        <v>285</v>
      </c>
      <c r="FZ45" s="282" t="s">
        <v>286</v>
      </c>
      <c r="GA45" s="279">
        <v>-4.068783154605887</v>
      </c>
      <c r="GB45" s="279">
        <v>-6.121222251203843</v>
      </c>
      <c r="GC45" s="279">
        <v>-33.246917580000002</v>
      </c>
      <c r="GD45" s="330">
        <v>-43.43692298580973</v>
      </c>
      <c r="GE45" s="279">
        <v>1.044399396994824</v>
      </c>
      <c r="GF45" s="330">
        <v>-42.392523588814903</v>
      </c>
      <c r="GI45" s="316"/>
      <c r="GJ45" s="283" t="s">
        <v>285</v>
      </c>
      <c r="GK45" s="282" t="s">
        <v>286</v>
      </c>
      <c r="GL45" s="279">
        <v>-4.068783154605887</v>
      </c>
      <c r="GM45" s="279">
        <v>-6.121222251203843</v>
      </c>
      <c r="GN45" s="279">
        <v>-33.246917580000002</v>
      </c>
      <c r="GO45" s="330">
        <v>-43.43692298580973</v>
      </c>
      <c r="GP45" s="279">
        <v>1.044399396994824</v>
      </c>
      <c r="GQ45" s="330">
        <v>-42.392523588814903</v>
      </c>
    </row>
    <row r="46" spans="23:199" ht="19.5" customHeight="1" x14ac:dyDescent="0.2">
      <c r="W46" s="110">
        <v>54</v>
      </c>
      <c r="X46" s="63" t="s">
        <v>75</v>
      </c>
      <c r="Y46" s="64">
        <v>0.44700000000000001</v>
      </c>
      <c r="Z46" s="64">
        <v>-0.90700000000000003</v>
      </c>
      <c r="AA46" s="64">
        <v>-5.1349999999999998</v>
      </c>
      <c r="AB46" s="64">
        <v>19.983000000000001</v>
      </c>
      <c r="AC46" s="202">
        <v>14.388000000000002</v>
      </c>
      <c r="AD46" s="64">
        <v>-0.49199999999999999</v>
      </c>
      <c r="AE46" s="64">
        <v>1.73</v>
      </c>
      <c r="AI46" s="64">
        <v>0.44700000000000001</v>
      </c>
      <c r="AJ46" s="64">
        <v>-0.90700000000000003</v>
      </c>
      <c r="AK46" s="64">
        <v>-5.1349999999999998</v>
      </c>
      <c r="AL46" s="64">
        <v>19.983000000000001</v>
      </c>
      <c r="AM46" s="202">
        <v>14.388000000000002</v>
      </c>
      <c r="AN46" s="64">
        <v>-0.49199999999999999</v>
      </c>
      <c r="AO46" s="64">
        <v>1.73</v>
      </c>
      <c r="AS46" s="57">
        <v>41</v>
      </c>
      <c r="AT46" s="91" t="s">
        <v>124</v>
      </c>
      <c r="AU46" s="147">
        <v>0</v>
      </c>
      <c r="AV46" s="147">
        <v>0</v>
      </c>
      <c r="AW46" s="147">
        <v>60</v>
      </c>
      <c r="AX46" s="147">
        <v>56348</v>
      </c>
      <c r="AY46" s="142">
        <v>56408</v>
      </c>
      <c r="AZ46" s="147">
        <v>30244</v>
      </c>
      <c r="BA46" s="147">
        <v>767903</v>
      </c>
      <c r="BE46" s="147">
        <v>0</v>
      </c>
      <c r="BF46" s="147">
        <v>0</v>
      </c>
      <c r="BG46" s="147">
        <v>60</v>
      </c>
      <c r="BH46" s="147">
        <v>56348</v>
      </c>
      <c r="BI46" s="142">
        <v>56408</v>
      </c>
      <c r="BJ46" s="147">
        <v>30244</v>
      </c>
      <c r="BK46" s="147">
        <v>767903</v>
      </c>
      <c r="BO46" s="109"/>
      <c r="BP46" s="6"/>
      <c r="BQ46" s="163"/>
      <c r="BR46" s="163"/>
      <c r="BS46" s="163"/>
      <c r="BT46" s="156"/>
      <c r="BU46" s="163"/>
      <c r="BV46" s="163"/>
      <c r="BZ46" s="163"/>
      <c r="CA46" s="163"/>
      <c r="CB46" s="163"/>
      <c r="CC46" s="156"/>
      <c r="CD46" s="163"/>
      <c r="CE46" s="163"/>
      <c r="DB46" s="57">
        <v>44</v>
      </c>
      <c r="DC46" s="281" t="s">
        <v>283</v>
      </c>
      <c r="DD46" s="270" t="s">
        <v>291</v>
      </c>
      <c r="DE46" s="279">
        <v>0.35587018951251176</v>
      </c>
      <c r="DF46" s="279">
        <v>4.8728144552950124E-2</v>
      </c>
      <c r="DG46" s="299">
        <v>1.6590768699999998</v>
      </c>
      <c r="DH46" s="299">
        <v>1.43066344</v>
      </c>
      <c r="DI46" s="301">
        <v>0.41106058999999995</v>
      </c>
      <c r="DJ46" s="280">
        <v>3.9053992340654617</v>
      </c>
      <c r="DK46" s="302" t="s">
        <v>28</v>
      </c>
      <c r="DL46" s="280">
        <v>3.9053992340654617</v>
      </c>
      <c r="DP46" s="281" t="s">
        <v>283</v>
      </c>
      <c r="DQ46" s="270" t="s">
        <v>291</v>
      </c>
      <c r="DR46" s="279">
        <v>0.35587018951251176</v>
      </c>
      <c r="DS46" s="279">
        <v>4.8728144552950124E-2</v>
      </c>
      <c r="DT46" s="299">
        <v>1.6590768699999998</v>
      </c>
      <c r="DU46" s="299">
        <v>1.43066344</v>
      </c>
      <c r="DV46" s="301">
        <v>0.41106058999999995</v>
      </c>
      <c r="DW46" s="280">
        <v>3.9053992340654617</v>
      </c>
      <c r="DX46" s="302" t="s">
        <v>28</v>
      </c>
      <c r="DY46" s="280">
        <v>3.9053992340654617</v>
      </c>
      <c r="EB46" s="316"/>
      <c r="EC46" s="281" t="s">
        <v>283</v>
      </c>
      <c r="ED46" s="270" t="s">
        <v>291</v>
      </c>
      <c r="EE46" s="279">
        <v>0.78239752267316631</v>
      </c>
      <c r="EF46" s="279">
        <v>0.34127440974943724</v>
      </c>
      <c r="EG46" s="299">
        <v>0.79256714999999989</v>
      </c>
      <c r="EH46" s="299">
        <v>0.40301586999999983</v>
      </c>
      <c r="EI46" s="301">
        <v>0.17333760999999998</v>
      </c>
      <c r="EJ46" s="280">
        <v>2.4925925624226033</v>
      </c>
      <c r="EK46" s="302" t="s">
        <v>28</v>
      </c>
      <c r="EL46" s="280">
        <v>2.4925925624226033</v>
      </c>
      <c r="EP46" s="281" t="s">
        <v>283</v>
      </c>
      <c r="EQ46" s="270" t="s">
        <v>291</v>
      </c>
      <c r="ER46" s="279">
        <v>0.78239752267316631</v>
      </c>
      <c r="ES46" s="279">
        <v>0.34127440974943724</v>
      </c>
      <c r="ET46" s="299">
        <v>0.79256714999999989</v>
      </c>
      <c r="EU46" s="299">
        <v>0.40301586999999983</v>
      </c>
      <c r="EV46" s="301">
        <v>0.17333760999999998</v>
      </c>
      <c r="EW46" s="280">
        <v>2.4925925624226033</v>
      </c>
      <c r="EX46" s="302" t="s">
        <v>28</v>
      </c>
      <c r="EY46" s="280">
        <v>2.4925925624226033</v>
      </c>
      <c r="FB46" s="57">
        <v>44</v>
      </c>
      <c r="FC46" s="283" t="s">
        <v>285</v>
      </c>
      <c r="FD46" s="282" t="s">
        <v>291</v>
      </c>
      <c r="FE46" s="279">
        <v>-1.85056153</v>
      </c>
      <c r="FF46" s="279">
        <v>-0.33073788388164871</v>
      </c>
      <c r="FG46" s="279">
        <v>-2.6049549000000001</v>
      </c>
      <c r="FH46" s="330">
        <v>-4.7862543138816491</v>
      </c>
      <c r="FI46" s="279" t="s">
        <v>28</v>
      </c>
      <c r="FJ46" s="330">
        <v>-4.7862543138816491</v>
      </c>
      <c r="FM46" s="316"/>
      <c r="FN46" s="283" t="s">
        <v>285</v>
      </c>
      <c r="FO46" s="282" t="s">
        <v>291</v>
      </c>
      <c r="FP46" s="279">
        <v>-1.85056153</v>
      </c>
      <c r="FQ46" s="279">
        <v>-0.33073788388164871</v>
      </c>
      <c r="FR46" s="279">
        <v>-2.6049549000000001</v>
      </c>
      <c r="FS46" s="330">
        <v>-4.7862543138816491</v>
      </c>
      <c r="FT46" s="279" t="s">
        <v>28</v>
      </c>
      <c r="FU46" s="330">
        <v>-4.7862543138816491</v>
      </c>
      <c r="FX46" s="57">
        <v>44</v>
      </c>
      <c r="FY46" s="283" t="s">
        <v>285</v>
      </c>
      <c r="FZ46" s="282" t="s">
        <v>291</v>
      </c>
      <c r="GA46" s="279">
        <v>-0.46068777278017409</v>
      </c>
      <c r="GB46" s="279">
        <v>-0.57368035654165539</v>
      </c>
      <c r="GC46" s="279">
        <v>-1.03464157</v>
      </c>
      <c r="GD46" s="330">
        <v>-2.0690096993218292</v>
      </c>
      <c r="GE46" s="279" t="s">
        <v>28</v>
      </c>
      <c r="GF46" s="330">
        <v>-2.0690096993218292</v>
      </c>
      <c r="GI46" s="316"/>
      <c r="GJ46" s="283" t="s">
        <v>285</v>
      </c>
      <c r="GK46" s="282" t="s">
        <v>291</v>
      </c>
      <c r="GL46" s="279">
        <v>-0.46068777278017409</v>
      </c>
      <c r="GM46" s="279">
        <v>-0.57368035654165539</v>
      </c>
      <c r="GN46" s="279">
        <v>-1.03464157</v>
      </c>
      <c r="GO46" s="330">
        <v>-2.0690096993218292</v>
      </c>
      <c r="GP46" s="279" t="s">
        <v>28</v>
      </c>
      <c r="GQ46" s="330">
        <v>-2.0690096993218292</v>
      </c>
    </row>
    <row r="47" spans="23:199" ht="19.5" customHeight="1" x14ac:dyDescent="0.2">
      <c r="W47" s="110">
        <v>55</v>
      </c>
      <c r="X47" s="69" t="s">
        <v>34</v>
      </c>
      <c r="Y47" s="64">
        <v>1.4139999999999999</v>
      </c>
      <c r="Z47" s="64">
        <v>-2.681</v>
      </c>
      <c r="AA47" s="64">
        <v>-1.7330000000000001</v>
      </c>
      <c r="AB47" s="64">
        <v>-0.81200000000000006</v>
      </c>
      <c r="AC47" s="204">
        <v>-3.8120000000000003</v>
      </c>
      <c r="AD47" s="64">
        <v>-1.0629999999999999</v>
      </c>
      <c r="AE47" s="64">
        <v>3.5000000000000003E-2</v>
      </c>
      <c r="AI47" s="64">
        <v>1.4139999999999999</v>
      </c>
      <c r="AJ47" s="64">
        <v>-2.681</v>
      </c>
      <c r="AK47" s="64">
        <v>-1.7330000000000001</v>
      </c>
      <c r="AL47" s="64">
        <v>-0.81200000000000006</v>
      </c>
      <c r="AM47" s="204">
        <v>-3.8120000000000003</v>
      </c>
      <c r="AN47" s="64">
        <v>-1.0629999999999999</v>
      </c>
      <c r="AO47" s="64">
        <v>3.5000000000000003E-2</v>
      </c>
      <c r="AS47" s="57">
        <v>42</v>
      </c>
      <c r="AT47" s="91" t="s">
        <v>125</v>
      </c>
      <c r="AU47" s="147">
        <v>0</v>
      </c>
      <c r="AV47" s="147">
        <v>0</v>
      </c>
      <c r="AW47" s="147">
        <v>0</v>
      </c>
      <c r="AX47" s="147">
        <v>-74</v>
      </c>
      <c r="AY47" s="142">
        <v>-74</v>
      </c>
      <c r="AZ47" s="147">
        <v>0</v>
      </c>
      <c r="BA47" s="147">
        <v>-7553</v>
      </c>
      <c r="BE47" s="147">
        <v>0</v>
      </c>
      <c r="BF47" s="147">
        <v>0</v>
      </c>
      <c r="BG47" s="147">
        <v>0</v>
      </c>
      <c r="BH47" s="147">
        <v>-74</v>
      </c>
      <c r="BI47" s="142">
        <v>-74</v>
      </c>
      <c r="BJ47" s="147">
        <v>0</v>
      </c>
      <c r="BK47" s="147">
        <v>-7553</v>
      </c>
      <c r="BO47" s="109">
        <v>43</v>
      </c>
      <c r="BP47" s="233" t="s">
        <v>247</v>
      </c>
      <c r="BQ47" s="235">
        <v>0</v>
      </c>
      <c r="BR47" s="235">
        <v>0</v>
      </c>
      <c r="BS47" s="235">
        <v>0</v>
      </c>
      <c r="BT47" s="234">
        <v>0</v>
      </c>
      <c r="BU47" s="236">
        <v>25784</v>
      </c>
      <c r="BV47" s="236">
        <v>37070</v>
      </c>
      <c r="BZ47" s="235">
        <v>0</v>
      </c>
      <c r="CA47" s="235">
        <v>0</v>
      </c>
      <c r="CB47" s="235">
        <v>0</v>
      </c>
      <c r="CC47" s="234">
        <v>0</v>
      </c>
      <c r="CD47" s="236">
        <v>25784</v>
      </c>
      <c r="CE47" s="236">
        <v>37070</v>
      </c>
      <c r="DB47" s="57">
        <v>45</v>
      </c>
      <c r="DC47" s="281" t="s">
        <v>283</v>
      </c>
      <c r="DD47" s="270" t="s">
        <v>290</v>
      </c>
      <c r="DE47" s="279">
        <v>0.54695221645175351</v>
      </c>
      <c r="DF47" s="279">
        <v>9.2391444944740067E-2</v>
      </c>
      <c r="DG47" s="279">
        <v>1.56478545</v>
      </c>
      <c r="DH47" s="279">
        <v>0.68333104</v>
      </c>
      <c r="DI47" s="303">
        <v>0.22531706999999995</v>
      </c>
      <c r="DJ47" s="280">
        <v>3.1127772213964939</v>
      </c>
      <c r="DK47" s="302" t="s">
        <v>28</v>
      </c>
      <c r="DL47" s="280">
        <v>3.1127772213964939</v>
      </c>
      <c r="DP47" s="281" t="s">
        <v>283</v>
      </c>
      <c r="DQ47" s="270" t="s">
        <v>290</v>
      </c>
      <c r="DR47" s="279">
        <v>0.54695221645175351</v>
      </c>
      <c r="DS47" s="279">
        <v>9.2391444944740067E-2</v>
      </c>
      <c r="DT47" s="279">
        <v>1.56478545</v>
      </c>
      <c r="DU47" s="279">
        <v>0.68333104</v>
      </c>
      <c r="DV47" s="303">
        <v>0.22531706999999995</v>
      </c>
      <c r="DW47" s="280">
        <v>3.1127772213964939</v>
      </c>
      <c r="DX47" s="302" t="s">
        <v>28</v>
      </c>
      <c r="DY47" s="280">
        <v>3.1127772213964939</v>
      </c>
      <c r="EB47" s="316"/>
      <c r="EC47" s="281" t="s">
        <v>283</v>
      </c>
      <c r="ED47" s="270" t="s">
        <v>290</v>
      </c>
      <c r="EE47" s="279">
        <v>0.551438725435482</v>
      </c>
      <c r="EF47" s="279">
        <v>0.340393401743045</v>
      </c>
      <c r="EG47" s="279">
        <v>0</v>
      </c>
      <c r="EH47" s="279">
        <v>0.26759977000000001</v>
      </c>
      <c r="EI47" s="303">
        <v>0</v>
      </c>
      <c r="EJ47" s="280">
        <v>1.1594318971785271</v>
      </c>
      <c r="EK47" s="302" t="s">
        <v>28</v>
      </c>
      <c r="EL47" s="280">
        <v>1.1594318971785271</v>
      </c>
      <c r="EP47" s="281" t="s">
        <v>283</v>
      </c>
      <c r="EQ47" s="270" t="s">
        <v>290</v>
      </c>
      <c r="ER47" s="279">
        <v>0.551438725435482</v>
      </c>
      <c r="ES47" s="279">
        <v>0.340393401743045</v>
      </c>
      <c r="ET47" s="279">
        <v>0</v>
      </c>
      <c r="EU47" s="279">
        <v>0.26759977000000001</v>
      </c>
      <c r="EV47" s="303">
        <v>0</v>
      </c>
      <c r="EW47" s="280">
        <v>1.1594318971785271</v>
      </c>
      <c r="EX47" s="302" t="s">
        <v>28</v>
      </c>
      <c r="EY47" s="280">
        <v>1.1594318971785271</v>
      </c>
      <c r="FB47" s="57">
        <v>45</v>
      </c>
      <c r="FC47" s="281" t="s">
        <v>283</v>
      </c>
      <c r="FD47" s="293" t="s">
        <v>292</v>
      </c>
      <c r="FE47" s="296">
        <v>3.2729191129039075</v>
      </c>
      <c r="FF47" s="296">
        <v>2.732416423827027</v>
      </c>
      <c r="FG47" s="296">
        <v>16.22645979</v>
      </c>
      <c r="FH47" s="331">
        <v>22.231795326730932</v>
      </c>
      <c r="FI47" s="296" t="s">
        <v>28</v>
      </c>
      <c r="FJ47" s="331">
        <v>22.231795326730932</v>
      </c>
      <c r="FM47" s="316"/>
      <c r="FN47" s="281" t="s">
        <v>283</v>
      </c>
      <c r="FO47" s="293" t="s">
        <v>292</v>
      </c>
      <c r="FP47" s="296">
        <v>3.2729191129039075</v>
      </c>
      <c r="FQ47" s="296">
        <v>2.732416423827027</v>
      </c>
      <c r="FR47" s="296">
        <v>16.22645979</v>
      </c>
      <c r="FS47" s="331">
        <v>22.231795326730932</v>
      </c>
      <c r="FT47" s="296" t="s">
        <v>28</v>
      </c>
      <c r="FU47" s="331">
        <v>22.231795326730932</v>
      </c>
      <c r="FX47" s="57">
        <v>45</v>
      </c>
      <c r="FY47" s="281" t="s">
        <v>283</v>
      </c>
      <c r="FZ47" s="293" t="s">
        <v>292</v>
      </c>
      <c r="GA47" s="296">
        <v>0.75144931317411501</v>
      </c>
      <c r="GB47" s="296">
        <v>0.45062233381662353</v>
      </c>
      <c r="GC47" s="296">
        <v>24.732170076809492</v>
      </c>
      <c r="GD47" s="331">
        <v>25.934241723800231</v>
      </c>
      <c r="GE47" s="296" t="s">
        <v>28</v>
      </c>
      <c r="GF47" s="331">
        <v>25.934241723800231</v>
      </c>
      <c r="GI47" s="316"/>
      <c r="GJ47" s="281" t="s">
        <v>283</v>
      </c>
      <c r="GK47" s="293" t="s">
        <v>292</v>
      </c>
      <c r="GL47" s="296">
        <v>0.75144931317411501</v>
      </c>
      <c r="GM47" s="296">
        <v>0.45062233381662353</v>
      </c>
      <c r="GN47" s="296">
        <v>24.732170076809492</v>
      </c>
      <c r="GO47" s="331">
        <v>25.934241723800231</v>
      </c>
      <c r="GP47" s="296" t="s">
        <v>28</v>
      </c>
      <c r="GQ47" s="331">
        <v>25.934241723800231</v>
      </c>
    </row>
    <row r="48" spans="23:199" ht="19.5" customHeight="1" x14ac:dyDescent="0.2">
      <c r="W48" s="110">
        <v>60</v>
      </c>
      <c r="X48" s="69" t="s">
        <v>76</v>
      </c>
      <c r="Y48" s="64">
        <v>0.32600000000000001</v>
      </c>
      <c r="Z48" s="64">
        <v>0.112</v>
      </c>
      <c r="AA48" s="64">
        <v>0.45500000000000002</v>
      </c>
      <c r="AB48" s="64">
        <v>-4.2000000000000003E-2</v>
      </c>
      <c r="AC48" s="204">
        <v>0.85099999999999998</v>
      </c>
      <c r="AD48" s="64">
        <v>0.45300000000000001</v>
      </c>
      <c r="AE48" s="64">
        <v>0.60599999999999998</v>
      </c>
      <c r="AI48" s="64">
        <v>0.32600000000000001</v>
      </c>
      <c r="AJ48" s="64">
        <v>0.112</v>
      </c>
      <c r="AK48" s="64">
        <v>0.45500000000000002</v>
      </c>
      <c r="AL48" s="64">
        <v>-4.2000000000000003E-2</v>
      </c>
      <c r="AM48" s="204">
        <v>0.85099999999999998</v>
      </c>
      <c r="AN48" s="64">
        <v>0.45300000000000001</v>
      </c>
      <c r="AO48" s="64">
        <v>0.60599999999999998</v>
      </c>
      <c r="AS48" s="57">
        <v>43</v>
      </c>
      <c r="AT48" s="91" t="s">
        <v>126</v>
      </c>
      <c r="AU48" s="147">
        <v>-5601</v>
      </c>
      <c r="AV48" s="147">
        <v>-7228</v>
      </c>
      <c r="AW48" s="147">
        <v>-7191</v>
      </c>
      <c r="AX48" s="147">
        <v>-7067</v>
      </c>
      <c r="AY48" s="142">
        <v>-27087</v>
      </c>
      <c r="AZ48" s="147">
        <v>-7042</v>
      </c>
      <c r="BA48" s="147">
        <v>-621026</v>
      </c>
      <c r="BE48" s="147">
        <v>-5601</v>
      </c>
      <c r="BF48" s="147">
        <v>-7228</v>
      </c>
      <c r="BG48" s="147">
        <v>-7191</v>
      </c>
      <c r="BH48" s="147">
        <v>-7067</v>
      </c>
      <c r="BI48" s="142">
        <v>-27087</v>
      </c>
      <c r="BJ48" s="147">
        <v>-7042</v>
      </c>
      <c r="BK48" s="147">
        <v>-621026</v>
      </c>
      <c r="BO48" s="109">
        <v>43</v>
      </c>
      <c r="BP48" s="82"/>
      <c r="BQ48" s="161">
        <v>0</v>
      </c>
      <c r="BR48" s="161">
        <v>0</v>
      </c>
      <c r="BS48" s="161">
        <v>0</v>
      </c>
      <c r="BT48" s="154">
        <v>0</v>
      </c>
      <c r="BU48" s="163">
        <v>25784</v>
      </c>
      <c r="BV48" s="163">
        <v>37070</v>
      </c>
      <c r="BZ48" s="161">
        <v>0</v>
      </c>
      <c r="CA48" s="161">
        <v>0</v>
      </c>
      <c r="CB48" s="161">
        <v>0</v>
      </c>
      <c r="CC48" s="154">
        <v>0</v>
      </c>
      <c r="CD48" s="163">
        <v>25784</v>
      </c>
      <c r="CE48" s="163">
        <v>37070</v>
      </c>
      <c r="DB48" s="57">
        <v>46</v>
      </c>
      <c r="DC48" s="292" t="s">
        <v>283</v>
      </c>
      <c r="DD48" s="293" t="s">
        <v>299</v>
      </c>
      <c r="DE48" s="296" t="s">
        <v>28</v>
      </c>
      <c r="DF48" s="296" t="s">
        <v>28</v>
      </c>
      <c r="DG48" s="296" t="s">
        <v>28</v>
      </c>
      <c r="DH48" s="296" t="s">
        <v>28</v>
      </c>
      <c r="DI48" s="296" t="s">
        <v>28</v>
      </c>
      <c r="DJ48" s="304" t="s">
        <v>28</v>
      </c>
      <c r="DK48" s="305">
        <v>8.6301088646341899</v>
      </c>
      <c r="DL48" s="304">
        <v>8.6301088646341899</v>
      </c>
      <c r="DP48" s="292" t="s">
        <v>283</v>
      </c>
      <c r="DQ48" s="293" t="s">
        <v>299</v>
      </c>
      <c r="DR48" s="296" t="s">
        <v>28</v>
      </c>
      <c r="DS48" s="296" t="s">
        <v>28</v>
      </c>
      <c r="DT48" s="296" t="s">
        <v>28</v>
      </c>
      <c r="DU48" s="296" t="s">
        <v>28</v>
      </c>
      <c r="DV48" s="296" t="s">
        <v>28</v>
      </c>
      <c r="DW48" s="304" t="s">
        <v>28</v>
      </c>
      <c r="DX48" s="305">
        <v>11.29683798293658</v>
      </c>
      <c r="DY48" s="304">
        <v>11.29683798293658</v>
      </c>
      <c r="EB48" s="316"/>
      <c r="EC48" s="292" t="s">
        <v>283</v>
      </c>
      <c r="ED48" s="293" t="s">
        <v>299</v>
      </c>
      <c r="EE48" s="296" t="s">
        <v>28</v>
      </c>
      <c r="EF48" s="296" t="s">
        <v>28</v>
      </c>
      <c r="EG48" s="296" t="s">
        <v>28</v>
      </c>
      <c r="EH48" s="296" t="s">
        <v>28</v>
      </c>
      <c r="EI48" s="296" t="s">
        <v>28</v>
      </c>
      <c r="EJ48" s="304" t="s">
        <v>28</v>
      </c>
      <c r="EK48" s="305">
        <v>9.7185404516086109</v>
      </c>
      <c r="EL48" s="304">
        <v>9.7185404516086109</v>
      </c>
      <c r="EP48" s="292" t="s">
        <v>283</v>
      </c>
      <c r="EQ48" s="293" t="s">
        <v>299</v>
      </c>
      <c r="ER48" s="296" t="s">
        <v>28</v>
      </c>
      <c r="ES48" s="296" t="s">
        <v>28</v>
      </c>
      <c r="ET48" s="296" t="s">
        <v>28</v>
      </c>
      <c r="EU48" s="296" t="s">
        <v>28</v>
      </c>
      <c r="EV48" s="296" t="s">
        <v>28</v>
      </c>
      <c r="EW48" s="304" t="s">
        <v>28</v>
      </c>
      <c r="EX48" s="305">
        <v>9.6422761880063277</v>
      </c>
      <c r="EY48" s="304">
        <v>9.6422761880063277</v>
      </c>
      <c r="FB48" s="57">
        <v>46</v>
      </c>
      <c r="FC48" s="297" t="s">
        <v>293</v>
      </c>
      <c r="FD48" s="321" t="s">
        <v>294</v>
      </c>
      <c r="FE48" s="299">
        <v>115.52170297686217</v>
      </c>
      <c r="FF48" s="299">
        <v>56.585436731516019</v>
      </c>
      <c r="FG48" s="299">
        <v>216.86323982999994</v>
      </c>
      <c r="FH48" s="328">
        <v>388.9703795383781</v>
      </c>
      <c r="FI48" s="299">
        <v>0</v>
      </c>
      <c r="FJ48" s="328">
        <v>388.97037953837815</v>
      </c>
      <c r="FM48" s="316"/>
      <c r="FN48" s="297" t="s">
        <v>293</v>
      </c>
      <c r="FO48" s="298" t="s">
        <v>294</v>
      </c>
      <c r="FP48" s="299">
        <v>114.37788570960161</v>
      </c>
      <c r="FQ48" s="299">
        <v>56.211647238502017</v>
      </c>
      <c r="FR48" s="299">
        <v>216.86323982999994</v>
      </c>
      <c r="FS48" s="328">
        <v>387.45277277810357</v>
      </c>
      <c r="FT48" s="299">
        <v>0</v>
      </c>
      <c r="FU48" s="328">
        <v>387.45277277810357</v>
      </c>
      <c r="FX48" s="57">
        <v>46</v>
      </c>
      <c r="FY48" s="297" t="s">
        <v>293</v>
      </c>
      <c r="FZ48" s="321" t="s">
        <v>294</v>
      </c>
      <c r="GA48" s="299">
        <v>118.06372351636533</v>
      </c>
      <c r="GB48" s="299">
        <v>55.084831309626523</v>
      </c>
      <c r="GC48" s="299">
        <v>190.1278456178934</v>
      </c>
      <c r="GD48" s="328">
        <v>363.27640044388522</v>
      </c>
      <c r="GE48" s="299">
        <v>0</v>
      </c>
      <c r="GF48" s="328">
        <v>363.27640044388528</v>
      </c>
      <c r="GI48" s="316"/>
      <c r="GJ48" s="297" t="s">
        <v>293</v>
      </c>
      <c r="GK48" s="298" t="s">
        <v>294</v>
      </c>
      <c r="GL48" s="299">
        <v>117.43671232565963</v>
      </c>
      <c r="GM48" s="299">
        <v>54.691600110180147</v>
      </c>
      <c r="GN48" s="299">
        <v>190.1278456178934</v>
      </c>
      <c r="GO48" s="328">
        <v>362.2561580537332</v>
      </c>
      <c r="GP48" s="299">
        <v>0</v>
      </c>
      <c r="GQ48" s="328">
        <v>362.25615805373309</v>
      </c>
    </row>
    <row r="49" spans="23:199" ht="19.5" customHeight="1" x14ac:dyDescent="0.2">
      <c r="W49" s="57">
        <v>62</v>
      </c>
      <c r="X49" s="70" t="s">
        <v>156</v>
      </c>
      <c r="Y49" s="71">
        <v>2.3290000000000002</v>
      </c>
      <c r="Z49" s="71">
        <v>0.93700000000000006</v>
      </c>
      <c r="AA49" s="71">
        <v>-7.4660000000000002</v>
      </c>
      <c r="AB49" s="71">
        <v>-0.66900000000000004</v>
      </c>
      <c r="AC49" s="72">
        <v>-4.8689999999999998</v>
      </c>
      <c r="AD49" s="71">
        <v>-0.23798564548481044</v>
      </c>
      <c r="AE49" s="71">
        <v>1.31</v>
      </c>
      <c r="AI49" s="71">
        <v>2.3290000000000002</v>
      </c>
      <c r="AJ49" s="71">
        <v>0.93700000000000006</v>
      </c>
      <c r="AK49" s="71">
        <v>-7.4660000000000002</v>
      </c>
      <c r="AL49" s="71">
        <v>-0.66900000000000004</v>
      </c>
      <c r="AM49" s="72">
        <v>-4.8689999999999998</v>
      </c>
      <c r="AN49" s="71">
        <v>-0.23699999999999999</v>
      </c>
      <c r="AO49" s="71">
        <v>1.31</v>
      </c>
      <c r="AS49" s="57">
        <v>44</v>
      </c>
      <c r="AT49" s="91" t="s">
        <v>142</v>
      </c>
      <c r="AU49" s="147">
        <v>0</v>
      </c>
      <c r="AV49" s="147">
        <v>0</v>
      </c>
      <c r="AW49" s="147">
        <v>0</v>
      </c>
      <c r="AX49" s="147">
        <v>0</v>
      </c>
      <c r="AY49" s="142">
        <v>0</v>
      </c>
      <c r="AZ49" s="147">
        <v>0</v>
      </c>
      <c r="BA49" s="147">
        <v>0</v>
      </c>
      <c r="BE49" s="147">
        <v>0</v>
      </c>
      <c r="BF49" s="147">
        <v>0</v>
      </c>
      <c r="BG49" s="147">
        <v>0</v>
      </c>
      <c r="BH49" s="147">
        <v>0</v>
      </c>
      <c r="BI49" s="142">
        <v>0</v>
      </c>
      <c r="BJ49" s="147">
        <v>0</v>
      </c>
      <c r="BK49" s="147">
        <v>0</v>
      </c>
      <c r="BO49" s="109"/>
      <c r="BP49" s="260" t="s">
        <v>102</v>
      </c>
      <c r="BQ49" s="161"/>
      <c r="BR49" s="161"/>
      <c r="BS49" s="161"/>
      <c r="BT49" s="154"/>
      <c r="BU49" s="161"/>
      <c r="BV49" s="161"/>
      <c r="BZ49" s="161"/>
      <c r="CA49" s="161"/>
      <c r="CB49" s="161"/>
      <c r="CC49" s="154"/>
      <c r="CD49" s="161"/>
      <c r="CE49" s="161"/>
      <c r="DB49" s="57">
        <v>47</v>
      </c>
      <c r="DC49" s="297" t="s">
        <v>293</v>
      </c>
      <c r="DD49" s="298" t="s">
        <v>300</v>
      </c>
      <c r="DE49" s="299" t="s">
        <v>28</v>
      </c>
      <c r="DF49" s="299" t="s">
        <v>28</v>
      </c>
      <c r="DG49" s="299" t="s">
        <v>28</v>
      </c>
      <c r="DH49" s="299" t="s">
        <v>28</v>
      </c>
      <c r="DI49" s="299" t="s">
        <v>28</v>
      </c>
      <c r="DJ49" s="300" t="s">
        <v>28</v>
      </c>
      <c r="DK49" s="299" t="s">
        <v>28</v>
      </c>
      <c r="DL49" s="300">
        <v>65.491949679689412</v>
      </c>
      <c r="DP49" s="297" t="s">
        <v>293</v>
      </c>
      <c r="DQ49" s="298" t="s">
        <v>300</v>
      </c>
      <c r="DR49" s="299" t="s">
        <v>28</v>
      </c>
      <c r="DS49" s="299" t="s">
        <v>28</v>
      </c>
      <c r="DT49" s="299" t="s">
        <v>28</v>
      </c>
      <c r="DU49" s="299" t="s">
        <v>28</v>
      </c>
      <c r="DV49" s="299" t="s">
        <v>28</v>
      </c>
      <c r="DW49" s="300" t="s">
        <v>28</v>
      </c>
      <c r="DX49" s="299" t="s">
        <v>28</v>
      </c>
      <c r="DY49" s="300">
        <v>66.678885473530556</v>
      </c>
      <c r="EB49" s="316"/>
      <c r="EC49" s="297" t="s">
        <v>293</v>
      </c>
      <c r="ED49" s="298" t="s">
        <v>300</v>
      </c>
      <c r="EE49" s="299" t="s">
        <v>28</v>
      </c>
      <c r="EF49" s="299" t="s">
        <v>28</v>
      </c>
      <c r="EG49" s="299" t="s">
        <v>28</v>
      </c>
      <c r="EH49" s="299" t="s">
        <v>28</v>
      </c>
      <c r="EI49" s="299" t="s">
        <v>28</v>
      </c>
      <c r="EJ49" s="300" t="s">
        <v>28</v>
      </c>
      <c r="EK49" s="299" t="s">
        <v>28</v>
      </c>
      <c r="EL49" s="300">
        <v>108.03009130858722</v>
      </c>
      <c r="EP49" s="297" t="s">
        <v>293</v>
      </c>
      <c r="EQ49" s="298" t="s">
        <v>300</v>
      </c>
      <c r="ER49" s="299" t="s">
        <v>28</v>
      </c>
      <c r="ES49" s="299" t="s">
        <v>28</v>
      </c>
      <c r="ET49" s="299" t="s">
        <v>28</v>
      </c>
      <c r="EU49" s="299" t="s">
        <v>28</v>
      </c>
      <c r="EV49" s="299" t="s">
        <v>28</v>
      </c>
      <c r="EW49" s="300" t="s">
        <v>28</v>
      </c>
      <c r="EX49" s="299" t="s">
        <v>28</v>
      </c>
      <c r="EY49" s="300">
        <v>106.65672236229703</v>
      </c>
      <c r="FB49" s="57">
        <v>47</v>
      </c>
      <c r="FC49" s="288"/>
      <c r="FD49" s="320" t="s">
        <v>295</v>
      </c>
      <c r="FE49" s="290">
        <v>2684.745300848977</v>
      </c>
      <c r="FF49" s="290">
        <v>2676.4068333571768</v>
      </c>
      <c r="FG49" s="290">
        <v>2596.5539215986732</v>
      </c>
      <c r="FH49" s="291">
        <v>2633.6791372412463</v>
      </c>
      <c r="FI49" s="290" t="s">
        <v>28</v>
      </c>
      <c r="FJ49" s="291">
        <v>2633.6791372412467</v>
      </c>
      <c r="FM49" s="316"/>
      <c r="FN49" s="288"/>
      <c r="FO49" s="289" t="s">
        <v>295</v>
      </c>
      <c r="FP49" s="290">
        <v>2658.1627803859365</v>
      </c>
      <c r="FQ49" s="290">
        <v>2658.7271473615292</v>
      </c>
      <c r="FR49" s="290">
        <v>2596.5539215986732</v>
      </c>
      <c r="FS49" s="291">
        <v>2623.4035752104955</v>
      </c>
      <c r="FT49" s="290" t="s">
        <v>28</v>
      </c>
      <c r="FU49" s="291">
        <v>2623.4035752104955</v>
      </c>
      <c r="FX49" s="57">
        <v>47</v>
      </c>
      <c r="FY49" s="288"/>
      <c r="FZ49" s="320" t="s">
        <v>295</v>
      </c>
      <c r="GA49" s="290">
        <v>2590.6837480954009</v>
      </c>
      <c r="GB49" s="290">
        <v>2727.8002416900799</v>
      </c>
      <c r="GC49" s="290">
        <v>2345.6970817263741</v>
      </c>
      <c r="GD49" s="291">
        <v>2474.2950509048114</v>
      </c>
      <c r="GE49" s="290" t="s">
        <v>28</v>
      </c>
      <c r="GF49" s="291">
        <v>2474.2950509048119</v>
      </c>
      <c r="GI49" s="316"/>
      <c r="GJ49" s="288"/>
      <c r="GK49" s="289" t="s">
        <v>295</v>
      </c>
      <c r="GL49" s="290">
        <v>2576.9251806603324</v>
      </c>
      <c r="GM49" s="290">
        <v>2708.3274370106828</v>
      </c>
      <c r="GN49" s="290">
        <v>2345.6970817263741</v>
      </c>
      <c r="GO49" s="291">
        <v>2467.3461252559341</v>
      </c>
      <c r="GP49" s="290" t="s">
        <v>28</v>
      </c>
      <c r="GQ49" s="291">
        <v>2467.3461252559337</v>
      </c>
    </row>
    <row r="50" spans="23:199" ht="19.5" customHeight="1" x14ac:dyDescent="0.2">
      <c r="AF50" s="59"/>
      <c r="AH50" s="59"/>
      <c r="AS50" s="57">
        <v>45</v>
      </c>
      <c r="AT50" s="91" t="s">
        <v>143</v>
      </c>
      <c r="AU50" s="147">
        <v>0</v>
      </c>
      <c r="AV50" s="147">
        <v>0</v>
      </c>
      <c r="AW50" s="147">
        <v>0</v>
      </c>
      <c r="AX50" s="147">
        <v>0</v>
      </c>
      <c r="AY50" s="142">
        <v>0</v>
      </c>
      <c r="AZ50" s="147">
        <v>0</v>
      </c>
      <c r="BA50" s="147">
        <v>0</v>
      </c>
      <c r="BB50" s="59"/>
      <c r="BD50" s="59"/>
      <c r="BE50" s="147">
        <v>0</v>
      </c>
      <c r="BF50" s="147">
        <v>0</v>
      </c>
      <c r="BG50" s="147">
        <v>0</v>
      </c>
      <c r="BH50" s="147">
        <v>0</v>
      </c>
      <c r="BI50" s="142">
        <v>0</v>
      </c>
      <c r="BJ50" s="147">
        <v>0</v>
      </c>
      <c r="BK50" s="147">
        <v>0</v>
      </c>
      <c r="BO50" s="109">
        <v>46</v>
      </c>
      <c r="BP50" s="82" t="s">
        <v>94</v>
      </c>
      <c r="BQ50" s="161">
        <v>1619259</v>
      </c>
      <c r="BR50" s="161">
        <v>1627590</v>
      </c>
      <c r="BS50" s="161">
        <v>1612612</v>
      </c>
      <c r="BT50" s="154">
        <v>1582370</v>
      </c>
      <c r="BU50" s="161">
        <v>1608919</v>
      </c>
      <c r="BV50" s="161">
        <v>1753152</v>
      </c>
      <c r="BW50" s="59"/>
      <c r="BY50" s="59"/>
      <c r="BZ50" s="161">
        <v>1619259</v>
      </c>
      <c r="CA50" s="161">
        <v>1627590</v>
      </c>
      <c r="CB50" s="161">
        <v>1612612</v>
      </c>
      <c r="CC50" s="154">
        <v>1582370</v>
      </c>
      <c r="CD50" s="161">
        <v>1608919</v>
      </c>
      <c r="CE50" s="161">
        <v>1753152</v>
      </c>
      <c r="CQ50" s="59"/>
      <c r="CS50" s="59"/>
      <c r="DB50" s="57">
        <v>48</v>
      </c>
      <c r="DC50" s="306" t="s">
        <v>293</v>
      </c>
      <c r="DD50" s="307" t="s">
        <v>301</v>
      </c>
      <c r="DE50" s="308" t="s">
        <v>28</v>
      </c>
      <c r="DF50" s="308" t="s">
        <v>28</v>
      </c>
      <c r="DG50" s="308" t="s">
        <v>28</v>
      </c>
      <c r="DH50" s="308" t="s">
        <v>28</v>
      </c>
      <c r="DI50" s="309" t="s">
        <v>28</v>
      </c>
      <c r="DJ50" s="310" t="s">
        <v>28</v>
      </c>
      <c r="DK50" s="311" t="s">
        <v>28</v>
      </c>
      <c r="DL50" s="310">
        <v>873.22111014275185</v>
      </c>
      <c r="DM50" s="59"/>
      <c r="DO50" s="59"/>
      <c r="DP50" s="306" t="s">
        <v>293</v>
      </c>
      <c r="DQ50" s="307" t="s">
        <v>301</v>
      </c>
      <c r="DR50" s="308" t="s">
        <v>28</v>
      </c>
      <c r="DS50" s="308" t="s">
        <v>28</v>
      </c>
      <c r="DT50" s="308" t="s">
        <v>28</v>
      </c>
      <c r="DU50" s="308" t="s">
        <v>28</v>
      </c>
      <c r="DV50" s="309" t="s">
        <v>28</v>
      </c>
      <c r="DW50" s="310" t="s">
        <v>28</v>
      </c>
      <c r="DX50" s="311" t="s">
        <v>28</v>
      </c>
      <c r="DY50" s="310">
        <v>889.04683218393825</v>
      </c>
      <c r="EB50" s="316"/>
      <c r="EC50" s="306" t="s">
        <v>293</v>
      </c>
      <c r="ED50" s="307" t="s">
        <v>301</v>
      </c>
      <c r="EE50" s="308" t="s">
        <v>28</v>
      </c>
      <c r="EF50" s="308" t="s">
        <v>28</v>
      </c>
      <c r="EG50" s="308" t="s">
        <v>28</v>
      </c>
      <c r="EH50" s="308" t="s">
        <v>28</v>
      </c>
      <c r="EI50" s="309" t="s">
        <v>28</v>
      </c>
      <c r="EJ50" s="310" t="s">
        <v>28</v>
      </c>
      <c r="EK50" s="311" t="s">
        <v>28</v>
      </c>
      <c r="EL50" s="310">
        <v>1422.7715655616526</v>
      </c>
      <c r="EM50" s="59"/>
      <c r="EO50" s="59"/>
      <c r="EP50" s="306" t="s">
        <v>293</v>
      </c>
      <c r="EQ50" s="307" t="s">
        <v>301</v>
      </c>
      <c r="ER50" s="308" t="s">
        <v>28</v>
      </c>
      <c r="ES50" s="308" t="s">
        <v>28</v>
      </c>
      <c r="ET50" s="308" t="s">
        <v>28</v>
      </c>
      <c r="EU50" s="308" t="s">
        <v>28</v>
      </c>
      <c r="EV50" s="309" t="s">
        <v>28</v>
      </c>
      <c r="EW50" s="310" t="s">
        <v>28</v>
      </c>
      <c r="EX50" s="311" t="s">
        <v>28</v>
      </c>
      <c r="EY50" s="310">
        <v>1404.6802910629817</v>
      </c>
      <c r="FB50" s="57">
        <v>48</v>
      </c>
      <c r="FC50" s="292" t="s">
        <v>283</v>
      </c>
      <c r="FD50" s="293" t="s">
        <v>296</v>
      </c>
      <c r="FE50" s="296">
        <v>5.2629343530635113</v>
      </c>
      <c r="FF50" s="296">
        <v>1.950453576619104</v>
      </c>
      <c r="FG50" s="332">
        <v>12.270967108768829</v>
      </c>
      <c r="FH50" s="331">
        <v>19.484355038451444</v>
      </c>
      <c r="FI50" s="333">
        <v>2.6909269600897323</v>
      </c>
      <c r="FJ50" s="330">
        <v>22.175281998541177</v>
      </c>
      <c r="FK50" s="59"/>
      <c r="FM50" s="316"/>
      <c r="FN50" s="292" t="s">
        <v>283</v>
      </c>
      <c r="FO50" s="293" t="s">
        <v>296</v>
      </c>
      <c r="FP50" s="296">
        <v>5.2629343530635113</v>
      </c>
      <c r="FQ50" s="296">
        <v>1.950453576619104</v>
      </c>
      <c r="FR50" s="332">
        <v>12.270967108768829</v>
      </c>
      <c r="FS50" s="331">
        <v>19.484355038451444</v>
      </c>
      <c r="FT50" s="333">
        <v>2.6909269600897323</v>
      </c>
      <c r="FU50" s="330">
        <v>22.175281998541177</v>
      </c>
      <c r="FX50" s="57">
        <v>48</v>
      </c>
      <c r="FY50" s="292" t="s">
        <v>283</v>
      </c>
      <c r="FZ50" s="293" t="s">
        <v>296</v>
      </c>
      <c r="GA50" s="296">
        <v>7.3108976259360441</v>
      </c>
      <c r="GB50" s="296">
        <v>2.9070168561579726</v>
      </c>
      <c r="GC50" s="332">
        <v>4.2452112023903448</v>
      </c>
      <c r="GD50" s="331">
        <v>14.463125684484361</v>
      </c>
      <c r="GE50" s="333">
        <v>14.348037763120342</v>
      </c>
      <c r="GF50" s="330">
        <v>28.811163447604702</v>
      </c>
      <c r="GG50" s="59"/>
      <c r="GI50" s="316"/>
      <c r="GJ50" s="292" t="s">
        <v>283</v>
      </c>
      <c r="GK50" s="293" t="s">
        <v>296</v>
      </c>
      <c r="GL50" s="296">
        <v>7.3108976259360441</v>
      </c>
      <c r="GM50" s="296">
        <v>2.9070168561579726</v>
      </c>
      <c r="GN50" s="332">
        <v>4.2452112023903448</v>
      </c>
      <c r="GO50" s="331">
        <v>14.463125684484361</v>
      </c>
      <c r="GP50" s="333">
        <v>14.348037763120342</v>
      </c>
      <c r="GQ50" s="330">
        <v>28.811163447604702</v>
      </c>
    </row>
    <row r="51" spans="23:199" ht="19.5" customHeight="1" x14ac:dyDescent="0.2">
      <c r="AF51" s="59"/>
      <c r="AH51" s="59"/>
      <c r="AS51" s="57">
        <v>46</v>
      </c>
      <c r="AT51" s="256" t="s">
        <v>127</v>
      </c>
      <c r="AU51" s="147">
        <v>-942</v>
      </c>
      <c r="AV51" s="147">
        <v>-1071</v>
      </c>
      <c r="AW51" s="147">
        <v>-657</v>
      </c>
      <c r="AX51" s="147">
        <v>-3148</v>
      </c>
      <c r="AY51" s="142">
        <v>-5818</v>
      </c>
      <c r="AZ51" s="147">
        <v>-1202</v>
      </c>
      <c r="BA51" s="147">
        <v>-1769</v>
      </c>
      <c r="BB51" s="59"/>
      <c r="BD51" s="59"/>
      <c r="BE51" s="147">
        <v>-2012</v>
      </c>
      <c r="BF51" s="147">
        <v>-3185</v>
      </c>
      <c r="BG51" s="147">
        <v>-3803</v>
      </c>
      <c r="BH51" s="147">
        <v>-6170</v>
      </c>
      <c r="BI51" s="142">
        <v>-15170</v>
      </c>
      <c r="BJ51" s="147">
        <v>-5145</v>
      </c>
      <c r="BK51" s="147">
        <v>-5325</v>
      </c>
      <c r="BO51" s="109">
        <v>47</v>
      </c>
      <c r="BP51" s="246" t="s">
        <v>95</v>
      </c>
      <c r="BQ51" s="161">
        <v>1075</v>
      </c>
      <c r="BR51" s="161">
        <v>863</v>
      </c>
      <c r="BS51" s="161">
        <v>3410</v>
      </c>
      <c r="BT51" s="154">
        <v>5452</v>
      </c>
      <c r="BU51" s="161">
        <v>6680</v>
      </c>
      <c r="BV51" s="161">
        <v>5687</v>
      </c>
      <c r="BW51" s="59"/>
      <c r="BY51" s="59"/>
      <c r="BZ51" s="161">
        <v>9882</v>
      </c>
      <c r="CA51" s="161">
        <v>45961</v>
      </c>
      <c r="CB51" s="161">
        <v>51571</v>
      </c>
      <c r="CC51" s="154">
        <v>55727</v>
      </c>
      <c r="CD51" s="161">
        <v>53845</v>
      </c>
      <c r="CE51" s="161">
        <v>54973</v>
      </c>
      <c r="CQ51" s="59"/>
      <c r="CS51" s="59"/>
      <c r="DB51" s="57">
        <v>49</v>
      </c>
      <c r="DC51" s="288" t="s">
        <v>293</v>
      </c>
      <c r="DD51" s="320" t="s">
        <v>302</v>
      </c>
      <c r="DE51" s="290" t="s">
        <v>28</v>
      </c>
      <c r="DF51" s="290" t="s">
        <v>28</v>
      </c>
      <c r="DG51" s="290" t="s">
        <v>28</v>
      </c>
      <c r="DH51" s="290" t="s">
        <v>28</v>
      </c>
      <c r="DI51" s="290" t="s">
        <v>28</v>
      </c>
      <c r="DJ51" s="291" t="s">
        <v>28</v>
      </c>
      <c r="DK51" s="290" t="s">
        <v>28</v>
      </c>
      <c r="DL51" s="312">
        <v>0.39608690393027002</v>
      </c>
      <c r="DM51" s="59"/>
      <c r="DO51" s="59"/>
      <c r="DP51" s="288" t="s">
        <v>293</v>
      </c>
      <c r="DQ51" s="289" t="s">
        <v>302</v>
      </c>
      <c r="DR51" s="290" t="s">
        <v>28</v>
      </c>
      <c r="DS51" s="290" t="s">
        <v>28</v>
      </c>
      <c r="DT51" s="290" t="s">
        <v>28</v>
      </c>
      <c r="DU51" s="290" t="s">
        <v>28</v>
      </c>
      <c r="DV51" s="290" t="s">
        <v>28</v>
      </c>
      <c r="DW51" s="291" t="s">
        <v>28</v>
      </c>
      <c r="DX51" s="290" t="s">
        <v>28</v>
      </c>
      <c r="DY51" s="312">
        <v>0.40326533923485147</v>
      </c>
      <c r="EB51" s="316"/>
      <c r="EC51" s="288" t="s">
        <v>293</v>
      </c>
      <c r="ED51" s="320" t="s">
        <v>302</v>
      </c>
      <c r="EE51" s="290" t="s">
        <v>28</v>
      </c>
      <c r="EF51" s="290" t="s">
        <v>28</v>
      </c>
      <c r="EG51" s="290" t="s">
        <v>28</v>
      </c>
      <c r="EH51" s="290" t="s">
        <v>28</v>
      </c>
      <c r="EI51" s="290" t="s">
        <v>28</v>
      </c>
      <c r="EJ51" s="291" t="s">
        <v>28</v>
      </c>
      <c r="EK51" s="290" t="s">
        <v>28</v>
      </c>
      <c r="EL51" s="312">
        <v>0.64535909388541002</v>
      </c>
      <c r="EM51" s="59"/>
      <c r="EO51" s="59"/>
      <c r="EP51" s="288" t="s">
        <v>293</v>
      </c>
      <c r="EQ51" s="289" t="s">
        <v>302</v>
      </c>
      <c r="ER51" s="290">
        <v>0</v>
      </c>
      <c r="ES51" s="290">
        <v>0</v>
      </c>
      <c r="ET51" s="290">
        <v>0</v>
      </c>
      <c r="EU51" s="290">
        <v>0</v>
      </c>
      <c r="EV51" s="290">
        <v>0</v>
      </c>
      <c r="EW51" s="291">
        <v>0</v>
      </c>
      <c r="EX51" s="290" t="s">
        <v>28</v>
      </c>
      <c r="EY51" s="312">
        <v>0.63715302005015917</v>
      </c>
      <c r="FB51" s="57">
        <v>49</v>
      </c>
      <c r="FC51" s="334" t="s">
        <v>293</v>
      </c>
      <c r="FD51" s="348" t="s">
        <v>297</v>
      </c>
      <c r="FE51" s="299">
        <v>120.78463732992569</v>
      </c>
      <c r="FF51" s="299">
        <v>58.535890308135123</v>
      </c>
      <c r="FG51" s="299">
        <v>229.13420693876878</v>
      </c>
      <c r="FH51" s="331">
        <v>408.45473457682959</v>
      </c>
      <c r="FI51" s="299">
        <v>2.6909269600897323</v>
      </c>
      <c r="FJ51" s="328">
        <v>411.14566153691931</v>
      </c>
      <c r="FK51" s="59"/>
      <c r="FM51" s="316"/>
      <c r="FN51" s="334" t="s">
        <v>293</v>
      </c>
      <c r="FO51" s="335" t="s">
        <v>297</v>
      </c>
      <c r="FP51" s="299">
        <v>119.64082006266513</v>
      </c>
      <c r="FQ51" s="299">
        <v>58.162100815121121</v>
      </c>
      <c r="FR51" s="299">
        <v>229.13420693876878</v>
      </c>
      <c r="FS51" s="331">
        <v>406.93712781655506</v>
      </c>
      <c r="FT51" s="299">
        <v>2.6909269600897323</v>
      </c>
      <c r="FU51" s="328">
        <v>409.62805477664472</v>
      </c>
      <c r="FX51" s="57">
        <v>49</v>
      </c>
      <c r="FY51" s="334" t="s">
        <v>293</v>
      </c>
      <c r="FZ51" s="348" t="s">
        <v>297</v>
      </c>
      <c r="GA51" s="299">
        <v>125.37462114230138</v>
      </c>
      <c r="GB51" s="299">
        <v>57.991848165784496</v>
      </c>
      <c r="GC51" s="299">
        <v>194.37305682028375</v>
      </c>
      <c r="GD51" s="331">
        <v>377.73952612836962</v>
      </c>
      <c r="GE51" s="299">
        <v>14.348037763120342</v>
      </c>
      <c r="GF51" s="328">
        <v>392.08756389148999</v>
      </c>
      <c r="GG51" s="59"/>
      <c r="GI51" s="316"/>
      <c r="GJ51" s="334" t="s">
        <v>293</v>
      </c>
      <c r="GK51" s="335" t="s">
        <v>297</v>
      </c>
      <c r="GL51" s="299">
        <v>124.74760995159568</v>
      </c>
      <c r="GM51" s="299">
        <v>57.59861696633812</v>
      </c>
      <c r="GN51" s="299">
        <v>194.37305682028375</v>
      </c>
      <c r="GO51" s="331">
        <v>376.71928373821754</v>
      </c>
      <c r="GP51" s="299">
        <v>14.348037763120342</v>
      </c>
      <c r="GQ51" s="328">
        <v>391.0673215013378</v>
      </c>
    </row>
    <row r="52" spans="23:199" ht="19.5" customHeight="1" x14ac:dyDescent="0.2">
      <c r="AF52" s="59"/>
      <c r="AH52" s="59"/>
      <c r="AS52" s="57">
        <v>47</v>
      </c>
      <c r="AT52" s="91" t="s">
        <v>128</v>
      </c>
      <c r="AU52" s="147">
        <v>0</v>
      </c>
      <c r="AV52" s="147">
        <v>0</v>
      </c>
      <c r="AW52" s="147">
        <v>-13281</v>
      </c>
      <c r="AX52" s="147">
        <v>-10432</v>
      </c>
      <c r="AY52" s="142">
        <v>-23713</v>
      </c>
      <c r="AZ52" s="147">
        <v>-94</v>
      </c>
      <c r="BA52" s="147">
        <v>-4334</v>
      </c>
      <c r="BB52" s="59"/>
      <c r="BD52" s="59"/>
      <c r="BE52" s="147">
        <v>0</v>
      </c>
      <c r="BF52" s="147">
        <v>0</v>
      </c>
      <c r="BG52" s="147">
        <v>-13281</v>
      </c>
      <c r="BH52" s="147">
        <v>-10432</v>
      </c>
      <c r="BI52" s="142">
        <v>-23713</v>
      </c>
      <c r="BJ52" s="147">
        <v>-94</v>
      </c>
      <c r="BK52" s="147">
        <v>-4334</v>
      </c>
      <c r="BO52" s="109">
        <v>48</v>
      </c>
      <c r="BP52" s="82" t="s">
        <v>138</v>
      </c>
      <c r="BQ52" s="161">
        <v>30395</v>
      </c>
      <c r="BR52" s="161">
        <v>35188</v>
      </c>
      <c r="BS52" s="161">
        <v>31685</v>
      </c>
      <c r="BT52" s="154">
        <v>27045</v>
      </c>
      <c r="BU52" s="161">
        <v>24795</v>
      </c>
      <c r="BV52" s="161">
        <v>36238</v>
      </c>
      <c r="BW52" s="59"/>
      <c r="BY52" s="59"/>
      <c r="BZ52" s="161">
        <v>30395</v>
      </c>
      <c r="CA52" s="161">
        <v>35188</v>
      </c>
      <c r="CB52" s="161">
        <v>31685</v>
      </c>
      <c r="CC52" s="154">
        <v>27045</v>
      </c>
      <c r="CD52" s="161">
        <v>24795</v>
      </c>
      <c r="CE52" s="161">
        <v>36238</v>
      </c>
      <c r="CQ52" s="59"/>
      <c r="CS52" s="59"/>
      <c r="DB52" s="57">
        <v>50</v>
      </c>
      <c r="DM52" s="59"/>
      <c r="DO52" s="59"/>
      <c r="EB52" s="316"/>
      <c r="EM52" s="59"/>
      <c r="EO52" s="59"/>
      <c r="FB52" s="57">
        <v>50</v>
      </c>
      <c r="FC52" s="288"/>
      <c r="FD52" s="320" t="s">
        <v>298</v>
      </c>
      <c r="FE52" s="290">
        <v>2807.0568484539663</v>
      </c>
      <c r="FF52" s="290">
        <v>2768.6603809506664</v>
      </c>
      <c r="FG52" s="290">
        <v>2743.4770598541882</v>
      </c>
      <c r="FH52" s="291">
        <v>2765.6057364549738</v>
      </c>
      <c r="FI52" s="290" t="s">
        <v>28</v>
      </c>
      <c r="FJ52" s="291">
        <v>2783.825731003245</v>
      </c>
      <c r="FK52" s="59"/>
      <c r="FM52" s="316"/>
      <c r="FN52" s="288"/>
      <c r="FO52" s="289" t="s">
        <v>298</v>
      </c>
      <c r="FP52" s="290">
        <v>2780.4743279909262</v>
      </c>
      <c r="FQ52" s="290">
        <v>2750.9806949550189</v>
      </c>
      <c r="FR52" s="290">
        <v>2743.4770598541882</v>
      </c>
      <c r="FS52" s="291">
        <v>2755.3301744242231</v>
      </c>
      <c r="FT52" s="290" t="s">
        <v>28</v>
      </c>
      <c r="FU52" s="291">
        <v>2773.5501689724938</v>
      </c>
      <c r="FX52" s="57">
        <v>50</v>
      </c>
      <c r="FY52" s="288"/>
      <c r="FZ52" s="320" t="s">
        <v>298</v>
      </c>
      <c r="GA52" s="290">
        <v>2751.107484526824</v>
      </c>
      <c r="GB52" s="290">
        <v>2871.7556844916094</v>
      </c>
      <c r="GC52" s="290">
        <v>2398.0722585259477</v>
      </c>
      <c r="GD52" s="291">
        <v>2572.8041757970627</v>
      </c>
      <c r="GE52" s="290" t="s">
        <v>28</v>
      </c>
      <c r="GF52" s="291">
        <v>2670.5294306831638</v>
      </c>
      <c r="GG52" s="59"/>
      <c r="GI52" s="316"/>
      <c r="GJ52" s="288"/>
      <c r="GK52" s="289" t="s">
        <v>298</v>
      </c>
      <c r="GL52" s="290">
        <v>2737.3489170917551</v>
      </c>
      <c r="GM52" s="290">
        <v>2852.2828798122123</v>
      </c>
      <c r="GN52" s="290">
        <v>2398.0722585259477</v>
      </c>
      <c r="GO52" s="291">
        <v>2565.8552501481845</v>
      </c>
      <c r="GP52" s="290" t="s">
        <v>28</v>
      </c>
      <c r="GQ52" s="291">
        <v>2663.5805050342851</v>
      </c>
    </row>
    <row r="53" spans="23:199" ht="19.5" customHeight="1" x14ac:dyDescent="0.2">
      <c r="AF53" s="59"/>
      <c r="AH53" s="59"/>
      <c r="AS53" s="57">
        <v>48</v>
      </c>
      <c r="AT53" s="91" t="s">
        <v>144</v>
      </c>
      <c r="AU53" s="147">
        <v>-25000</v>
      </c>
      <c r="AV53" s="147">
        <v>0</v>
      </c>
      <c r="AW53" s="147">
        <v>0</v>
      </c>
      <c r="AX53" s="147">
        <v>0</v>
      </c>
      <c r="AY53" s="142">
        <v>-25000</v>
      </c>
      <c r="AZ53" s="147">
        <v>0</v>
      </c>
      <c r="BA53" s="147">
        <v>0</v>
      </c>
      <c r="BB53" s="59"/>
      <c r="BD53" s="59"/>
      <c r="BE53" s="147">
        <v>-25000</v>
      </c>
      <c r="BF53" s="147">
        <v>0</v>
      </c>
      <c r="BG53" s="147">
        <v>0</v>
      </c>
      <c r="BH53" s="147">
        <v>0</v>
      </c>
      <c r="BI53" s="142">
        <v>-25000</v>
      </c>
      <c r="BJ53" s="147">
        <v>0</v>
      </c>
      <c r="BK53" s="147">
        <v>0</v>
      </c>
      <c r="BO53" s="109">
        <v>49</v>
      </c>
      <c r="BP53" s="82" t="s">
        <v>240</v>
      </c>
      <c r="BQ53" s="161">
        <v>244273</v>
      </c>
      <c r="BR53" s="161">
        <v>258632</v>
      </c>
      <c r="BS53" s="161">
        <v>245448</v>
      </c>
      <c r="BT53" s="154">
        <v>281201</v>
      </c>
      <c r="BU53" s="161">
        <v>256105</v>
      </c>
      <c r="BV53" s="161">
        <v>229468</v>
      </c>
      <c r="BW53" s="59"/>
      <c r="BY53" s="59"/>
      <c r="BZ53" s="161">
        <v>244273</v>
      </c>
      <c r="CA53" s="161">
        <v>258632</v>
      </c>
      <c r="CB53" s="161">
        <v>245448</v>
      </c>
      <c r="CC53" s="154">
        <v>281201</v>
      </c>
      <c r="CD53" s="161">
        <v>256105</v>
      </c>
      <c r="CE53" s="161">
        <v>229468</v>
      </c>
      <c r="CQ53" s="59"/>
      <c r="CS53" s="59"/>
      <c r="DB53" s="57">
        <v>51</v>
      </c>
      <c r="DI53" s="313"/>
      <c r="DM53" s="59"/>
      <c r="DO53" s="59"/>
      <c r="DV53" s="313"/>
      <c r="EB53" s="316"/>
      <c r="EI53" s="313"/>
      <c r="EM53" s="59"/>
      <c r="EO53" s="59"/>
      <c r="EV53" s="313"/>
      <c r="FB53" s="57">
        <v>51</v>
      </c>
      <c r="FC53" s="281" t="s">
        <v>283</v>
      </c>
      <c r="FD53" s="270" t="s">
        <v>291</v>
      </c>
      <c r="FE53" s="279">
        <v>1.85056153</v>
      </c>
      <c r="FF53" s="279">
        <v>0.33073788388164871</v>
      </c>
      <c r="FG53" s="279">
        <v>2.6049549000000001</v>
      </c>
      <c r="FH53" s="330">
        <v>4.7862543138816491</v>
      </c>
      <c r="FI53" s="279" t="s">
        <v>28</v>
      </c>
      <c r="FJ53" s="330">
        <v>4.7862543138816491</v>
      </c>
      <c r="FK53" s="59"/>
      <c r="FM53" s="316"/>
      <c r="FN53" s="281" t="s">
        <v>283</v>
      </c>
      <c r="FO53" s="270" t="s">
        <v>291</v>
      </c>
      <c r="FP53" s="279">
        <v>1.85056153</v>
      </c>
      <c r="FQ53" s="279">
        <v>0.33073788388164871</v>
      </c>
      <c r="FR53" s="279">
        <v>2.6049549000000001</v>
      </c>
      <c r="FS53" s="330">
        <v>4.7862543138816491</v>
      </c>
      <c r="FT53" s="279" t="s">
        <v>28</v>
      </c>
      <c r="FU53" s="330">
        <v>4.7862543138816491</v>
      </c>
      <c r="FX53" s="57">
        <v>51</v>
      </c>
      <c r="FY53" s="281" t="s">
        <v>283</v>
      </c>
      <c r="FZ53" s="270" t="s">
        <v>291</v>
      </c>
      <c r="GA53" s="279">
        <v>0.46068777278017409</v>
      </c>
      <c r="GB53" s="279">
        <v>0.57368035654165539</v>
      </c>
      <c r="GC53" s="279">
        <v>1.03464157</v>
      </c>
      <c r="GD53" s="330">
        <v>2.0690096993218292</v>
      </c>
      <c r="GE53" s="279" t="s">
        <v>28</v>
      </c>
      <c r="GF53" s="330">
        <v>2.0690096993218292</v>
      </c>
      <c r="GG53" s="59"/>
      <c r="GI53" s="316"/>
      <c r="GJ53" s="281" t="s">
        <v>283</v>
      </c>
      <c r="GK53" s="270" t="s">
        <v>291</v>
      </c>
      <c r="GL53" s="279">
        <v>0.46068777278017409</v>
      </c>
      <c r="GM53" s="279">
        <v>0.57368035654165539</v>
      </c>
      <c r="GN53" s="279">
        <v>1.03464157</v>
      </c>
      <c r="GO53" s="330">
        <v>2.0690096993218292</v>
      </c>
      <c r="GP53" s="279" t="s">
        <v>28</v>
      </c>
      <c r="GQ53" s="330">
        <v>2.0690096993218292</v>
      </c>
    </row>
    <row r="54" spans="23:199" ht="19.5" customHeight="1" x14ac:dyDescent="0.2">
      <c r="AF54" s="59"/>
      <c r="AH54" s="59"/>
      <c r="AS54" s="57">
        <v>49</v>
      </c>
      <c r="AT54" s="91" t="s">
        <v>145</v>
      </c>
      <c r="AU54" s="147">
        <v>0</v>
      </c>
      <c r="AV54" s="147">
        <v>0</v>
      </c>
      <c r="AW54" s="147">
        <v>0</v>
      </c>
      <c r="AX54" s="147">
        <v>0</v>
      </c>
      <c r="AY54" s="142">
        <v>0</v>
      </c>
      <c r="AZ54" s="147">
        <v>0</v>
      </c>
      <c r="BA54" s="147">
        <v>0</v>
      </c>
      <c r="BB54" s="59"/>
      <c r="BD54" s="59"/>
      <c r="BE54" s="147">
        <v>0</v>
      </c>
      <c r="BF54" s="147">
        <v>0</v>
      </c>
      <c r="BG54" s="147">
        <v>0</v>
      </c>
      <c r="BH54" s="147">
        <v>0</v>
      </c>
      <c r="BI54" s="142">
        <v>0</v>
      </c>
      <c r="BJ54" s="147">
        <v>0</v>
      </c>
      <c r="BK54" s="147">
        <v>0</v>
      </c>
      <c r="BO54" s="109">
        <v>50</v>
      </c>
      <c r="BP54" s="82" t="s">
        <v>103</v>
      </c>
      <c r="BQ54" s="161">
        <v>50264</v>
      </c>
      <c r="BR54" s="161">
        <v>83235</v>
      </c>
      <c r="BS54" s="161">
        <v>63866.663213564854</v>
      </c>
      <c r="BT54" s="154">
        <v>56787</v>
      </c>
      <c r="BU54" s="161">
        <v>49988</v>
      </c>
      <c r="BV54" s="161">
        <v>42428</v>
      </c>
      <c r="BW54" s="59"/>
      <c r="BY54" s="59"/>
      <c r="BZ54" s="161">
        <v>50264</v>
      </c>
      <c r="CA54" s="161">
        <v>83235</v>
      </c>
      <c r="CB54" s="161">
        <v>63866.663213564854</v>
      </c>
      <c r="CC54" s="154">
        <v>56787</v>
      </c>
      <c r="CD54" s="161">
        <v>49988</v>
      </c>
      <c r="CE54" s="161">
        <v>42428</v>
      </c>
      <c r="CQ54" s="59"/>
      <c r="CS54" s="59"/>
      <c r="DB54" s="57">
        <v>52</v>
      </c>
      <c r="DE54" s="59"/>
      <c r="DF54" s="59"/>
      <c r="DG54" s="59"/>
      <c r="DH54" s="59"/>
      <c r="DI54" s="59"/>
      <c r="DJ54" s="59"/>
      <c r="DK54" s="59"/>
      <c r="DL54" s="59"/>
      <c r="DM54" s="59"/>
      <c r="DO54" s="59"/>
      <c r="DR54" s="59"/>
      <c r="DS54" s="59"/>
      <c r="DT54" s="59"/>
      <c r="DU54" s="59"/>
      <c r="DV54" s="59"/>
      <c r="DW54" s="59"/>
      <c r="DX54" s="59"/>
      <c r="DY54" s="59"/>
      <c r="EB54" s="316"/>
      <c r="EC54" s="263" t="s">
        <v>236</v>
      </c>
      <c r="EE54" s="264"/>
      <c r="EG54" s="264"/>
      <c r="EH54" s="264"/>
      <c r="EI54" s="264"/>
      <c r="EJ54" s="264"/>
      <c r="EK54" s="264"/>
      <c r="EL54" s="264"/>
      <c r="EM54" s="59"/>
      <c r="EO54" s="59"/>
      <c r="EP54" s="263" t="s">
        <v>236</v>
      </c>
      <c r="ER54" s="264"/>
      <c r="ET54" s="264"/>
      <c r="EU54" s="264"/>
      <c r="EV54" s="264"/>
      <c r="EW54" s="264"/>
      <c r="EX54" s="264"/>
      <c r="EY54" s="264"/>
      <c r="FB54" s="57">
        <v>52</v>
      </c>
      <c r="FC54" s="336" t="s">
        <v>283</v>
      </c>
      <c r="FD54" s="349" t="s">
        <v>299</v>
      </c>
      <c r="FE54" s="296" t="s">
        <v>28</v>
      </c>
      <c r="FF54" s="296" t="s">
        <v>28</v>
      </c>
      <c r="FG54" s="296" t="s">
        <v>28</v>
      </c>
      <c r="FH54" s="331" t="s">
        <v>28</v>
      </c>
      <c r="FI54" s="296">
        <v>5.3768968557005978</v>
      </c>
      <c r="FJ54" s="331">
        <v>5.3768968557005978</v>
      </c>
      <c r="FK54" s="59"/>
      <c r="FM54" s="316"/>
      <c r="FN54" s="336" t="s">
        <v>283</v>
      </c>
      <c r="FO54" s="337" t="s">
        <v>299</v>
      </c>
      <c r="FP54" s="296" t="s">
        <v>28</v>
      </c>
      <c r="FQ54" s="296" t="s">
        <v>28</v>
      </c>
      <c r="FR54" s="296" t="s">
        <v>28</v>
      </c>
      <c r="FS54" s="331" t="s">
        <v>28</v>
      </c>
      <c r="FT54" s="296">
        <v>7.2135817491327252</v>
      </c>
      <c r="FU54" s="331">
        <v>7.2135817491327252</v>
      </c>
      <c r="FX54" s="57">
        <v>52</v>
      </c>
      <c r="FY54" s="336" t="s">
        <v>283</v>
      </c>
      <c r="FZ54" s="349" t="s">
        <v>299</v>
      </c>
      <c r="GA54" s="296" t="s">
        <v>28</v>
      </c>
      <c r="GB54" s="296" t="s">
        <v>28</v>
      </c>
      <c r="GC54" s="296" t="s">
        <v>28</v>
      </c>
      <c r="GD54" s="331" t="s">
        <v>28</v>
      </c>
      <c r="GE54" s="296">
        <v>5.3768968557005978</v>
      </c>
      <c r="GF54" s="331">
        <v>5.3768968557005978</v>
      </c>
      <c r="GG54" s="59"/>
      <c r="GI54" s="316"/>
      <c r="GJ54" s="336" t="s">
        <v>283</v>
      </c>
      <c r="GK54" s="337" t="s">
        <v>299</v>
      </c>
      <c r="GL54" s="296" t="s">
        <v>28</v>
      </c>
      <c r="GM54" s="296" t="s">
        <v>28</v>
      </c>
      <c r="GN54" s="296" t="s">
        <v>28</v>
      </c>
      <c r="GO54" s="331" t="s">
        <v>28</v>
      </c>
      <c r="GP54" s="296">
        <v>5.3466475586555182</v>
      </c>
      <c r="GQ54" s="331">
        <v>5.3466475586555182</v>
      </c>
    </row>
    <row r="55" spans="23:199" ht="19.5" customHeight="1" x14ac:dyDescent="0.2">
      <c r="AF55" s="59"/>
      <c r="AH55" s="59"/>
      <c r="AS55" s="57">
        <v>50</v>
      </c>
      <c r="AT55" s="91" t="s">
        <v>146</v>
      </c>
      <c r="AU55" s="147">
        <v>0</v>
      </c>
      <c r="AV55" s="147">
        <v>0</v>
      </c>
      <c r="AW55" s="147">
        <v>0</v>
      </c>
      <c r="AX55" s="147">
        <v>0</v>
      </c>
      <c r="AY55" s="142">
        <v>0</v>
      </c>
      <c r="AZ55" s="147">
        <v>0</v>
      </c>
      <c r="BA55" s="147">
        <v>0</v>
      </c>
      <c r="BB55" s="59"/>
      <c r="BD55" s="59"/>
      <c r="BE55" s="147">
        <v>0</v>
      </c>
      <c r="BF55" s="147">
        <v>0</v>
      </c>
      <c r="BG55" s="147">
        <v>0</v>
      </c>
      <c r="BH55" s="147">
        <v>0</v>
      </c>
      <c r="BI55" s="142">
        <v>0</v>
      </c>
      <c r="BJ55" s="147">
        <v>0</v>
      </c>
      <c r="BK55" s="147">
        <v>0</v>
      </c>
      <c r="BO55" s="109">
        <v>51</v>
      </c>
      <c r="BP55" s="82" t="s">
        <v>88</v>
      </c>
      <c r="BQ55" s="161">
        <v>194972</v>
      </c>
      <c r="BR55" s="161">
        <v>185442</v>
      </c>
      <c r="BS55" s="161">
        <v>181936</v>
      </c>
      <c r="BT55" s="154">
        <v>183698</v>
      </c>
      <c r="BU55" s="161">
        <v>180266</v>
      </c>
      <c r="BV55" s="161">
        <v>166712</v>
      </c>
      <c r="BW55" s="59"/>
      <c r="BY55" s="59"/>
      <c r="BZ55" s="161">
        <v>194972</v>
      </c>
      <c r="CA55" s="161">
        <v>185442</v>
      </c>
      <c r="CB55" s="161">
        <v>181936</v>
      </c>
      <c r="CC55" s="154">
        <v>183698</v>
      </c>
      <c r="CD55" s="161">
        <v>180266</v>
      </c>
      <c r="CE55" s="161">
        <v>166712</v>
      </c>
      <c r="CQ55" s="59"/>
      <c r="CS55" s="59"/>
      <c r="DB55" s="57">
        <v>53</v>
      </c>
      <c r="DE55" s="59"/>
      <c r="DF55" s="59"/>
      <c r="DG55" s="59"/>
      <c r="DH55" s="59"/>
      <c r="DI55" s="59"/>
      <c r="DJ55" s="59"/>
      <c r="DK55" s="59"/>
      <c r="DL55" s="59"/>
      <c r="DM55" s="59"/>
      <c r="DO55" s="59"/>
      <c r="DR55" s="59"/>
      <c r="DS55" s="59"/>
      <c r="DT55" s="59"/>
      <c r="DU55" s="59"/>
      <c r="DV55" s="59"/>
      <c r="DW55" s="59"/>
      <c r="DX55" s="59"/>
      <c r="DY55" s="59"/>
      <c r="EB55" s="316"/>
      <c r="EC55" s="265"/>
      <c r="ED55" s="266" t="s">
        <v>278</v>
      </c>
      <c r="EE55" s="267" t="s">
        <v>4</v>
      </c>
      <c r="EF55" s="267" t="s">
        <v>5</v>
      </c>
      <c r="EG55" s="267" t="s">
        <v>1</v>
      </c>
      <c r="EH55" s="267" t="s">
        <v>2</v>
      </c>
      <c r="EI55" s="267" t="s">
        <v>3</v>
      </c>
      <c r="EJ55" s="267" t="s">
        <v>279</v>
      </c>
      <c r="EK55" s="267" t="s">
        <v>280</v>
      </c>
      <c r="EL55" s="268" t="s">
        <v>11</v>
      </c>
      <c r="EM55" s="59"/>
      <c r="EO55" s="59"/>
      <c r="EP55" s="265"/>
      <c r="EQ55" s="266" t="s">
        <v>278</v>
      </c>
      <c r="ER55" s="267" t="s">
        <v>4</v>
      </c>
      <c r="ES55" s="267" t="s">
        <v>5</v>
      </c>
      <c r="ET55" s="267" t="s">
        <v>1</v>
      </c>
      <c r="EU55" s="267" t="s">
        <v>2</v>
      </c>
      <c r="EV55" s="267" t="s">
        <v>3</v>
      </c>
      <c r="EW55" s="267" t="s">
        <v>279</v>
      </c>
      <c r="EX55" s="267" t="s">
        <v>280</v>
      </c>
      <c r="EY55" s="268" t="s">
        <v>11</v>
      </c>
      <c r="FB55" s="57">
        <v>53</v>
      </c>
      <c r="FC55" s="338" t="s">
        <v>293</v>
      </c>
      <c r="FD55" s="350" t="s">
        <v>300</v>
      </c>
      <c r="FE55" s="279" t="s">
        <v>28</v>
      </c>
      <c r="FF55" s="279" t="s">
        <v>28</v>
      </c>
      <c r="FG55" s="279" t="s">
        <v>28</v>
      </c>
      <c r="FH55" s="330" t="s">
        <v>28</v>
      </c>
      <c r="FI55" s="279" t="s">
        <v>28</v>
      </c>
      <c r="FJ55" s="330">
        <v>421.30881270650156</v>
      </c>
      <c r="FK55" s="59"/>
      <c r="FM55" s="316"/>
      <c r="FN55" s="338" t="s">
        <v>293</v>
      </c>
      <c r="FO55" s="282" t="s">
        <v>300</v>
      </c>
      <c r="FP55" s="279" t="s">
        <v>28</v>
      </c>
      <c r="FQ55" s="279" t="s">
        <v>28</v>
      </c>
      <c r="FR55" s="279" t="s">
        <v>28</v>
      </c>
      <c r="FS55" s="330" t="s">
        <v>28</v>
      </c>
      <c r="FT55" s="279" t="s">
        <v>28</v>
      </c>
      <c r="FU55" s="330">
        <v>421.62789083965907</v>
      </c>
      <c r="FX55" s="57">
        <v>53</v>
      </c>
      <c r="FY55" s="338" t="s">
        <v>293</v>
      </c>
      <c r="FZ55" s="350" t="s">
        <v>300</v>
      </c>
      <c r="GA55" s="279" t="s">
        <v>28</v>
      </c>
      <c r="GB55" s="279" t="s">
        <v>28</v>
      </c>
      <c r="GC55" s="279" t="s">
        <v>28</v>
      </c>
      <c r="GD55" s="330" t="s">
        <v>28</v>
      </c>
      <c r="GE55" s="279" t="s">
        <v>28</v>
      </c>
      <c r="GF55" s="330">
        <v>399.53347044651241</v>
      </c>
      <c r="GG55" s="59"/>
      <c r="GI55" s="316"/>
      <c r="GJ55" s="338" t="s">
        <v>293</v>
      </c>
      <c r="GK55" s="282" t="s">
        <v>300</v>
      </c>
      <c r="GL55" s="279" t="s">
        <v>28</v>
      </c>
      <c r="GM55" s="279" t="s">
        <v>28</v>
      </c>
      <c r="GN55" s="279" t="s">
        <v>28</v>
      </c>
      <c r="GO55" s="330" t="s">
        <v>28</v>
      </c>
      <c r="GP55" s="279" t="s">
        <v>28</v>
      </c>
      <c r="GQ55" s="330">
        <v>398.48297875931513</v>
      </c>
    </row>
    <row r="56" spans="23:199" ht="19.5" customHeight="1" x14ac:dyDescent="0.2">
      <c r="AF56" s="59"/>
      <c r="AH56" s="59"/>
      <c r="AS56" s="57">
        <v>51</v>
      </c>
      <c r="AT56" s="91" t="s">
        <v>147</v>
      </c>
      <c r="AU56" s="147">
        <v>0</v>
      </c>
      <c r="AV56" s="147">
        <v>0</v>
      </c>
      <c r="AW56" s="147">
        <v>0</v>
      </c>
      <c r="AX56" s="147">
        <v>0</v>
      </c>
      <c r="AY56" s="142">
        <v>0</v>
      </c>
      <c r="AZ56" s="147">
        <v>0</v>
      </c>
      <c r="BA56" s="147">
        <v>0</v>
      </c>
      <c r="BB56" s="59"/>
      <c r="BD56" s="59"/>
      <c r="BE56" s="147">
        <v>0</v>
      </c>
      <c r="BF56" s="147">
        <v>0</v>
      </c>
      <c r="BG56" s="147">
        <v>0</v>
      </c>
      <c r="BH56" s="147">
        <v>0</v>
      </c>
      <c r="BI56" s="142">
        <v>0</v>
      </c>
      <c r="BJ56" s="147">
        <v>0</v>
      </c>
      <c r="BK56" s="147">
        <v>0</v>
      </c>
      <c r="BO56" s="109">
        <v>52</v>
      </c>
      <c r="BP56" s="82" t="s">
        <v>99</v>
      </c>
      <c r="BQ56" s="161">
        <v>98468</v>
      </c>
      <c r="BR56" s="161">
        <v>93330</v>
      </c>
      <c r="BS56" s="161">
        <v>86514</v>
      </c>
      <c r="BT56" s="154">
        <v>79680</v>
      </c>
      <c r="BU56" s="161">
        <v>81563</v>
      </c>
      <c r="BV56" s="161">
        <v>70879</v>
      </c>
      <c r="BW56" s="59"/>
      <c r="BY56" s="59"/>
      <c r="BZ56" s="161">
        <v>98468</v>
      </c>
      <c r="CA56" s="161">
        <v>93330</v>
      </c>
      <c r="CB56" s="161">
        <v>86514</v>
      </c>
      <c r="CC56" s="154">
        <v>79680</v>
      </c>
      <c r="CD56" s="161">
        <v>81563</v>
      </c>
      <c r="CE56" s="161">
        <v>70879</v>
      </c>
      <c r="CQ56" s="59"/>
      <c r="CS56" s="59"/>
      <c r="DB56" s="57">
        <v>54</v>
      </c>
      <c r="DE56" s="59"/>
      <c r="DF56" s="59"/>
      <c r="DG56" s="59"/>
      <c r="DH56" s="59"/>
      <c r="DI56" s="59"/>
      <c r="DJ56" s="59"/>
      <c r="DK56" s="59"/>
      <c r="DL56" s="59"/>
      <c r="DM56" s="59"/>
      <c r="DO56" s="59"/>
      <c r="DR56" s="59"/>
      <c r="DS56" s="59"/>
      <c r="DT56" s="59"/>
      <c r="DU56" s="59"/>
      <c r="DV56" s="59"/>
      <c r="DW56" s="59"/>
      <c r="DX56" s="59"/>
      <c r="DY56" s="59"/>
      <c r="EB56" s="316"/>
      <c r="EC56" s="269"/>
      <c r="ED56" s="270" t="s">
        <v>281</v>
      </c>
      <c r="EE56" s="271"/>
      <c r="EF56" s="271"/>
      <c r="EG56" s="271"/>
      <c r="EH56" s="271"/>
      <c r="EI56" s="271"/>
      <c r="EJ56" s="272"/>
      <c r="EK56" s="271"/>
      <c r="EL56" s="272"/>
      <c r="EM56" s="59"/>
      <c r="EO56" s="59"/>
      <c r="EP56" s="269"/>
      <c r="EQ56" s="270" t="s">
        <v>281</v>
      </c>
      <c r="ER56" s="271"/>
      <c r="ES56" s="271"/>
      <c r="ET56" s="271"/>
      <c r="EU56" s="271"/>
      <c r="EV56" s="271"/>
      <c r="EW56" s="272"/>
      <c r="EX56" s="271"/>
      <c r="EY56" s="272"/>
      <c r="FB56" s="57">
        <v>54</v>
      </c>
      <c r="FC56" s="339" t="s">
        <v>293</v>
      </c>
      <c r="FD56" s="351" t="s">
        <v>301</v>
      </c>
      <c r="FE56" s="308" t="s">
        <v>28</v>
      </c>
      <c r="FF56" s="308" t="s">
        <v>28</v>
      </c>
      <c r="FG56" s="308" t="s">
        <v>28</v>
      </c>
      <c r="FH56" s="340" t="s">
        <v>28</v>
      </c>
      <c r="FI56" s="311" t="s">
        <v>28</v>
      </c>
      <c r="FJ56" s="340">
        <v>2852.6394006603632</v>
      </c>
      <c r="FK56" s="59"/>
      <c r="FM56" s="316"/>
      <c r="FN56" s="339" t="s">
        <v>293</v>
      </c>
      <c r="FO56" s="307" t="s">
        <v>301</v>
      </c>
      <c r="FP56" s="308" t="s">
        <v>28</v>
      </c>
      <c r="FQ56" s="308" t="s">
        <v>28</v>
      </c>
      <c r="FR56" s="308" t="s">
        <v>28</v>
      </c>
      <c r="FS56" s="340" t="s">
        <v>28</v>
      </c>
      <c r="FT56" s="311" t="s">
        <v>28</v>
      </c>
      <c r="FU56" s="340">
        <v>2854.7998464594602</v>
      </c>
      <c r="FX56" s="57">
        <v>54</v>
      </c>
      <c r="FY56" s="339" t="s">
        <v>293</v>
      </c>
      <c r="FZ56" s="351" t="s">
        <v>301</v>
      </c>
      <c r="GA56" s="308" t="s">
        <v>28</v>
      </c>
      <c r="GB56" s="308" t="s">
        <v>28</v>
      </c>
      <c r="GC56" s="308" t="s">
        <v>28</v>
      </c>
      <c r="GD56" s="340" t="s">
        <v>28</v>
      </c>
      <c r="GE56" s="311" t="s">
        <v>28</v>
      </c>
      <c r="GF56" s="340">
        <v>2721.24389965522</v>
      </c>
      <c r="GG56" s="59"/>
      <c r="GI56" s="316"/>
      <c r="GJ56" s="339" t="s">
        <v>293</v>
      </c>
      <c r="GK56" s="307" t="s">
        <v>301</v>
      </c>
      <c r="GL56" s="308" t="s">
        <v>28</v>
      </c>
      <c r="GM56" s="308" t="s">
        <v>28</v>
      </c>
      <c r="GN56" s="308" t="s">
        <v>28</v>
      </c>
      <c r="GO56" s="340" t="s">
        <v>28</v>
      </c>
      <c r="GP56" s="311" t="s">
        <v>28</v>
      </c>
      <c r="GQ56" s="340">
        <v>2714.0889444214836</v>
      </c>
    </row>
    <row r="57" spans="23:199" ht="19.5" customHeight="1" thickBot="1" x14ac:dyDescent="0.25">
      <c r="AF57" s="59"/>
      <c r="AH57" s="59"/>
      <c r="AS57" s="57">
        <v>52</v>
      </c>
      <c r="AT57" s="91" t="s">
        <v>148</v>
      </c>
      <c r="AU57" s="147">
        <v>0</v>
      </c>
      <c r="AV57" s="147">
        <v>0</v>
      </c>
      <c r="AW57" s="147">
        <v>0</v>
      </c>
      <c r="AX57" s="147">
        <v>0</v>
      </c>
      <c r="AY57" s="142">
        <v>0</v>
      </c>
      <c r="AZ57" s="147">
        <v>0</v>
      </c>
      <c r="BA57" s="147">
        <v>0</v>
      </c>
      <c r="BB57" s="59"/>
      <c r="BD57" s="59"/>
      <c r="BE57" s="147">
        <v>0</v>
      </c>
      <c r="BF57" s="147">
        <v>0</v>
      </c>
      <c r="BG57" s="147">
        <v>0</v>
      </c>
      <c r="BH57" s="147">
        <v>0</v>
      </c>
      <c r="BI57" s="142">
        <v>0</v>
      </c>
      <c r="BJ57" s="147">
        <v>0</v>
      </c>
      <c r="BK57" s="147">
        <v>0</v>
      </c>
      <c r="BO57" s="109">
        <v>53</v>
      </c>
      <c r="BP57" s="83" t="s">
        <v>61</v>
      </c>
      <c r="BQ57" s="162">
        <v>52213</v>
      </c>
      <c r="BR57" s="162">
        <v>53512</v>
      </c>
      <c r="BS57" s="162">
        <v>80911</v>
      </c>
      <c r="BT57" s="155">
        <v>92758</v>
      </c>
      <c r="BU57" s="162">
        <v>86950</v>
      </c>
      <c r="BV57" s="162">
        <v>77233</v>
      </c>
      <c r="BW57" s="59"/>
      <c r="BY57" s="59"/>
      <c r="BZ57" s="162">
        <v>52213</v>
      </c>
      <c r="CA57" s="162">
        <v>53512</v>
      </c>
      <c r="CB57" s="162">
        <v>80911.336786435146</v>
      </c>
      <c r="CC57" s="155">
        <v>92758</v>
      </c>
      <c r="CD57" s="162">
        <v>86950</v>
      </c>
      <c r="CE57" s="162">
        <v>77233</v>
      </c>
      <c r="CQ57" s="59"/>
      <c r="CS57" s="59"/>
      <c r="DB57" s="57">
        <v>55</v>
      </c>
      <c r="DE57" s="59"/>
      <c r="DF57" s="59"/>
      <c r="DG57" s="59"/>
      <c r="DH57" s="59"/>
      <c r="DI57" s="59"/>
      <c r="DJ57" s="59"/>
      <c r="DK57" s="59"/>
      <c r="DL57" s="59"/>
      <c r="DM57" s="59"/>
      <c r="DO57" s="59"/>
      <c r="DR57" s="59"/>
      <c r="DS57" s="59"/>
      <c r="DT57" s="59"/>
      <c r="DU57" s="59"/>
      <c r="DV57" s="59"/>
      <c r="DW57" s="59"/>
      <c r="DX57" s="59"/>
      <c r="DY57" s="59"/>
      <c r="EB57" s="316"/>
      <c r="EC57" s="273"/>
      <c r="ED57" s="274" t="s">
        <v>282</v>
      </c>
      <c r="EE57" s="275">
        <v>38359.883159457924</v>
      </c>
      <c r="EF57" s="275">
        <v>6003.5359477256879</v>
      </c>
      <c r="EG57" s="275">
        <v>20833.491140400001</v>
      </c>
      <c r="EH57" s="275">
        <v>14533.362707291999</v>
      </c>
      <c r="EI57" s="275">
        <v>1146.0366939760002</v>
      </c>
      <c r="EJ57" s="276">
        <v>80876.309648851602</v>
      </c>
      <c r="EK57" s="275" t="s">
        <v>28</v>
      </c>
      <c r="EL57" s="276">
        <v>80876.309648851602</v>
      </c>
      <c r="EM57" s="59"/>
      <c r="EO57" s="59"/>
      <c r="EP57" s="273"/>
      <c r="EQ57" s="274" t="s">
        <v>282</v>
      </c>
      <c r="ER57" s="275">
        <v>38359.883159457924</v>
      </c>
      <c r="ES57" s="275">
        <v>6003.5359477256879</v>
      </c>
      <c r="ET57" s="275">
        <v>20833.491140400001</v>
      </c>
      <c r="EU57" s="275">
        <v>14533.362707291999</v>
      </c>
      <c r="EV57" s="275">
        <v>1146.0366939760002</v>
      </c>
      <c r="EW57" s="276">
        <v>80876.309648851602</v>
      </c>
      <c r="EX57" s="275" t="s">
        <v>28</v>
      </c>
      <c r="EY57" s="276">
        <v>80876.309648851602</v>
      </c>
      <c r="FB57" s="57">
        <v>55</v>
      </c>
      <c r="FC57" s="288" t="s">
        <v>293</v>
      </c>
      <c r="FD57" s="320" t="s">
        <v>302</v>
      </c>
      <c r="FE57" s="290" t="s">
        <v>28</v>
      </c>
      <c r="FF57" s="290" t="s">
        <v>28</v>
      </c>
      <c r="FG57" s="290" t="s">
        <v>28</v>
      </c>
      <c r="FH57" s="291" t="s">
        <v>28</v>
      </c>
      <c r="FI57" s="290" t="s">
        <v>28</v>
      </c>
      <c r="FJ57" s="312">
        <v>1.2939370053162738</v>
      </c>
      <c r="FK57" s="59"/>
      <c r="FM57" s="316"/>
      <c r="FN57" s="288" t="s">
        <v>293</v>
      </c>
      <c r="FO57" s="289" t="s">
        <v>302</v>
      </c>
      <c r="FP57" s="290" t="s">
        <v>28</v>
      </c>
      <c r="FQ57" s="290" t="s">
        <v>28</v>
      </c>
      <c r="FR57" s="290" t="s">
        <v>28</v>
      </c>
      <c r="FS57" s="291" t="s">
        <v>28</v>
      </c>
      <c r="FT57" s="290" t="s">
        <v>28</v>
      </c>
      <c r="FU57" s="312">
        <v>1.2949169682119641</v>
      </c>
      <c r="FX57" s="57">
        <v>55</v>
      </c>
      <c r="FY57" s="288" t="s">
        <v>293</v>
      </c>
      <c r="FZ57" s="320" t="s">
        <v>302</v>
      </c>
      <c r="GA57" s="290" t="s">
        <v>28</v>
      </c>
      <c r="GB57" s="290" t="s">
        <v>28</v>
      </c>
      <c r="GC57" s="290" t="s">
        <v>28</v>
      </c>
      <c r="GD57" s="291" t="s">
        <v>28</v>
      </c>
      <c r="GE57" s="290" t="s">
        <v>28</v>
      </c>
      <c r="GF57" s="312">
        <v>1.2343369377285973</v>
      </c>
      <c r="GG57" s="59"/>
      <c r="GI57" s="316"/>
      <c r="GJ57" s="288" t="s">
        <v>293</v>
      </c>
      <c r="GK57" s="289" t="s">
        <v>302</v>
      </c>
      <c r="GL57" s="290" t="s">
        <v>28</v>
      </c>
      <c r="GM57" s="290" t="s">
        <v>28</v>
      </c>
      <c r="GN57" s="290" t="s">
        <v>28</v>
      </c>
      <c r="GO57" s="291" t="s">
        <v>28</v>
      </c>
      <c r="GP57" s="290" t="s">
        <v>28</v>
      </c>
      <c r="GQ57" s="312">
        <v>1.2310915007672449</v>
      </c>
    </row>
    <row r="58" spans="23:199" ht="19.5" customHeight="1" thickTop="1" thickBot="1" x14ac:dyDescent="0.25">
      <c r="AF58" s="59"/>
      <c r="AH58" s="59"/>
      <c r="AS58" s="57">
        <v>53</v>
      </c>
      <c r="AT58" s="91" t="s">
        <v>211</v>
      </c>
      <c r="AU58" s="147">
        <v>0</v>
      </c>
      <c r="AV58" s="147">
        <v>0</v>
      </c>
      <c r="AW58" s="147">
        <v>0</v>
      </c>
      <c r="AX58" s="147">
        <v>0</v>
      </c>
      <c r="AY58" s="142">
        <v>0</v>
      </c>
      <c r="AZ58" s="147">
        <v>0</v>
      </c>
      <c r="BA58" s="147">
        <v>0</v>
      </c>
      <c r="BB58" s="59"/>
      <c r="BD58" s="59"/>
      <c r="BE58" s="147">
        <v>0</v>
      </c>
      <c r="BF58" s="147">
        <v>0</v>
      </c>
      <c r="BG58" s="147">
        <v>0</v>
      </c>
      <c r="BH58" s="147">
        <v>0</v>
      </c>
      <c r="BI58" s="142">
        <v>0</v>
      </c>
      <c r="BJ58" s="147">
        <v>0</v>
      </c>
      <c r="BK58" s="147">
        <v>0</v>
      </c>
      <c r="BO58" s="109"/>
      <c r="BP58" s="6"/>
      <c r="BQ58" s="163">
        <f t="shared" ref="BQ58:BV58" si="18">SUM(BQ50:BQ57)</f>
        <v>2290919</v>
      </c>
      <c r="BR58" s="163">
        <f t="shared" si="18"/>
        <v>2337792</v>
      </c>
      <c r="BS58" s="163">
        <f t="shared" si="18"/>
        <v>2306382.663213565</v>
      </c>
      <c r="BT58" s="156">
        <f t="shared" si="18"/>
        <v>2308991</v>
      </c>
      <c r="BU58" s="163">
        <f t="shared" si="18"/>
        <v>2295266</v>
      </c>
      <c r="BV58" s="163">
        <f t="shared" si="18"/>
        <v>2381797</v>
      </c>
      <c r="BW58" s="59"/>
      <c r="BY58" s="59"/>
      <c r="BZ58" s="163">
        <f t="shared" ref="BZ58:CE58" si="19">SUM(BZ50:BZ57)</f>
        <v>2299726</v>
      </c>
      <c r="CA58" s="163">
        <f t="shared" si="19"/>
        <v>2382890</v>
      </c>
      <c r="CB58" s="163">
        <f t="shared" si="19"/>
        <v>2354544</v>
      </c>
      <c r="CC58" s="156">
        <f t="shared" si="19"/>
        <v>2359266</v>
      </c>
      <c r="CD58" s="163">
        <f t="shared" si="19"/>
        <v>2342431</v>
      </c>
      <c r="CE58" s="163">
        <f t="shared" si="19"/>
        <v>2431083</v>
      </c>
      <c r="CQ58" s="59"/>
      <c r="CS58" s="59"/>
      <c r="DB58" s="57">
        <v>56</v>
      </c>
      <c r="DE58" s="59"/>
      <c r="DF58" s="59"/>
      <c r="DG58" s="59"/>
      <c r="DH58" s="59"/>
      <c r="DI58" s="59"/>
      <c r="DJ58" s="59"/>
      <c r="DK58" s="59"/>
      <c r="DL58" s="59"/>
      <c r="DM58" s="59"/>
      <c r="DO58" s="59"/>
      <c r="DR58" s="59"/>
      <c r="DS58" s="59"/>
      <c r="DT58" s="59"/>
      <c r="DU58" s="59"/>
      <c r="DV58" s="59"/>
      <c r="DW58" s="59"/>
      <c r="DX58" s="59"/>
      <c r="DY58" s="59"/>
      <c r="EB58" s="316"/>
      <c r="EC58" s="277" t="s">
        <v>283</v>
      </c>
      <c r="ED58" s="317" t="s">
        <v>74</v>
      </c>
      <c r="EE58" s="279">
        <v>33.521368229088218</v>
      </c>
      <c r="EF58" s="279">
        <v>16.588060596968372</v>
      </c>
      <c r="EG58" s="279">
        <v>88.576513498064131</v>
      </c>
      <c r="EH58" s="279">
        <v>47.820333763773633</v>
      </c>
      <c r="EI58" s="279">
        <v>13.142730336154539</v>
      </c>
      <c r="EJ58" s="280">
        <v>199.64900642404891</v>
      </c>
      <c r="EK58" s="279">
        <v>-0.4256664316677834</v>
      </c>
      <c r="EL58" s="280">
        <v>199.22333999238111</v>
      </c>
      <c r="EM58" s="59"/>
      <c r="EO58" s="59"/>
      <c r="EP58" s="277" t="s">
        <v>283</v>
      </c>
      <c r="EQ58" s="278" t="s">
        <v>74</v>
      </c>
      <c r="ER58" s="279">
        <v>33.2834338238657</v>
      </c>
      <c r="ES58" s="279">
        <v>16.550208077428582</v>
      </c>
      <c r="ET58" s="279">
        <v>88.576513498064131</v>
      </c>
      <c r="EU58" s="279">
        <v>47.820333763773633</v>
      </c>
      <c r="EV58" s="279">
        <v>13.142730336154539</v>
      </c>
      <c r="EW58" s="280">
        <v>199.37321949928659</v>
      </c>
      <c r="EX58" s="279">
        <v>-0.4256664316677834</v>
      </c>
      <c r="EY58" s="280">
        <v>198.9475530676188</v>
      </c>
      <c r="FB58" s="57">
        <v>56</v>
      </c>
      <c r="FC58" s="59"/>
      <c r="FK58" s="59"/>
      <c r="FM58" s="316"/>
      <c r="FN58" s="59"/>
      <c r="FX58" s="57">
        <v>56</v>
      </c>
      <c r="FY58" s="59"/>
      <c r="GG58" s="59"/>
      <c r="GI58" s="316"/>
      <c r="GJ58" s="59"/>
    </row>
    <row r="59" spans="23:199" ht="19.5" customHeight="1" thickTop="1" thickBot="1" x14ac:dyDescent="0.25">
      <c r="AS59" s="57">
        <v>54</v>
      </c>
      <c r="AT59" s="255" t="s">
        <v>129</v>
      </c>
      <c r="AU59" s="149">
        <v>-31543</v>
      </c>
      <c r="AV59" s="149">
        <v>-8299</v>
      </c>
      <c r="AW59" s="149">
        <v>-21069</v>
      </c>
      <c r="AX59" s="149">
        <v>35627</v>
      </c>
      <c r="AY59" s="144">
        <v>-25284</v>
      </c>
      <c r="AZ59" s="149">
        <v>21906</v>
      </c>
      <c r="BA59" s="149">
        <v>133221</v>
      </c>
      <c r="BE59" s="149">
        <v>-32613</v>
      </c>
      <c r="BF59" s="149">
        <v>-10413</v>
      </c>
      <c r="BG59" s="149">
        <v>-24215</v>
      </c>
      <c r="BH59" s="149">
        <v>32605</v>
      </c>
      <c r="BI59" s="144">
        <v>-34636</v>
      </c>
      <c r="BJ59" s="149">
        <v>17963</v>
      </c>
      <c r="BK59" s="149">
        <v>129665</v>
      </c>
      <c r="BO59" s="109"/>
      <c r="BP59" s="6"/>
      <c r="BQ59" s="161"/>
      <c r="BR59" s="161"/>
      <c r="BS59" s="161"/>
      <c r="BT59" s="154"/>
      <c r="BU59" s="161"/>
      <c r="BV59" s="161"/>
      <c r="BZ59" s="161"/>
      <c r="CA59" s="161"/>
      <c r="CB59" s="161"/>
      <c r="CC59" s="154"/>
      <c r="CD59" s="161"/>
      <c r="CE59" s="161"/>
      <c r="DB59" s="57">
        <v>57</v>
      </c>
      <c r="DE59" s="59"/>
      <c r="DF59" s="59"/>
      <c r="DG59" s="59"/>
      <c r="DH59" s="59"/>
      <c r="DI59" s="59"/>
      <c r="DJ59" s="59"/>
      <c r="DK59" s="59"/>
      <c r="DL59" s="59"/>
      <c r="DR59" s="59"/>
      <c r="DS59" s="59"/>
      <c r="DT59" s="59"/>
      <c r="DU59" s="59"/>
      <c r="DV59" s="59"/>
      <c r="DW59" s="59"/>
      <c r="DX59" s="59"/>
      <c r="DY59" s="59"/>
      <c r="EB59" s="316"/>
      <c r="EC59" s="277" t="s">
        <v>283</v>
      </c>
      <c r="ED59" s="278" t="s">
        <v>284</v>
      </c>
      <c r="EE59" s="279">
        <v>9.7064453254321226E-2</v>
      </c>
      <c r="EF59" s="279">
        <v>0.11079132932053112</v>
      </c>
      <c r="EG59" s="279">
        <v>8.8565613333333348E-2</v>
      </c>
      <c r="EH59" s="279">
        <v>0.15513002333333334</v>
      </c>
      <c r="EI59" s="279">
        <v>6.1587613333333312E-2</v>
      </c>
      <c r="EJ59" s="280">
        <v>0.51313903257485238</v>
      </c>
      <c r="EK59" s="279" t="s">
        <v>28</v>
      </c>
      <c r="EL59" s="280">
        <v>0.51313903257485238</v>
      </c>
      <c r="EP59" s="277" t="s">
        <v>283</v>
      </c>
      <c r="EQ59" s="278" t="s">
        <v>284</v>
      </c>
      <c r="ER59" s="279">
        <v>9.7064453254321226E-2</v>
      </c>
      <c r="ES59" s="279">
        <v>0.11079132932053112</v>
      </c>
      <c r="ET59" s="279">
        <v>8.8565613333333348E-2</v>
      </c>
      <c r="EU59" s="279">
        <v>0.15513002333333334</v>
      </c>
      <c r="EV59" s="279">
        <v>6.1587613333333312E-2</v>
      </c>
      <c r="EW59" s="280">
        <v>0.51313903257485238</v>
      </c>
      <c r="EX59" s="279" t="s">
        <v>28</v>
      </c>
      <c r="EY59" s="280">
        <v>0.51313903257485238</v>
      </c>
      <c r="FB59" s="57">
        <v>57</v>
      </c>
      <c r="FC59" s="263" t="s">
        <v>323</v>
      </c>
      <c r="FE59" s="323"/>
      <c r="FF59" s="323"/>
      <c r="FG59" s="323"/>
      <c r="FH59" s="323"/>
      <c r="FM59" s="316"/>
      <c r="FN59" s="263" t="s">
        <v>323</v>
      </c>
      <c r="FP59" s="323"/>
      <c r="FQ59" s="323"/>
      <c r="FR59" s="323"/>
      <c r="FS59" s="323"/>
      <c r="FX59" s="57">
        <v>57</v>
      </c>
      <c r="FY59" s="263" t="s">
        <v>331</v>
      </c>
      <c r="GA59" s="323"/>
      <c r="GB59" s="323"/>
      <c r="GC59" s="323"/>
      <c r="GD59" s="323"/>
      <c r="GI59" s="316"/>
      <c r="GJ59" s="263" t="s">
        <v>331</v>
      </c>
      <c r="GL59" s="323"/>
      <c r="GM59" s="323"/>
      <c r="GN59" s="323"/>
      <c r="GO59" s="323"/>
    </row>
    <row r="60" spans="23:199" ht="19.5" customHeight="1" thickTop="1" x14ac:dyDescent="0.2">
      <c r="AS60" s="57">
        <v>55</v>
      </c>
      <c r="AT60" s="94"/>
      <c r="AU60" s="147"/>
      <c r="AV60" s="147"/>
      <c r="AW60" s="147"/>
      <c r="AX60" s="147"/>
      <c r="AY60" s="142"/>
      <c r="AZ60" s="147"/>
      <c r="BA60" s="147"/>
      <c r="BE60" s="147"/>
      <c r="BF60" s="147"/>
      <c r="BG60" s="147"/>
      <c r="BH60" s="147"/>
      <c r="BI60" s="142"/>
      <c r="BJ60" s="147"/>
      <c r="BK60" s="147"/>
      <c r="BO60" s="109"/>
      <c r="BP60" s="259" t="s">
        <v>104</v>
      </c>
      <c r="BQ60" s="164">
        <f t="shared" ref="BQ60:BT60" si="20">SUM(BQ58,BQ45)</f>
        <v>3046111</v>
      </c>
      <c r="BR60" s="164">
        <f t="shared" si="20"/>
        <v>3174544</v>
      </c>
      <c r="BS60" s="164">
        <f t="shared" si="20"/>
        <v>3204962.663213565</v>
      </c>
      <c r="BT60" s="157">
        <f t="shared" si="20"/>
        <v>3383873</v>
      </c>
      <c r="BU60" s="164">
        <f>SUM(BU58,BU45,BU48)</f>
        <v>3291083</v>
      </c>
      <c r="BV60" s="164">
        <f>SUM(BV58,BV45,BV48)</f>
        <v>3400784</v>
      </c>
      <c r="BZ60" s="164">
        <f t="shared" ref="BZ60:CC60" si="21">SUM(BZ58,BZ45)</f>
        <v>3073274</v>
      </c>
      <c r="CA60" s="164">
        <f t="shared" si="21"/>
        <v>3234903</v>
      </c>
      <c r="CB60" s="164">
        <f t="shared" si="21"/>
        <v>3269704</v>
      </c>
      <c r="CC60" s="157">
        <f t="shared" si="21"/>
        <v>3452060</v>
      </c>
      <c r="CD60" s="164">
        <f>SUM(CD58,CD45,CD48)</f>
        <v>3359414</v>
      </c>
      <c r="CE60" s="164">
        <f>SUM(CE58,CE45,CE48)</f>
        <v>3463109</v>
      </c>
      <c r="DB60" s="57">
        <v>58</v>
      </c>
      <c r="DE60" s="59"/>
      <c r="DF60" s="59"/>
      <c r="DG60" s="59"/>
      <c r="DH60" s="59"/>
      <c r="DI60" s="59"/>
      <c r="DJ60" s="59"/>
      <c r="DK60" s="59"/>
      <c r="DL60" s="59"/>
      <c r="DR60" s="59"/>
      <c r="DS60" s="59"/>
      <c r="DT60" s="59"/>
      <c r="DU60" s="59"/>
      <c r="DV60" s="59"/>
      <c r="DW60" s="59"/>
      <c r="DX60" s="59"/>
      <c r="DY60" s="59"/>
      <c r="EB60" s="316"/>
      <c r="EC60" s="281" t="s">
        <v>285</v>
      </c>
      <c r="ED60" s="270" t="s">
        <v>286</v>
      </c>
      <c r="EE60" s="279">
        <v>-4.1327078817995542</v>
      </c>
      <c r="EF60" s="279">
        <v>-11.58617143854384</v>
      </c>
      <c r="EG60" s="279">
        <v>-85.637051624576287</v>
      </c>
      <c r="EH60" s="279">
        <v>-37.662310146101696</v>
      </c>
      <c r="EI60" s="279">
        <v>-13.065937612881356</v>
      </c>
      <c r="EJ60" s="280">
        <v>-152.08417870390272</v>
      </c>
      <c r="EK60" s="279">
        <v>6.3769489037079268</v>
      </c>
      <c r="EL60" s="280">
        <v>-145.7072298001948</v>
      </c>
      <c r="EP60" s="281" t="s">
        <v>285</v>
      </c>
      <c r="EQ60" s="270" t="s">
        <v>286</v>
      </c>
      <c r="ER60" s="279">
        <v>-4.1327078817995542</v>
      </c>
      <c r="ES60" s="279">
        <v>-11.58617143854384</v>
      </c>
      <c r="ET60" s="279">
        <v>-85.637051624576287</v>
      </c>
      <c r="EU60" s="279">
        <v>-37.662310146101696</v>
      </c>
      <c r="EV60" s="279">
        <v>-13.065937612881356</v>
      </c>
      <c r="EW60" s="280">
        <v>-152.08417870390272</v>
      </c>
      <c r="EX60" s="279">
        <v>6.3769489037079268</v>
      </c>
      <c r="EY60" s="280">
        <v>-145.7072298001948</v>
      </c>
      <c r="FB60" s="57">
        <v>58</v>
      </c>
      <c r="FC60" s="265"/>
      <c r="FD60" s="266" t="s">
        <v>278</v>
      </c>
      <c r="FE60" s="267" t="s">
        <v>14</v>
      </c>
      <c r="FF60" s="267" t="s">
        <v>15</v>
      </c>
      <c r="FG60" s="267" t="s">
        <v>221</v>
      </c>
      <c r="FH60" s="378" t="s">
        <v>13</v>
      </c>
      <c r="FI60" s="378"/>
      <c r="FJ60" s="379"/>
      <c r="FM60" s="316"/>
      <c r="FN60" s="265"/>
      <c r="FO60" s="266" t="s">
        <v>278</v>
      </c>
      <c r="FP60" s="267" t="s">
        <v>14</v>
      </c>
      <c r="FQ60" s="267" t="s">
        <v>15</v>
      </c>
      <c r="FR60" s="267" t="s">
        <v>221</v>
      </c>
      <c r="FS60" s="378" t="s">
        <v>13</v>
      </c>
      <c r="FT60" s="378"/>
      <c r="FU60" s="379"/>
      <c r="FX60" s="57">
        <v>58</v>
      </c>
      <c r="FY60" s="265"/>
      <c r="FZ60" s="266" t="s">
        <v>278</v>
      </c>
      <c r="GA60" s="267" t="s">
        <v>14</v>
      </c>
      <c r="GB60" s="267" t="s">
        <v>15</v>
      </c>
      <c r="GC60" s="267" t="s">
        <v>221</v>
      </c>
      <c r="GD60" s="378" t="s">
        <v>13</v>
      </c>
      <c r="GE60" s="378"/>
      <c r="GF60" s="379"/>
      <c r="GI60" s="316"/>
      <c r="GJ60" s="265"/>
      <c r="GK60" s="266" t="s">
        <v>278</v>
      </c>
      <c r="GL60" s="267" t="s">
        <v>14</v>
      </c>
      <c r="GM60" s="267" t="s">
        <v>15</v>
      </c>
      <c r="GN60" s="267" t="s">
        <v>221</v>
      </c>
      <c r="GO60" s="378" t="s">
        <v>13</v>
      </c>
      <c r="GP60" s="378"/>
      <c r="GQ60" s="379"/>
    </row>
    <row r="61" spans="23:199" ht="19.5" customHeight="1" thickBot="1" x14ac:dyDescent="0.25">
      <c r="AS61" s="57">
        <v>56</v>
      </c>
      <c r="AT61" s="104" t="s">
        <v>130</v>
      </c>
      <c r="AU61" s="150">
        <v>2740</v>
      </c>
      <c r="AV61" s="150">
        <v>6142</v>
      </c>
      <c r="AW61" s="150">
        <v>-2732</v>
      </c>
      <c r="AX61" s="150">
        <v>2073</v>
      </c>
      <c r="AY61" s="145">
        <v>8223</v>
      </c>
      <c r="AZ61" s="150">
        <v>-2589</v>
      </c>
      <c r="BA61" s="150">
        <v>-5865</v>
      </c>
      <c r="BE61" s="150">
        <v>2740</v>
      </c>
      <c r="BF61" s="150">
        <v>6142</v>
      </c>
      <c r="BG61" s="150">
        <v>-2732</v>
      </c>
      <c r="BH61" s="150">
        <v>2073</v>
      </c>
      <c r="BI61" s="145">
        <v>8223</v>
      </c>
      <c r="BJ61" s="150">
        <v>-2589</v>
      </c>
      <c r="BK61" s="150">
        <v>-5865</v>
      </c>
      <c r="BO61" s="109"/>
      <c r="BP61" s="81"/>
      <c r="BQ61" s="163"/>
      <c r="BR61" s="163"/>
      <c r="BS61" s="163"/>
      <c r="BT61" s="156"/>
      <c r="BU61" s="163"/>
      <c r="BV61" s="163"/>
      <c r="BZ61" s="163"/>
      <c r="CA61" s="163"/>
      <c r="CB61" s="163"/>
      <c r="CC61" s="156"/>
      <c r="CD61" s="163"/>
      <c r="CE61" s="163"/>
      <c r="DB61" s="57">
        <v>59</v>
      </c>
      <c r="DE61" s="59"/>
      <c r="DF61" s="59"/>
      <c r="DG61" s="59"/>
      <c r="DH61" s="59"/>
      <c r="DI61" s="59"/>
      <c r="DJ61" s="59"/>
      <c r="DK61" s="59"/>
      <c r="DL61" s="59"/>
      <c r="DR61" s="59"/>
      <c r="DS61" s="59"/>
      <c r="DT61" s="59"/>
      <c r="DU61" s="59"/>
      <c r="DV61" s="59"/>
      <c r="DW61" s="59"/>
      <c r="DX61" s="59"/>
      <c r="DY61" s="59"/>
      <c r="EB61" s="316"/>
      <c r="EC61" s="281" t="s">
        <v>283</v>
      </c>
      <c r="ED61" s="270" t="s">
        <v>287</v>
      </c>
      <c r="EE61" s="279">
        <v>30.221031745358975</v>
      </c>
      <c r="EF61" s="279">
        <v>3.8328391744992194</v>
      </c>
      <c r="EG61" s="279">
        <v>11.238892969977544</v>
      </c>
      <c r="EH61" s="279">
        <v>9.3902134338218026</v>
      </c>
      <c r="EI61" s="279">
        <v>0.72652147466999994</v>
      </c>
      <c r="EJ61" s="280">
        <v>55.40949879832754</v>
      </c>
      <c r="EK61" s="279" t="s">
        <v>28</v>
      </c>
      <c r="EL61" s="280">
        <v>55.40949879832754</v>
      </c>
      <c r="EP61" s="281" t="s">
        <v>283</v>
      </c>
      <c r="EQ61" s="270" t="s">
        <v>287</v>
      </c>
      <c r="ER61" s="279">
        <v>30.221031745358975</v>
      </c>
      <c r="ES61" s="279">
        <v>3.8328391744992194</v>
      </c>
      <c r="ET61" s="279">
        <v>11.238892969977544</v>
      </c>
      <c r="EU61" s="279">
        <v>9.3902134338218026</v>
      </c>
      <c r="EV61" s="279">
        <v>0.72652147466999994</v>
      </c>
      <c r="EW61" s="280">
        <v>55.40949879832754</v>
      </c>
      <c r="EX61" s="279" t="s">
        <v>28</v>
      </c>
      <c r="EY61" s="280">
        <v>55.40949879832754</v>
      </c>
      <c r="FB61" s="57">
        <v>59</v>
      </c>
      <c r="FC61" s="297"/>
      <c r="FD61" s="270" t="s">
        <v>313</v>
      </c>
      <c r="FE61" s="324"/>
      <c r="FF61" s="324"/>
      <c r="FG61" s="324"/>
      <c r="FH61" s="380"/>
      <c r="FI61" s="381"/>
      <c r="FJ61" s="382"/>
      <c r="FM61" s="316"/>
      <c r="FN61" s="297"/>
      <c r="FO61" s="270" t="s">
        <v>313</v>
      </c>
      <c r="FP61" s="324"/>
      <c r="FQ61" s="324"/>
      <c r="FR61" s="324"/>
      <c r="FS61" s="380"/>
      <c r="FT61" s="381"/>
      <c r="FU61" s="382"/>
      <c r="FX61" s="57">
        <v>59</v>
      </c>
      <c r="FY61" s="297"/>
      <c r="FZ61" s="270" t="s">
        <v>313</v>
      </c>
      <c r="GA61" s="324"/>
      <c r="GB61" s="324"/>
      <c r="GC61" s="324"/>
      <c r="GD61" s="380"/>
      <c r="GE61" s="381"/>
      <c r="GF61" s="382"/>
      <c r="GI61" s="316"/>
      <c r="GJ61" s="297"/>
      <c r="GK61" s="270" t="s">
        <v>313</v>
      </c>
      <c r="GL61" s="324"/>
      <c r="GM61" s="324"/>
      <c r="GN61" s="324"/>
      <c r="GO61" s="380"/>
      <c r="GP61" s="381"/>
      <c r="GQ61" s="382"/>
    </row>
    <row r="62" spans="23:199" ht="19.5" customHeight="1" thickTop="1" x14ac:dyDescent="0.2">
      <c r="AS62" s="57">
        <v>57</v>
      </c>
      <c r="AT62" s="95" t="s">
        <v>141</v>
      </c>
      <c r="AU62" s="147">
        <v>0</v>
      </c>
      <c r="AV62" s="147">
        <v>0</v>
      </c>
      <c r="AW62" s="147">
        <v>0</v>
      </c>
      <c r="AX62" s="147">
        <v>0</v>
      </c>
      <c r="AY62" s="142">
        <v>0</v>
      </c>
      <c r="AZ62" s="147">
        <v>0</v>
      </c>
      <c r="BA62" s="147">
        <v>0</v>
      </c>
      <c r="BE62" s="147">
        <v>0</v>
      </c>
      <c r="BF62" s="147">
        <v>0</v>
      </c>
      <c r="BG62" s="147">
        <v>0</v>
      </c>
      <c r="BH62" s="147">
        <v>0</v>
      </c>
      <c r="BI62" s="142">
        <v>0</v>
      </c>
      <c r="BJ62" s="147">
        <v>0</v>
      </c>
      <c r="BK62" s="147">
        <v>0</v>
      </c>
      <c r="BO62" s="109"/>
      <c r="BP62" s="260" t="s">
        <v>105</v>
      </c>
      <c r="BQ62" s="161"/>
      <c r="BR62" s="161"/>
      <c r="BS62" s="161"/>
      <c r="BT62" s="154"/>
      <c r="BU62" s="161"/>
      <c r="BV62" s="161"/>
      <c r="BZ62" s="161"/>
      <c r="CA62" s="161"/>
      <c r="CB62" s="161"/>
      <c r="CC62" s="154"/>
      <c r="CD62" s="161"/>
      <c r="CE62" s="161"/>
      <c r="DB62" s="57">
        <v>60</v>
      </c>
      <c r="DE62" s="59"/>
      <c r="DF62" s="59"/>
      <c r="DG62" s="59"/>
      <c r="DH62" s="59"/>
      <c r="DI62" s="59"/>
      <c r="DJ62" s="59"/>
      <c r="DK62" s="59"/>
      <c r="DL62" s="59"/>
      <c r="DR62" s="59"/>
      <c r="DS62" s="59"/>
      <c r="DT62" s="59"/>
      <c r="DU62" s="59"/>
      <c r="DV62" s="59"/>
      <c r="DW62" s="59"/>
      <c r="DX62" s="59"/>
      <c r="DY62" s="59"/>
      <c r="EB62" s="316"/>
      <c r="EC62" s="281" t="s">
        <v>283</v>
      </c>
      <c r="ED62" s="282" t="s">
        <v>288</v>
      </c>
      <c r="EE62" s="279">
        <v>5.7581864037841268E-2</v>
      </c>
      <c r="EF62" s="279">
        <v>0.11635487948733148</v>
      </c>
      <c r="EG62" s="279">
        <v>0.42762912999999997</v>
      </c>
      <c r="EH62" s="279">
        <v>9.6108139999999995E-2</v>
      </c>
      <c r="EI62" s="279">
        <v>9.7604110000000008E-2</v>
      </c>
      <c r="EJ62" s="280">
        <v>0.7952781235251728</v>
      </c>
      <c r="EK62" s="279" t="s">
        <v>28</v>
      </c>
      <c r="EL62" s="280">
        <v>0.7952781235251728</v>
      </c>
      <c r="EP62" s="281" t="s">
        <v>283</v>
      </c>
      <c r="EQ62" s="282" t="s">
        <v>288</v>
      </c>
      <c r="ER62" s="279">
        <v>5.7581864037841268E-2</v>
      </c>
      <c r="ES62" s="279">
        <v>0.11635487948733148</v>
      </c>
      <c r="ET62" s="279">
        <v>0.42762912999999997</v>
      </c>
      <c r="EU62" s="279">
        <v>9.6108139999999995E-2</v>
      </c>
      <c r="EV62" s="279">
        <v>9.7604110000000008E-2</v>
      </c>
      <c r="EW62" s="280">
        <v>0.7952781235251728</v>
      </c>
      <c r="EX62" s="279" t="s">
        <v>28</v>
      </c>
      <c r="EY62" s="280">
        <v>0.7952781235251728</v>
      </c>
      <c r="FB62" s="57">
        <v>60</v>
      </c>
      <c r="FC62" s="292"/>
      <c r="FD62" s="274" t="s">
        <v>282</v>
      </c>
      <c r="FE62" s="275">
        <v>43028.924546522758</v>
      </c>
      <c r="FF62" s="275">
        <v>21142.315146661589</v>
      </c>
      <c r="FG62" s="275">
        <v>83519.636556008569</v>
      </c>
      <c r="FH62" s="372">
        <v>147690.87624919292</v>
      </c>
      <c r="FI62" s="373">
        <v>0</v>
      </c>
      <c r="FJ62" s="374">
        <v>0</v>
      </c>
      <c r="FM62" s="316"/>
      <c r="FN62" s="292"/>
      <c r="FO62" s="274" t="s">
        <v>282</v>
      </c>
      <c r="FP62" s="275">
        <v>43028.924546522758</v>
      </c>
      <c r="FQ62" s="275">
        <v>21142.315146661589</v>
      </c>
      <c r="FR62" s="275">
        <v>83519.636556008569</v>
      </c>
      <c r="FS62" s="372">
        <v>147690.87624919292</v>
      </c>
      <c r="FT62" s="373">
        <v>0</v>
      </c>
      <c r="FU62" s="374">
        <v>0</v>
      </c>
      <c r="FX62" s="57">
        <v>60</v>
      </c>
      <c r="FY62" s="292"/>
      <c r="FZ62" s="274" t="s">
        <v>282</v>
      </c>
      <c r="GA62" s="275">
        <v>45572.418325147752</v>
      </c>
      <c r="GB62" s="275">
        <v>20193.865543283799</v>
      </c>
      <c r="GC62" s="275">
        <v>81053.878226238856</v>
      </c>
      <c r="GD62" s="372">
        <v>146820.16209467041</v>
      </c>
      <c r="GE62" s="373">
        <v>0</v>
      </c>
      <c r="GF62" s="374">
        <v>0</v>
      </c>
      <c r="GI62" s="316"/>
      <c r="GJ62" s="292"/>
      <c r="GK62" s="274" t="s">
        <v>282</v>
      </c>
      <c r="GL62" s="275">
        <v>45572.418325147752</v>
      </c>
      <c r="GM62" s="275">
        <v>20193.865543283799</v>
      </c>
      <c r="GN62" s="275">
        <v>81053.878226238856</v>
      </c>
      <c r="GO62" s="372">
        <v>146820.16209467041</v>
      </c>
      <c r="GP62" s="373">
        <v>0</v>
      </c>
      <c r="GQ62" s="374">
        <v>0</v>
      </c>
    </row>
    <row r="63" spans="23:199" ht="19.5" customHeight="1" x14ac:dyDescent="0.2">
      <c r="AS63" s="57">
        <v>58</v>
      </c>
      <c r="AT63" s="94"/>
      <c r="AU63" s="147"/>
      <c r="AV63" s="147"/>
      <c r="AW63" s="147"/>
      <c r="AX63" s="147"/>
      <c r="AY63" s="142"/>
      <c r="AZ63" s="147"/>
      <c r="BA63" s="147"/>
      <c r="BE63" s="147"/>
      <c r="BF63" s="147"/>
      <c r="BG63" s="147"/>
      <c r="BH63" s="147"/>
      <c r="BI63" s="142"/>
      <c r="BJ63" s="147"/>
      <c r="BK63" s="147"/>
      <c r="BO63" s="109">
        <v>59</v>
      </c>
      <c r="BP63" s="246" t="s">
        <v>106</v>
      </c>
      <c r="BQ63" s="163">
        <v>1427172</v>
      </c>
      <c r="BR63" s="163">
        <v>1378810</v>
      </c>
      <c r="BS63" s="163">
        <v>1267525</v>
      </c>
      <c r="BT63" s="156">
        <v>1201921</v>
      </c>
      <c r="BU63" s="163">
        <v>1151315</v>
      </c>
      <c r="BV63" s="163">
        <v>994760</v>
      </c>
      <c r="BZ63" s="163">
        <v>1424770</v>
      </c>
      <c r="CA63" s="163">
        <v>1376560</v>
      </c>
      <c r="CB63" s="163">
        <v>1263741</v>
      </c>
      <c r="CC63" s="156">
        <v>1197324</v>
      </c>
      <c r="CD63" s="163">
        <v>1145524</v>
      </c>
      <c r="CE63" s="163">
        <v>987251</v>
      </c>
      <c r="DB63" s="57">
        <v>61</v>
      </c>
      <c r="DE63" s="59"/>
      <c r="DF63" s="59"/>
      <c r="DG63" s="59"/>
      <c r="DH63" s="59"/>
      <c r="DI63" s="59"/>
      <c r="DJ63" s="59"/>
      <c r="DK63" s="59"/>
      <c r="DL63" s="59"/>
      <c r="DR63" s="59"/>
      <c r="DS63" s="59"/>
      <c r="DT63" s="59"/>
      <c r="DU63" s="59"/>
      <c r="DV63" s="59"/>
      <c r="DW63" s="59"/>
      <c r="DX63" s="59"/>
      <c r="DY63" s="59"/>
      <c r="EB63" s="316"/>
      <c r="EC63" s="283" t="s">
        <v>285</v>
      </c>
      <c r="ED63" s="318" t="s">
        <v>289</v>
      </c>
      <c r="EE63" s="279">
        <v>-5.9775807886436532</v>
      </c>
      <c r="EF63" s="279">
        <v>-0.45674587655231769</v>
      </c>
      <c r="EG63" s="279">
        <v>-20.673319391397449</v>
      </c>
      <c r="EH63" s="279">
        <v>-9.8384389371069751</v>
      </c>
      <c r="EI63" s="279">
        <v>-3.4570790594878735</v>
      </c>
      <c r="EJ63" s="280">
        <v>-40.40316405318827</v>
      </c>
      <c r="EK63" s="279">
        <v>-6.6477280370133229E-2</v>
      </c>
      <c r="EL63" s="280">
        <v>-40.4696413335584</v>
      </c>
      <c r="EP63" s="283" t="s">
        <v>285</v>
      </c>
      <c r="EQ63" s="270" t="s">
        <v>289</v>
      </c>
      <c r="ER63" s="279">
        <v>-6.961270225739046</v>
      </c>
      <c r="ES63" s="279">
        <v>-0.68654897450648367</v>
      </c>
      <c r="ET63" s="279">
        <v>-20.673319391397449</v>
      </c>
      <c r="EU63" s="279">
        <v>-9.8384389371069751</v>
      </c>
      <c r="EV63" s="279">
        <v>-3.4570790594878735</v>
      </c>
      <c r="EW63" s="280">
        <v>-41.616656588237824</v>
      </c>
      <c r="EX63" s="279">
        <v>-6.6477280370133229E-2</v>
      </c>
      <c r="EY63" s="280">
        <v>-41.683133868607953</v>
      </c>
      <c r="FB63" s="57">
        <v>61</v>
      </c>
      <c r="FC63" s="341"/>
      <c r="FD63" s="352" t="s">
        <v>74</v>
      </c>
      <c r="FE63" s="343">
        <v>126.95736707925384</v>
      </c>
      <c r="FF63" s="343">
        <v>65.665803414093304</v>
      </c>
      <c r="FG63" s="343">
        <v>262.13888624999993</v>
      </c>
      <c r="FH63" s="358">
        <v>454.7620567433471</v>
      </c>
      <c r="FI63" s="359">
        <v>0</v>
      </c>
      <c r="FJ63" s="360">
        <v>0</v>
      </c>
      <c r="FM63" s="316"/>
      <c r="FN63" s="341"/>
      <c r="FO63" s="342" t="s">
        <v>74</v>
      </c>
      <c r="FP63" s="343">
        <v>126.67915861037191</v>
      </c>
      <c r="FQ63" s="343">
        <v>65.560681698130793</v>
      </c>
      <c r="FR63" s="343">
        <v>262.13888624999993</v>
      </c>
      <c r="FS63" s="358">
        <v>454.37872655850265</v>
      </c>
      <c r="FT63" s="359">
        <v>0</v>
      </c>
      <c r="FU63" s="360">
        <v>0</v>
      </c>
      <c r="FX63" s="57">
        <v>61</v>
      </c>
      <c r="FY63" s="341"/>
      <c r="FZ63" s="352" t="s">
        <v>74</v>
      </c>
      <c r="GA63" s="343">
        <v>131.50430607181579</v>
      </c>
      <c r="GB63" s="343">
        <v>66.576016614796657</v>
      </c>
      <c r="GC63" s="343">
        <v>218.10509918515197</v>
      </c>
      <c r="GD63" s="358">
        <v>416.18542187176445</v>
      </c>
      <c r="GE63" s="359">
        <v>0</v>
      </c>
      <c r="GF63" s="360">
        <v>0</v>
      </c>
      <c r="GI63" s="316"/>
      <c r="GJ63" s="341"/>
      <c r="GK63" s="342" t="s">
        <v>74</v>
      </c>
      <c r="GL63" s="343">
        <v>131.35529239592066</v>
      </c>
      <c r="GM63" s="343">
        <v>66.46551114225646</v>
      </c>
      <c r="GN63" s="343">
        <v>218.10509918515197</v>
      </c>
      <c r="GO63" s="358">
        <v>415.9259027233291</v>
      </c>
      <c r="GP63" s="359">
        <v>0</v>
      </c>
      <c r="GQ63" s="360">
        <v>0</v>
      </c>
    </row>
    <row r="64" spans="23:199" ht="19.5" customHeight="1" thickBot="1" x14ac:dyDescent="0.25">
      <c r="AS64" s="57">
        <v>59</v>
      </c>
      <c r="AT64" s="105" t="s">
        <v>131</v>
      </c>
      <c r="AU64" s="151">
        <v>-131544</v>
      </c>
      <c r="AV64" s="151">
        <v>34426</v>
      </c>
      <c r="AW64" s="151">
        <v>13617</v>
      </c>
      <c r="AX64" s="151">
        <v>42934</v>
      </c>
      <c r="AY64" s="146">
        <v>-40567</v>
      </c>
      <c r="AZ64" s="151">
        <v>-143965</v>
      </c>
      <c r="BA64" s="151">
        <v>148652</v>
      </c>
      <c r="BE64" s="151">
        <v>-131544</v>
      </c>
      <c r="BF64" s="151">
        <v>34426</v>
      </c>
      <c r="BG64" s="151">
        <v>13617</v>
      </c>
      <c r="BH64" s="151">
        <v>42934</v>
      </c>
      <c r="BI64" s="146">
        <v>-40567</v>
      </c>
      <c r="BJ64" s="151">
        <v>-143965</v>
      </c>
      <c r="BK64" s="151">
        <v>148652</v>
      </c>
      <c r="BO64" s="109">
        <v>60</v>
      </c>
      <c r="BP64" s="237" t="s">
        <v>107</v>
      </c>
      <c r="BQ64" s="236">
        <v>273348</v>
      </c>
      <c r="BR64" s="236">
        <v>277252</v>
      </c>
      <c r="BS64" s="236">
        <v>273363</v>
      </c>
      <c r="BT64" s="238">
        <v>254713</v>
      </c>
      <c r="BU64" s="236">
        <v>264662</v>
      </c>
      <c r="BV64" s="236">
        <v>254533</v>
      </c>
      <c r="BZ64" s="236">
        <v>273348</v>
      </c>
      <c r="CA64" s="236">
        <v>277252</v>
      </c>
      <c r="CB64" s="236">
        <v>273363</v>
      </c>
      <c r="CC64" s="238">
        <v>254713</v>
      </c>
      <c r="CD64" s="236">
        <v>264662</v>
      </c>
      <c r="CE64" s="236">
        <v>254533</v>
      </c>
      <c r="DB64" s="57">
        <v>62</v>
      </c>
      <c r="DE64" s="59"/>
      <c r="DF64" s="59"/>
      <c r="DG64" s="59"/>
      <c r="DH64" s="59"/>
      <c r="DI64" s="59"/>
      <c r="DJ64" s="59"/>
      <c r="DK64" s="59"/>
      <c r="DL64" s="59"/>
      <c r="DR64" s="59"/>
      <c r="DS64" s="59"/>
      <c r="DT64" s="59"/>
      <c r="DU64" s="59"/>
      <c r="DV64" s="59"/>
      <c r="DW64" s="59"/>
      <c r="DX64" s="59"/>
      <c r="DY64" s="59"/>
      <c r="EB64" s="316"/>
      <c r="EC64" s="281" t="s">
        <v>285</v>
      </c>
      <c r="ED64" s="270" t="s">
        <v>290</v>
      </c>
      <c r="EE64" s="279">
        <v>-0.55636698646938276</v>
      </c>
      <c r="EF64" s="279">
        <v>-0.32610679745760834</v>
      </c>
      <c r="EG64" s="279">
        <v>0</v>
      </c>
      <c r="EH64" s="279">
        <v>-0.29033435999999996</v>
      </c>
      <c r="EI64" s="279">
        <v>0</v>
      </c>
      <c r="EJ64" s="280">
        <v>-1.1728081439269911</v>
      </c>
      <c r="EK64" s="279" t="s">
        <v>28</v>
      </c>
      <c r="EL64" s="280">
        <v>-1.1728081439269911</v>
      </c>
      <c r="EP64" s="281" t="s">
        <v>285</v>
      </c>
      <c r="EQ64" s="270" t="s">
        <v>290</v>
      </c>
      <c r="ER64" s="279">
        <v>-0.55636698646938276</v>
      </c>
      <c r="ES64" s="279">
        <v>-0.32610679745760834</v>
      </c>
      <c r="ET64" s="279">
        <v>0</v>
      </c>
      <c r="EU64" s="279">
        <v>-0.29033435999999996</v>
      </c>
      <c r="EV64" s="279">
        <v>0</v>
      </c>
      <c r="EW64" s="280">
        <v>-1.1728081439269911</v>
      </c>
      <c r="EX64" s="279" t="s">
        <v>28</v>
      </c>
      <c r="EY64" s="280">
        <v>-1.1728081439269911</v>
      </c>
      <c r="FB64" s="57">
        <v>62</v>
      </c>
      <c r="FC64" s="281" t="s">
        <v>285</v>
      </c>
      <c r="FD64" s="329" t="s">
        <v>314</v>
      </c>
      <c r="FE64" s="279">
        <v>-65.811401670201519</v>
      </c>
      <c r="FF64" s="279">
        <v>-36.505368552985964</v>
      </c>
      <c r="FG64" s="279">
        <v>-180.56815488000004</v>
      </c>
      <c r="FH64" s="375">
        <v>-282.88492510318753</v>
      </c>
      <c r="FI64" s="376">
        <v>0</v>
      </c>
      <c r="FJ64" s="377">
        <v>0</v>
      </c>
      <c r="FM64" s="316"/>
      <c r="FN64" s="281" t="s">
        <v>285</v>
      </c>
      <c r="FO64" s="329" t="s">
        <v>314</v>
      </c>
      <c r="FP64" s="279">
        <v>-66.677054077566993</v>
      </c>
      <c r="FQ64" s="279">
        <v>-36.505368552985964</v>
      </c>
      <c r="FR64" s="279">
        <v>-180.56815488000004</v>
      </c>
      <c r="FS64" s="375">
        <v>-283.750577510553</v>
      </c>
      <c r="FT64" s="376">
        <v>0</v>
      </c>
      <c r="FU64" s="377">
        <v>0</v>
      </c>
      <c r="FX64" s="57">
        <v>62</v>
      </c>
      <c r="FY64" s="281" t="s">
        <v>285</v>
      </c>
      <c r="FZ64" s="329" t="s">
        <v>314</v>
      </c>
      <c r="GA64" s="279">
        <v>-60.825108378270301</v>
      </c>
      <c r="GB64" s="279">
        <v>-46.709398027081562</v>
      </c>
      <c r="GC64" s="279">
        <v>-156.29880949999998</v>
      </c>
      <c r="GD64" s="375">
        <v>-263.83331590535181</v>
      </c>
      <c r="GE64" s="376">
        <v>0</v>
      </c>
      <c r="GF64" s="377">
        <v>0</v>
      </c>
      <c r="GI64" s="316"/>
      <c r="GJ64" s="281" t="s">
        <v>285</v>
      </c>
      <c r="GK64" s="329" t="s">
        <v>314</v>
      </c>
      <c r="GL64" s="279">
        <v>-60.891291667506103</v>
      </c>
      <c r="GM64" s="279">
        <v>-46.709398027081562</v>
      </c>
      <c r="GN64" s="279">
        <v>-156.29880949999998</v>
      </c>
      <c r="GO64" s="375">
        <v>-263.89949919458763</v>
      </c>
      <c r="GP64" s="376">
        <v>0</v>
      </c>
      <c r="GQ64" s="377">
        <v>0</v>
      </c>
    </row>
    <row r="65" spans="45:199" ht="19.5" customHeight="1" thickTop="1" x14ac:dyDescent="0.2">
      <c r="AS65" s="57">
        <v>60</v>
      </c>
      <c r="AT65" s="91" t="s">
        <v>132</v>
      </c>
      <c r="AU65" s="147">
        <v>497826</v>
      </c>
      <c r="AV65" s="147">
        <v>366282</v>
      </c>
      <c r="AW65" s="147">
        <v>400708</v>
      </c>
      <c r="AX65" s="147">
        <v>414325</v>
      </c>
      <c r="AY65" s="142">
        <v>497826</v>
      </c>
      <c r="AZ65" s="147">
        <v>457259</v>
      </c>
      <c r="BA65" s="147">
        <v>313294</v>
      </c>
      <c r="BE65" s="147">
        <v>497826</v>
      </c>
      <c r="BF65" s="147">
        <v>366282</v>
      </c>
      <c r="BG65" s="147">
        <v>400708</v>
      </c>
      <c r="BH65" s="147">
        <v>414325</v>
      </c>
      <c r="BI65" s="142">
        <v>497826</v>
      </c>
      <c r="BJ65" s="147">
        <v>457259</v>
      </c>
      <c r="BK65" s="147">
        <v>313294</v>
      </c>
      <c r="BO65" s="109"/>
      <c r="BQ65" s="163">
        <f t="shared" ref="BQ65:BV65" si="22">SUM(BQ63:BQ64)</f>
        <v>1700520</v>
      </c>
      <c r="BR65" s="163">
        <f t="shared" si="22"/>
        <v>1656062</v>
      </c>
      <c r="BS65" s="163">
        <f t="shared" si="22"/>
        <v>1540888</v>
      </c>
      <c r="BT65" s="156">
        <f t="shared" si="22"/>
        <v>1456634</v>
      </c>
      <c r="BU65" s="163">
        <f t="shared" si="22"/>
        <v>1415977</v>
      </c>
      <c r="BV65" s="163">
        <f t="shared" si="22"/>
        <v>1249293</v>
      </c>
      <c r="BZ65" s="163">
        <f t="shared" ref="BZ65:CE65" si="23">SUM(BZ63:BZ64)</f>
        <v>1698118</v>
      </c>
      <c r="CA65" s="163">
        <f t="shared" si="23"/>
        <v>1653812</v>
      </c>
      <c r="CB65" s="163">
        <f t="shared" si="23"/>
        <v>1537104</v>
      </c>
      <c r="CC65" s="156">
        <f t="shared" si="23"/>
        <v>1452037</v>
      </c>
      <c r="CD65" s="163">
        <f t="shared" si="23"/>
        <v>1410186</v>
      </c>
      <c r="CE65" s="163">
        <f t="shared" si="23"/>
        <v>1241784</v>
      </c>
      <c r="DB65" s="57">
        <v>63</v>
      </c>
      <c r="DE65" s="59"/>
      <c r="DF65" s="59"/>
      <c r="DG65" s="59"/>
      <c r="DH65" s="59"/>
      <c r="DI65" s="59"/>
      <c r="DJ65" s="59"/>
      <c r="DK65" s="59"/>
      <c r="DL65" s="59"/>
      <c r="DR65" s="59"/>
      <c r="DS65" s="59"/>
      <c r="DT65" s="59"/>
      <c r="DU65" s="59"/>
      <c r="DV65" s="59"/>
      <c r="DW65" s="59"/>
      <c r="DX65" s="59"/>
      <c r="DY65" s="59"/>
      <c r="EB65" s="316"/>
      <c r="EC65" s="281" t="s">
        <v>285</v>
      </c>
      <c r="ED65" s="270" t="s">
        <v>291</v>
      </c>
      <c r="EE65" s="279">
        <v>-0.38664714766950214</v>
      </c>
      <c r="EF65" s="279">
        <v>-0.2130881968386748</v>
      </c>
      <c r="EG65" s="279">
        <v>-1.6233895</v>
      </c>
      <c r="EH65" s="279">
        <v>-1.3566508799999997</v>
      </c>
      <c r="EI65" s="279">
        <v>-0.12107828</v>
      </c>
      <c r="EJ65" s="280">
        <v>-3.7008540045081766</v>
      </c>
      <c r="EK65" s="279" t="s">
        <v>28</v>
      </c>
      <c r="EL65" s="280">
        <v>-3.7008540045081766</v>
      </c>
      <c r="EP65" s="281" t="s">
        <v>285</v>
      </c>
      <c r="EQ65" s="270" t="s">
        <v>291</v>
      </c>
      <c r="ER65" s="279">
        <v>-0.38664714766950214</v>
      </c>
      <c r="ES65" s="279">
        <v>-0.2130881968386748</v>
      </c>
      <c r="ET65" s="279">
        <v>-1.6233895</v>
      </c>
      <c r="EU65" s="279">
        <v>-1.3566508799999997</v>
      </c>
      <c r="EV65" s="279">
        <v>-0.12107828</v>
      </c>
      <c r="EW65" s="280">
        <v>-3.7008540045081766</v>
      </c>
      <c r="EX65" s="279" t="s">
        <v>28</v>
      </c>
      <c r="EY65" s="280">
        <v>-3.7008540045081766</v>
      </c>
      <c r="FB65" s="57">
        <v>63</v>
      </c>
      <c r="FC65" s="281" t="s">
        <v>283</v>
      </c>
      <c r="FD65" s="329" t="s">
        <v>315</v>
      </c>
      <c r="FE65" s="279">
        <v>-13.923214945543132</v>
      </c>
      <c r="FF65" s="279">
        <v>-0.43155174542325575</v>
      </c>
      <c r="FG65" s="279">
        <v>-6.6665721300000005</v>
      </c>
      <c r="FH65" s="366">
        <v>-21.021338820966388</v>
      </c>
      <c r="FI65" s="367">
        <v>0</v>
      </c>
      <c r="FJ65" s="368">
        <v>0</v>
      </c>
      <c r="FM65" s="316"/>
      <c r="FN65" s="281" t="s">
        <v>283</v>
      </c>
      <c r="FO65" s="329" t="s">
        <v>315</v>
      </c>
      <c r="FP65" s="279">
        <v>-13.923214945543132</v>
      </c>
      <c r="FQ65" s="279">
        <v>-0.43155174542325575</v>
      </c>
      <c r="FR65" s="279">
        <v>-6.6665721300000005</v>
      </c>
      <c r="FS65" s="366">
        <v>-21.021338820966388</v>
      </c>
      <c r="FT65" s="367">
        <v>0</v>
      </c>
      <c r="FU65" s="368">
        <v>0</v>
      </c>
      <c r="FX65" s="57">
        <v>63</v>
      </c>
      <c r="FY65" s="281" t="s">
        <v>283</v>
      </c>
      <c r="FZ65" s="329" t="s">
        <v>315</v>
      </c>
      <c r="GA65" s="279">
        <v>-19.706775280326379</v>
      </c>
      <c r="GB65" s="279">
        <v>-0.38411388079710629</v>
      </c>
      <c r="GC65" s="279">
        <v>-7.6257649399999998</v>
      </c>
      <c r="GD65" s="366">
        <v>-27.716654101123485</v>
      </c>
      <c r="GE65" s="367">
        <v>0</v>
      </c>
      <c r="GF65" s="368">
        <v>0</v>
      </c>
      <c r="GI65" s="316"/>
      <c r="GJ65" s="281" t="s">
        <v>283</v>
      </c>
      <c r="GK65" s="329" t="s">
        <v>315</v>
      </c>
      <c r="GL65" s="279">
        <v>-19.706775280326379</v>
      </c>
      <c r="GM65" s="279">
        <v>-0.38411388079710629</v>
      </c>
      <c r="GN65" s="279">
        <v>-7.6257649399999998</v>
      </c>
      <c r="GO65" s="366">
        <v>-27.716654101123485</v>
      </c>
      <c r="GP65" s="367">
        <v>0</v>
      </c>
      <c r="GQ65" s="368">
        <v>0</v>
      </c>
    </row>
    <row r="66" spans="45:199" ht="19.5" customHeight="1" thickBot="1" x14ac:dyDescent="0.25">
      <c r="AS66" s="57">
        <v>61</v>
      </c>
      <c r="AT66" s="91" t="s">
        <v>133</v>
      </c>
      <c r="AU66" s="147">
        <v>366282</v>
      </c>
      <c r="AV66" s="147">
        <v>400708</v>
      </c>
      <c r="AW66" s="147">
        <v>414325</v>
      </c>
      <c r="AX66" s="147">
        <v>457259</v>
      </c>
      <c r="AY66" s="142">
        <v>457259</v>
      </c>
      <c r="AZ66" s="147">
        <v>313294</v>
      </c>
      <c r="BA66" s="147">
        <v>461946</v>
      </c>
      <c r="BE66" s="147">
        <v>366282</v>
      </c>
      <c r="BF66" s="147">
        <v>400708</v>
      </c>
      <c r="BG66" s="147">
        <v>414325</v>
      </c>
      <c r="BH66" s="147">
        <v>457259</v>
      </c>
      <c r="BI66" s="142">
        <v>457259</v>
      </c>
      <c r="BJ66" s="147">
        <v>313294</v>
      </c>
      <c r="BK66" s="147">
        <v>461946</v>
      </c>
      <c r="BO66" s="109"/>
      <c r="BP66" s="81"/>
      <c r="BQ66" s="163"/>
      <c r="BR66" s="163"/>
      <c r="BS66" s="163"/>
      <c r="BT66" s="156"/>
      <c r="BU66" s="163"/>
      <c r="BV66" s="163"/>
      <c r="BZ66" s="163"/>
      <c r="CA66" s="163"/>
      <c r="CB66" s="163"/>
      <c r="CC66" s="156"/>
      <c r="CD66" s="163"/>
      <c r="CE66" s="163"/>
      <c r="DB66" s="57">
        <v>64</v>
      </c>
      <c r="DE66" s="59"/>
      <c r="DF66" s="59"/>
      <c r="DG66" s="59"/>
      <c r="DH66" s="59"/>
      <c r="DI66" s="59"/>
      <c r="DJ66" s="59"/>
      <c r="DK66" s="59"/>
      <c r="DL66" s="59"/>
      <c r="DR66" s="59"/>
      <c r="DS66" s="59"/>
      <c r="DT66" s="59"/>
      <c r="DU66" s="59"/>
      <c r="DV66" s="59"/>
      <c r="DW66" s="59"/>
      <c r="DX66" s="59"/>
      <c r="DY66" s="59"/>
      <c r="EB66" s="316"/>
      <c r="EC66" s="281" t="s">
        <v>283</v>
      </c>
      <c r="ED66" s="270" t="s">
        <v>292</v>
      </c>
      <c r="EE66" s="279">
        <v>7.3797489148995976E-2</v>
      </c>
      <c r="EF66" s="279">
        <v>2.116319538610785E-2</v>
      </c>
      <c r="EG66" s="279">
        <v>-0.52520399999996092</v>
      </c>
      <c r="EH66" s="279">
        <v>-1.766113440000004</v>
      </c>
      <c r="EI66" s="279">
        <v>-0.46808485000000122</v>
      </c>
      <c r="EJ66" s="280">
        <v>-2.6644416054648623</v>
      </c>
      <c r="EK66" s="279" t="s">
        <v>28</v>
      </c>
      <c r="EL66" s="280">
        <v>-2.6644416054648623</v>
      </c>
      <c r="EP66" s="281" t="s">
        <v>283</v>
      </c>
      <c r="EQ66" s="270" t="s">
        <v>292</v>
      </c>
      <c r="ER66" s="279">
        <v>7.3797489148995976E-2</v>
      </c>
      <c r="ES66" s="279">
        <v>2.116319538610785E-2</v>
      </c>
      <c r="ET66" s="279">
        <v>-0.52520399999996092</v>
      </c>
      <c r="EU66" s="279">
        <v>-1.766113440000004</v>
      </c>
      <c r="EV66" s="279">
        <v>-0.46808485000000122</v>
      </c>
      <c r="EW66" s="280">
        <v>-2.6644416054648623</v>
      </c>
      <c r="EX66" s="279" t="s">
        <v>28</v>
      </c>
      <c r="EY66" s="280">
        <v>-2.6644416054648623</v>
      </c>
      <c r="FB66" s="57">
        <v>64</v>
      </c>
      <c r="FC66" s="281" t="s">
        <v>316</v>
      </c>
      <c r="FD66" s="270" t="s">
        <v>317</v>
      </c>
      <c r="FE66" s="279">
        <v>-0.31959054918029256</v>
      </c>
      <c r="FF66" s="279">
        <v>-0.26272603104649556</v>
      </c>
      <c r="FG66" s="279">
        <v>-14.680916269999893</v>
      </c>
      <c r="FH66" s="366">
        <v>-15.263232850226681</v>
      </c>
      <c r="FI66" s="367">
        <v>0</v>
      </c>
      <c r="FJ66" s="368">
        <v>0</v>
      </c>
      <c r="FM66" s="316"/>
      <c r="FN66" s="281" t="s">
        <v>316</v>
      </c>
      <c r="FO66" s="270" t="s">
        <v>317</v>
      </c>
      <c r="FP66" s="279">
        <v>-0.31959054918029256</v>
      </c>
      <c r="FQ66" s="279">
        <v>-0.26272603104649556</v>
      </c>
      <c r="FR66" s="279">
        <v>-14.680916269999893</v>
      </c>
      <c r="FS66" s="366">
        <v>-15.263232850226681</v>
      </c>
      <c r="FT66" s="367">
        <v>0</v>
      </c>
      <c r="FU66" s="368">
        <v>0</v>
      </c>
      <c r="FX66" s="57">
        <v>64</v>
      </c>
      <c r="FY66" s="281" t="s">
        <v>316</v>
      </c>
      <c r="FZ66" s="270" t="s">
        <v>317</v>
      </c>
      <c r="GA66" s="279">
        <v>2.1193615698801413</v>
      </c>
      <c r="GB66" s="279">
        <v>5.0999837177013463</v>
      </c>
      <c r="GC66" s="279">
        <v>-8.5082632651520225</v>
      </c>
      <c r="GD66" s="366">
        <v>-1.2889179775705344</v>
      </c>
      <c r="GE66" s="367">
        <v>0</v>
      </c>
      <c r="GF66" s="368">
        <v>0</v>
      </c>
      <c r="GI66" s="316"/>
      <c r="GJ66" s="281" t="s">
        <v>316</v>
      </c>
      <c r="GK66" s="270" t="s">
        <v>317</v>
      </c>
      <c r="GL66" s="279">
        <v>2.1193615698801413</v>
      </c>
      <c r="GM66" s="279">
        <v>5.0999837177013463</v>
      </c>
      <c r="GN66" s="279">
        <v>-8.5082632651520225</v>
      </c>
      <c r="GO66" s="366">
        <v>-1.2889179775705344</v>
      </c>
      <c r="GP66" s="367">
        <v>0</v>
      </c>
      <c r="GQ66" s="368">
        <v>0</v>
      </c>
    </row>
    <row r="67" spans="45:199" ht="19.5" customHeight="1" thickTop="1" x14ac:dyDescent="0.2">
      <c r="AS67" s="14"/>
      <c r="AU67" s="96"/>
      <c r="AV67" s="96"/>
      <c r="AW67" s="96"/>
      <c r="AX67" s="96"/>
      <c r="AY67" s="96"/>
      <c r="AZ67" s="96"/>
      <c r="BA67" s="96"/>
      <c r="BE67" s="96"/>
      <c r="BF67" s="96"/>
      <c r="BG67" s="96"/>
      <c r="BH67" s="96"/>
      <c r="BI67" s="96"/>
      <c r="BJ67" s="96"/>
      <c r="BK67" s="96"/>
      <c r="BO67" s="109"/>
      <c r="BP67" s="259" t="s">
        <v>108</v>
      </c>
      <c r="BQ67" s="164">
        <f t="shared" ref="BQ67:BV67" si="24">SUM(BQ65,BQ60)</f>
        <v>4746631</v>
      </c>
      <c r="BR67" s="164">
        <f t="shared" si="24"/>
        <v>4830606</v>
      </c>
      <c r="BS67" s="164">
        <f t="shared" si="24"/>
        <v>4745850.663213565</v>
      </c>
      <c r="BT67" s="157">
        <f t="shared" si="24"/>
        <v>4840507</v>
      </c>
      <c r="BU67" s="164">
        <f t="shared" si="24"/>
        <v>4707060</v>
      </c>
      <c r="BV67" s="164">
        <f t="shared" si="24"/>
        <v>4650077</v>
      </c>
      <c r="BZ67" s="164">
        <f t="shared" ref="BZ67:CE67" si="25">SUM(BZ65,BZ60)</f>
        <v>4771392</v>
      </c>
      <c r="CA67" s="164">
        <f t="shared" si="25"/>
        <v>4888715</v>
      </c>
      <c r="CB67" s="164">
        <f t="shared" si="25"/>
        <v>4806808</v>
      </c>
      <c r="CC67" s="157">
        <f t="shared" si="25"/>
        <v>4904097</v>
      </c>
      <c r="CD67" s="164">
        <f t="shared" si="25"/>
        <v>4769600</v>
      </c>
      <c r="CE67" s="164">
        <f t="shared" si="25"/>
        <v>4704893</v>
      </c>
      <c r="DB67" s="57">
        <v>65</v>
      </c>
      <c r="DE67" s="59"/>
      <c r="DF67" s="59"/>
      <c r="DG67" s="59"/>
      <c r="DH67" s="59"/>
      <c r="DI67" s="59"/>
      <c r="DJ67" s="59"/>
      <c r="DK67" s="59"/>
      <c r="DL67" s="59"/>
      <c r="DR67" s="59"/>
      <c r="DS67" s="59"/>
      <c r="DT67" s="59"/>
      <c r="DU67" s="59"/>
      <c r="DV67" s="59"/>
      <c r="DW67" s="59"/>
      <c r="DX67" s="59"/>
      <c r="DY67" s="59"/>
      <c r="EB67" s="316"/>
      <c r="EC67" s="284" t="s">
        <v>293</v>
      </c>
      <c r="ED67" s="319" t="s">
        <v>294</v>
      </c>
      <c r="EE67" s="286">
        <v>52.917540976306256</v>
      </c>
      <c r="EF67" s="286">
        <v>8.0870968662691229</v>
      </c>
      <c r="EG67" s="286">
        <v>-8.1273633045986937</v>
      </c>
      <c r="EH67" s="286">
        <v>6.547937597720094</v>
      </c>
      <c r="EI67" s="286">
        <v>-3.083736268211358</v>
      </c>
      <c r="EJ67" s="287">
        <v>56.341475867485414</v>
      </c>
      <c r="EK67" s="286">
        <v>5.8848051916700097</v>
      </c>
      <c r="EL67" s="287">
        <v>62.226281059155426</v>
      </c>
      <c r="EP67" s="284" t="s">
        <v>293</v>
      </c>
      <c r="EQ67" s="285" t="s">
        <v>294</v>
      </c>
      <c r="ER67" s="286">
        <v>51.695917133988345</v>
      </c>
      <c r="ES67" s="286">
        <v>7.819441248775167</v>
      </c>
      <c r="ET67" s="286">
        <v>-8.1273633045986937</v>
      </c>
      <c r="EU67" s="286">
        <v>6.547937597720094</v>
      </c>
      <c r="EV67" s="286">
        <v>-3.083736268211358</v>
      </c>
      <c r="EW67" s="287">
        <v>54.852196407673546</v>
      </c>
      <c r="EX67" s="286">
        <v>5.8848051916700097</v>
      </c>
      <c r="EY67" s="287">
        <v>60.737001599343557</v>
      </c>
      <c r="FB67" s="57">
        <v>65</v>
      </c>
      <c r="FC67" s="283" t="s">
        <v>283</v>
      </c>
      <c r="FD67" s="350" t="s">
        <v>318</v>
      </c>
      <c r="FE67" s="279">
        <v>-17.754099640736662</v>
      </c>
      <c r="FF67" s="279">
        <v>-9.6154444106029295</v>
      </c>
      <c r="FG67" s="279">
        <v>-9.591857850000002</v>
      </c>
      <c r="FH67" s="369">
        <v>-36.961401901339592</v>
      </c>
      <c r="FI67" s="370">
        <v>0</v>
      </c>
      <c r="FJ67" s="371">
        <v>0</v>
      </c>
      <c r="FM67" s="316"/>
      <c r="FN67" s="283" t="s">
        <v>283</v>
      </c>
      <c r="FO67" s="282" t="s">
        <v>318</v>
      </c>
      <c r="FP67" s="279">
        <v>-17.754099640736662</v>
      </c>
      <c r="FQ67" s="279">
        <v>-9.8841132686159128</v>
      </c>
      <c r="FR67" s="279">
        <v>-9.591857850000002</v>
      </c>
      <c r="FS67" s="369">
        <v>-37.230070759352579</v>
      </c>
      <c r="FT67" s="370">
        <v>0</v>
      </c>
      <c r="FU67" s="371">
        <v>0</v>
      </c>
      <c r="FX67" s="57">
        <v>65</v>
      </c>
      <c r="FY67" s="283" t="s">
        <v>283</v>
      </c>
      <c r="FZ67" s="350" t="s">
        <v>318</v>
      </c>
      <c r="GA67" s="279">
        <v>-22.327328513064785</v>
      </c>
      <c r="GB67" s="279">
        <v>-4.2165012466136211</v>
      </c>
      <c r="GC67" s="279">
        <v>7.6836866399999986</v>
      </c>
      <c r="GD67" s="369">
        <v>-18.860143119678408</v>
      </c>
      <c r="GE67" s="370">
        <v>0</v>
      </c>
      <c r="GF67" s="371">
        <v>0</v>
      </c>
      <c r="GI67" s="316"/>
      <c r="GJ67" s="283" t="s">
        <v>283</v>
      </c>
      <c r="GK67" s="282" t="s">
        <v>318</v>
      </c>
      <c r="GL67" s="279">
        <v>-22.954339703770493</v>
      </c>
      <c r="GM67" s="279">
        <v>-4.4803215845051341</v>
      </c>
      <c r="GN67" s="279">
        <v>7.6836866399999986</v>
      </c>
      <c r="GO67" s="369">
        <v>-19.75097464827563</v>
      </c>
      <c r="GP67" s="370">
        <v>0</v>
      </c>
      <c r="GQ67" s="371">
        <v>0</v>
      </c>
    </row>
    <row r="68" spans="45:199" ht="19.5" customHeight="1" x14ac:dyDescent="0.2">
      <c r="AT68" s="59"/>
      <c r="AU68" s="102"/>
      <c r="AV68" s="102"/>
      <c r="AW68" s="102"/>
      <c r="AX68" s="102"/>
      <c r="AY68" s="102"/>
      <c r="AZ68" s="102"/>
      <c r="BA68" s="102"/>
      <c r="BE68" s="102"/>
      <c r="BF68" s="102"/>
      <c r="BG68" s="102"/>
      <c r="BH68" s="102"/>
      <c r="BI68" s="102"/>
      <c r="BJ68" s="102"/>
      <c r="BK68" s="102"/>
      <c r="BQ68" s="85"/>
      <c r="BR68" s="85"/>
      <c r="BS68" s="85"/>
      <c r="BT68" s="85"/>
      <c r="BU68" s="85"/>
      <c r="BV68" s="85"/>
      <c r="BZ68" s="85"/>
      <c r="CA68" s="85"/>
      <c r="CB68" s="85"/>
      <c r="CC68" s="85"/>
      <c r="CD68" s="85"/>
      <c r="CE68" s="85"/>
      <c r="DB68" s="57">
        <v>66</v>
      </c>
      <c r="DE68" s="59"/>
      <c r="DF68" s="59"/>
      <c r="DG68" s="59"/>
      <c r="DH68" s="59"/>
      <c r="DI68" s="59"/>
      <c r="DJ68" s="59"/>
      <c r="DK68" s="59"/>
      <c r="DL68" s="59"/>
      <c r="DR68" s="59"/>
      <c r="DS68" s="59"/>
      <c r="DT68" s="59"/>
      <c r="DU68" s="59"/>
      <c r="DV68" s="59"/>
      <c r="DW68" s="59"/>
      <c r="DX68" s="59"/>
      <c r="DY68" s="59"/>
      <c r="EB68" s="316"/>
      <c r="EC68" s="288"/>
      <c r="ED68" s="320" t="s">
        <v>295</v>
      </c>
      <c r="EE68" s="290">
        <v>1379.5021417644498</v>
      </c>
      <c r="EF68" s="290">
        <v>1347.0556246661183</v>
      </c>
      <c r="EG68" s="290">
        <v>-390.11048363556455</v>
      </c>
      <c r="EH68" s="290">
        <v>450.54525436392765</v>
      </c>
      <c r="EI68" s="290">
        <v>-2690.7831873278019</v>
      </c>
      <c r="EJ68" s="291">
        <v>696.63757053343033</v>
      </c>
      <c r="EK68" s="290">
        <v>0</v>
      </c>
      <c r="EL68" s="291">
        <v>769.4005986342504</v>
      </c>
      <c r="EP68" s="288"/>
      <c r="EQ68" s="289" t="s">
        <v>295</v>
      </c>
      <c r="ER68" s="290">
        <v>1347.6557506469442</v>
      </c>
      <c r="ES68" s="290">
        <v>1302.4726289408488</v>
      </c>
      <c r="ET68" s="290">
        <v>-390.11048363556455</v>
      </c>
      <c r="EU68" s="290">
        <v>450.54525436392765</v>
      </c>
      <c r="EV68" s="290">
        <v>-2690.7831873278019</v>
      </c>
      <c r="EW68" s="291">
        <v>678.22328498704462</v>
      </c>
      <c r="EX68" s="290">
        <v>0</v>
      </c>
      <c r="EY68" s="291">
        <v>750.98631308786469</v>
      </c>
      <c r="FB68" s="57">
        <v>66</v>
      </c>
      <c r="FC68" s="341" t="s">
        <v>293</v>
      </c>
      <c r="FD68" s="352" t="s">
        <v>319</v>
      </c>
      <c r="FE68" s="343">
        <v>29.149060273592241</v>
      </c>
      <c r="FF68" s="343">
        <v>18.850712674034661</v>
      </c>
      <c r="FG68" s="343">
        <v>50.63138511999999</v>
      </c>
      <c r="FH68" s="358">
        <v>98.631158067626899</v>
      </c>
      <c r="FI68" s="359">
        <v>0</v>
      </c>
      <c r="FJ68" s="360">
        <v>0</v>
      </c>
      <c r="FM68" s="316"/>
      <c r="FN68" s="341" t="s">
        <v>293</v>
      </c>
      <c r="FO68" s="342" t="s">
        <v>319</v>
      </c>
      <c r="FP68" s="343">
        <v>28.005199397344839</v>
      </c>
      <c r="FQ68" s="343">
        <v>18.476922100059166</v>
      </c>
      <c r="FR68" s="343">
        <v>50.63138511999999</v>
      </c>
      <c r="FS68" s="358">
        <v>97.113506617403999</v>
      </c>
      <c r="FT68" s="359">
        <v>0</v>
      </c>
      <c r="FU68" s="360">
        <v>0</v>
      </c>
      <c r="FX68" s="57">
        <v>66</v>
      </c>
      <c r="FY68" s="341" t="s">
        <v>293</v>
      </c>
      <c r="FZ68" s="352" t="s">
        <v>319</v>
      </c>
      <c r="GA68" s="343">
        <v>30.764455470034463</v>
      </c>
      <c r="GB68" s="343">
        <v>20.365987178005714</v>
      </c>
      <c r="GC68" s="343">
        <v>53.355948119999972</v>
      </c>
      <c r="GD68" s="358">
        <v>104.48639076804014</v>
      </c>
      <c r="GE68" s="359">
        <v>0</v>
      </c>
      <c r="GF68" s="360">
        <v>0</v>
      </c>
      <c r="GI68" s="316"/>
      <c r="GJ68" s="341" t="s">
        <v>293</v>
      </c>
      <c r="GK68" s="342" t="s">
        <v>319</v>
      </c>
      <c r="GL68" s="343">
        <v>29.922247314197826</v>
      </c>
      <c r="GM68" s="343">
        <v>19.991661367574004</v>
      </c>
      <c r="GN68" s="343">
        <v>53.355948119999972</v>
      </c>
      <c r="GO68" s="358">
        <v>103.26985680177179</v>
      </c>
      <c r="GP68" s="359">
        <v>0</v>
      </c>
      <c r="GQ68" s="360">
        <v>0</v>
      </c>
    </row>
    <row r="69" spans="45:199" ht="19.5" customHeight="1" x14ac:dyDescent="0.2">
      <c r="BQ69" s="85"/>
      <c r="BR69" s="85"/>
      <c r="BS69" s="85"/>
      <c r="BT69" s="85"/>
      <c r="BU69" s="85"/>
      <c r="BV69" s="85"/>
      <c r="BZ69" s="85"/>
      <c r="CA69" s="85"/>
      <c r="CB69" s="85"/>
      <c r="CC69" s="85"/>
      <c r="CD69" s="85"/>
      <c r="CE69" s="85"/>
      <c r="DB69" s="57">
        <v>67</v>
      </c>
      <c r="DE69" s="59"/>
      <c r="DF69" s="59"/>
      <c r="DG69" s="59"/>
      <c r="DH69" s="59"/>
      <c r="DI69" s="59"/>
      <c r="DJ69" s="59"/>
      <c r="DK69" s="59"/>
      <c r="DL69" s="59"/>
      <c r="DR69" s="59"/>
      <c r="DS69" s="59"/>
      <c r="DT69" s="59"/>
      <c r="DU69" s="59"/>
      <c r="DV69" s="59"/>
      <c r="DW69" s="59"/>
      <c r="DX69" s="59"/>
      <c r="DY69" s="59"/>
      <c r="EB69" s="316"/>
      <c r="EC69" s="292" t="s">
        <v>283</v>
      </c>
      <c r="ED69" s="293" t="s">
        <v>296</v>
      </c>
      <c r="EE69" s="294">
        <v>8.0461742164620755</v>
      </c>
      <c r="EF69" s="295">
        <v>0.80875829772856722</v>
      </c>
      <c r="EG69" s="294">
        <v>11.116739445970122</v>
      </c>
      <c r="EH69" s="294">
        <v>16.730420135109359</v>
      </c>
      <c r="EI69" s="296">
        <v>2.5974629864188761</v>
      </c>
      <c r="EJ69" s="287">
        <v>39.299555081689</v>
      </c>
      <c r="EK69" s="296">
        <v>19.735564190140128</v>
      </c>
      <c r="EL69" s="287">
        <v>59.035119271829132</v>
      </c>
      <c r="EP69" s="292" t="s">
        <v>283</v>
      </c>
      <c r="EQ69" s="293" t="s">
        <v>296</v>
      </c>
      <c r="ER69" s="294">
        <v>8.0461742164620755</v>
      </c>
      <c r="ES69" s="295">
        <v>0.80875829772856722</v>
      </c>
      <c r="ET69" s="294">
        <v>11.116739445970122</v>
      </c>
      <c r="EU69" s="294">
        <v>16.730420135109359</v>
      </c>
      <c r="EV69" s="296">
        <v>2.5974629864188761</v>
      </c>
      <c r="EW69" s="287">
        <v>39.299555081689</v>
      </c>
      <c r="EX69" s="296">
        <v>19.735564190140128</v>
      </c>
      <c r="EY69" s="287">
        <v>59.035119271829132</v>
      </c>
      <c r="FB69" s="57">
        <v>67</v>
      </c>
      <c r="FC69" s="339" t="s">
        <v>293</v>
      </c>
      <c r="FD69" s="351" t="s">
        <v>320</v>
      </c>
      <c r="FE69" s="308">
        <v>677.42944033091874</v>
      </c>
      <c r="FF69" s="308">
        <v>891.61061800799155</v>
      </c>
      <c r="FG69" s="308">
        <v>606.22132959171108</v>
      </c>
      <c r="FH69" s="361">
        <v>667.8216053184658</v>
      </c>
      <c r="FI69" s="362">
        <v>0</v>
      </c>
      <c r="FJ69" s="363">
        <v>0</v>
      </c>
      <c r="FM69" s="316"/>
      <c r="FN69" s="339" t="s">
        <v>293</v>
      </c>
      <c r="FO69" s="307" t="s">
        <v>320</v>
      </c>
      <c r="FP69" s="308">
        <v>650.84590638712552</v>
      </c>
      <c r="FQ69" s="308">
        <v>873.93088088447621</v>
      </c>
      <c r="FR69" s="308">
        <v>606.22132959171108</v>
      </c>
      <c r="FS69" s="361">
        <v>657.5457406965902</v>
      </c>
      <c r="FT69" s="362">
        <v>0</v>
      </c>
      <c r="FU69" s="363">
        <v>0</v>
      </c>
      <c r="FX69" s="57">
        <v>67</v>
      </c>
      <c r="FY69" s="339" t="s">
        <v>293</v>
      </c>
      <c r="FZ69" s="351" t="s">
        <v>320</v>
      </c>
      <c r="GA69" s="308">
        <v>675.06743334395389</v>
      </c>
      <c r="GB69" s="308">
        <v>1008.5234614617488</v>
      </c>
      <c r="GC69" s="308">
        <v>658.27754683214562</v>
      </c>
      <c r="GD69" s="361">
        <v>711.66241255521015</v>
      </c>
      <c r="GE69" s="362">
        <v>0</v>
      </c>
      <c r="GF69" s="363">
        <v>0</v>
      </c>
      <c r="GI69" s="316"/>
      <c r="GJ69" s="339" t="s">
        <v>293</v>
      </c>
      <c r="GK69" s="307" t="s">
        <v>320</v>
      </c>
      <c r="GL69" s="308">
        <v>656.58677800923601</v>
      </c>
      <c r="GM69" s="308">
        <v>989.98685143880016</v>
      </c>
      <c r="GN69" s="308">
        <v>658.27754683214562</v>
      </c>
      <c r="GO69" s="361">
        <v>703.37653445160254</v>
      </c>
      <c r="GP69" s="362">
        <v>0</v>
      </c>
      <c r="GQ69" s="363">
        <v>0</v>
      </c>
    </row>
    <row r="70" spans="45:199" ht="19.5" customHeight="1" x14ac:dyDescent="0.2">
      <c r="DB70" s="57">
        <v>68</v>
      </c>
      <c r="DE70" s="59"/>
      <c r="DF70" s="59"/>
      <c r="DG70" s="59"/>
      <c r="DH70" s="59"/>
      <c r="DI70" s="59"/>
      <c r="DJ70" s="59"/>
      <c r="DK70" s="59"/>
      <c r="DL70" s="59"/>
      <c r="DR70" s="59"/>
      <c r="DS70" s="59"/>
      <c r="DT70" s="59"/>
      <c r="DU70" s="59"/>
      <c r="DV70" s="59"/>
      <c r="DW70" s="59"/>
      <c r="DX70" s="59"/>
      <c r="DY70" s="59"/>
      <c r="EB70" s="316"/>
      <c r="EC70" s="297" t="s">
        <v>293</v>
      </c>
      <c r="ED70" s="321" t="s">
        <v>297</v>
      </c>
      <c r="EE70" s="299">
        <v>60.963715192768333</v>
      </c>
      <c r="EF70" s="299">
        <v>8.8958551639976911</v>
      </c>
      <c r="EG70" s="299">
        <v>2.9893761413714284</v>
      </c>
      <c r="EH70" s="299">
        <v>23.278357732829452</v>
      </c>
      <c r="EI70" s="299">
        <v>-0.48627328179248197</v>
      </c>
      <c r="EJ70" s="300">
        <v>95.641030949174421</v>
      </c>
      <c r="EK70" s="301">
        <v>25.620369381810136</v>
      </c>
      <c r="EL70" s="300">
        <v>121.26140033098456</v>
      </c>
      <c r="EP70" s="297" t="s">
        <v>293</v>
      </c>
      <c r="EQ70" s="298" t="s">
        <v>297</v>
      </c>
      <c r="ER70" s="299">
        <v>59.742091350450423</v>
      </c>
      <c r="ES70" s="299">
        <v>8.6281995465037333</v>
      </c>
      <c r="ET70" s="299">
        <v>2.9893761413714284</v>
      </c>
      <c r="EU70" s="299">
        <v>23.278357732829452</v>
      </c>
      <c r="EV70" s="299">
        <v>-0.48627328179248197</v>
      </c>
      <c r="EW70" s="300">
        <v>94.151751489362553</v>
      </c>
      <c r="EX70" s="301">
        <v>25.620369381810136</v>
      </c>
      <c r="EY70" s="300">
        <v>119.77212087117269</v>
      </c>
      <c r="FB70" s="57">
        <v>68</v>
      </c>
      <c r="FC70" s="288" t="s">
        <v>293</v>
      </c>
      <c r="FD70" s="320" t="s">
        <v>321</v>
      </c>
      <c r="FE70" s="344">
        <v>0.30727719077705851</v>
      </c>
      <c r="FF70" s="344">
        <v>0.40442825430595369</v>
      </c>
      <c r="FG70" s="344">
        <v>0.27497769665144611</v>
      </c>
      <c r="FH70" s="364">
        <v>0.30291914494038241</v>
      </c>
      <c r="FI70" s="364">
        <v>0</v>
      </c>
      <c r="FJ70" s="365">
        <v>0</v>
      </c>
      <c r="FM70" s="316"/>
      <c r="FN70" s="288" t="s">
        <v>293</v>
      </c>
      <c r="FO70" s="289" t="s">
        <v>321</v>
      </c>
      <c r="FP70" s="344">
        <v>0.29521908827241228</v>
      </c>
      <c r="FQ70" s="344">
        <v>0.39640885090604105</v>
      </c>
      <c r="FR70" s="344">
        <v>0.27497769665144611</v>
      </c>
      <c r="FS70" s="364">
        <v>0.29825808560957906</v>
      </c>
      <c r="FT70" s="364">
        <v>0</v>
      </c>
      <c r="FU70" s="365">
        <v>0</v>
      </c>
      <c r="FX70" s="57">
        <v>68</v>
      </c>
      <c r="FY70" s="288" t="s">
        <v>293</v>
      </c>
      <c r="FZ70" s="320" t="s">
        <v>321</v>
      </c>
      <c r="GA70" s="344">
        <v>0.30620580115573381</v>
      </c>
      <c r="GB70" s="344">
        <v>0.45745909111853689</v>
      </c>
      <c r="GC70" s="344">
        <v>0.29859002768374854</v>
      </c>
      <c r="GD70" s="364">
        <v>0.32280502424690433</v>
      </c>
      <c r="GE70" s="364">
        <v>0</v>
      </c>
      <c r="GF70" s="365">
        <v>0</v>
      </c>
      <c r="GI70" s="316"/>
      <c r="GJ70" s="288" t="s">
        <v>293</v>
      </c>
      <c r="GK70" s="289" t="s">
        <v>321</v>
      </c>
      <c r="GL70" s="344">
        <v>0.2978231069341819</v>
      </c>
      <c r="GM70" s="344">
        <v>0.44905101624715382</v>
      </c>
      <c r="GN70" s="344">
        <v>0.29859002768374854</v>
      </c>
      <c r="GO70" s="364">
        <v>0.31904660869065987</v>
      </c>
      <c r="GP70" s="364">
        <v>0</v>
      </c>
      <c r="GQ70" s="365">
        <v>0</v>
      </c>
    </row>
    <row r="71" spans="45:199" ht="19.5" customHeight="1" x14ac:dyDescent="0.2">
      <c r="DB71" s="57">
        <v>69</v>
      </c>
      <c r="DE71" s="59"/>
      <c r="DF71" s="59"/>
      <c r="DG71" s="59"/>
      <c r="DH71" s="59"/>
      <c r="DI71" s="59"/>
      <c r="DJ71" s="59"/>
      <c r="DK71" s="59"/>
      <c r="DL71" s="59"/>
      <c r="DR71" s="59"/>
      <c r="DS71" s="59"/>
      <c r="DT71" s="59"/>
      <c r="DU71" s="59"/>
      <c r="DV71" s="59"/>
      <c r="DW71" s="59"/>
      <c r="DX71" s="59"/>
      <c r="DY71" s="59"/>
      <c r="EB71" s="316"/>
      <c r="EC71" s="288"/>
      <c r="ED71" s="320" t="s">
        <v>298</v>
      </c>
      <c r="EE71" s="290">
        <v>1589.2570615856337</v>
      </c>
      <c r="EF71" s="290">
        <v>1481.7692842111983</v>
      </c>
      <c r="EG71" s="290">
        <v>143.48896789431868</v>
      </c>
      <c r="EH71" s="290">
        <v>1601.7186250467498</v>
      </c>
      <c r="EI71" s="290">
        <v>-424.3086494075776</v>
      </c>
      <c r="EJ71" s="291">
        <v>1182.5592854623092</v>
      </c>
      <c r="EK71" s="290">
        <v>0</v>
      </c>
      <c r="EL71" s="291">
        <v>1499.3438852177699</v>
      </c>
      <c r="EP71" s="288"/>
      <c r="EQ71" s="289" t="s">
        <v>298</v>
      </c>
      <c r="ER71" s="290">
        <v>1557.4106704681283</v>
      </c>
      <c r="ES71" s="290">
        <v>1437.1862884859288</v>
      </c>
      <c r="ET71" s="290">
        <v>143.48896789431868</v>
      </c>
      <c r="EU71" s="290">
        <v>1601.7186250467498</v>
      </c>
      <c r="EV71" s="290">
        <v>-424.3086494075776</v>
      </c>
      <c r="EW71" s="291">
        <v>1164.1449999159236</v>
      </c>
      <c r="EX71" s="290">
        <v>0</v>
      </c>
      <c r="EY71" s="291">
        <v>1480.9295996713838</v>
      </c>
      <c r="FB71" s="57">
        <v>69</v>
      </c>
      <c r="FC71" s="59"/>
      <c r="FM71" s="316"/>
      <c r="FN71" s="59"/>
      <c r="FX71" s="57">
        <v>69</v>
      </c>
      <c r="FY71" s="59"/>
      <c r="GI71" s="316"/>
      <c r="GJ71" s="59"/>
    </row>
    <row r="72" spans="45:199" ht="19.5" customHeight="1" x14ac:dyDescent="0.2">
      <c r="DB72" s="57">
        <v>70</v>
      </c>
      <c r="DE72" s="59"/>
      <c r="DF72" s="59"/>
      <c r="DG72" s="59"/>
      <c r="DH72" s="59"/>
      <c r="DI72" s="59"/>
      <c r="DJ72" s="59"/>
      <c r="DK72" s="59"/>
      <c r="DL72" s="59"/>
      <c r="DR72" s="59"/>
      <c r="DS72" s="59"/>
      <c r="DT72" s="59"/>
      <c r="DU72" s="59"/>
      <c r="DV72" s="59"/>
      <c r="DW72" s="59"/>
      <c r="DX72" s="59"/>
      <c r="DY72" s="59"/>
      <c r="EB72" s="316"/>
      <c r="EC72" s="281" t="s">
        <v>283</v>
      </c>
      <c r="ED72" s="270" t="s">
        <v>291</v>
      </c>
      <c r="EE72" s="279">
        <v>0.38664714766950214</v>
      </c>
      <c r="EF72" s="279">
        <v>0.2130881968386748</v>
      </c>
      <c r="EG72" s="299">
        <v>1.6233895</v>
      </c>
      <c r="EH72" s="299">
        <v>1.3566508799999997</v>
      </c>
      <c r="EI72" s="301">
        <v>0.12107828</v>
      </c>
      <c r="EJ72" s="280">
        <v>3.7008540045081766</v>
      </c>
      <c r="EK72" s="302" t="s">
        <v>28</v>
      </c>
      <c r="EL72" s="280">
        <v>3.7008540045081766</v>
      </c>
      <c r="EP72" s="281" t="s">
        <v>283</v>
      </c>
      <c r="EQ72" s="270" t="s">
        <v>291</v>
      </c>
      <c r="ER72" s="279">
        <v>0.38664714766950214</v>
      </c>
      <c r="ES72" s="279">
        <v>0.2130881968386748</v>
      </c>
      <c r="ET72" s="299">
        <v>1.6233895</v>
      </c>
      <c r="EU72" s="299">
        <v>1.3566508799999997</v>
      </c>
      <c r="EV72" s="301">
        <v>0.12107828</v>
      </c>
      <c r="EW72" s="280">
        <v>3.7008540045081766</v>
      </c>
      <c r="EX72" s="302" t="s">
        <v>28</v>
      </c>
      <c r="EY72" s="280">
        <v>3.7008540045081766</v>
      </c>
      <c r="FB72" s="57">
        <v>70</v>
      </c>
      <c r="FC72" s="59"/>
      <c r="FM72" s="316"/>
      <c r="FN72" s="59"/>
      <c r="FX72" s="57">
        <v>70</v>
      </c>
      <c r="FY72" s="263" t="s">
        <v>332</v>
      </c>
      <c r="GI72" s="316"/>
      <c r="GJ72" s="263" t="s">
        <v>332</v>
      </c>
    </row>
    <row r="73" spans="45:199" ht="19.5" customHeight="1" x14ac:dyDescent="0.2">
      <c r="DB73" s="57">
        <v>71</v>
      </c>
      <c r="DE73" s="59"/>
      <c r="DF73" s="59"/>
      <c r="DG73" s="59"/>
      <c r="DH73" s="59"/>
      <c r="DI73" s="59"/>
      <c r="DJ73" s="59"/>
      <c r="DK73" s="59"/>
      <c r="DL73" s="59"/>
      <c r="DR73" s="59"/>
      <c r="DS73" s="59"/>
      <c r="DT73" s="59"/>
      <c r="DU73" s="59"/>
      <c r="DV73" s="59"/>
      <c r="DW73" s="59"/>
      <c r="DX73" s="59"/>
      <c r="DY73" s="59"/>
      <c r="EB73" s="316"/>
      <c r="EC73" s="281" t="s">
        <v>283</v>
      </c>
      <c r="ED73" s="270" t="s">
        <v>290</v>
      </c>
      <c r="EE73" s="279">
        <v>0.55636698646938276</v>
      </c>
      <c r="EF73" s="279">
        <v>0.32610679745760834</v>
      </c>
      <c r="EG73" s="279">
        <v>0</v>
      </c>
      <c r="EH73" s="279">
        <v>0.29033435999999996</v>
      </c>
      <c r="EI73" s="303">
        <v>0</v>
      </c>
      <c r="EJ73" s="280">
        <v>1.1728081439269911</v>
      </c>
      <c r="EK73" s="302" t="s">
        <v>28</v>
      </c>
      <c r="EL73" s="280">
        <v>1.1728081439269911</v>
      </c>
      <c r="EP73" s="281" t="s">
        <v>283</v>
      </c>
      <c r="EQ73" s="270" t="s">
        <v>290</v>
      </c>
      <c r="ER73" s="279">
        <v>0.55636698646938276</v>
      </c>
      <c r="ES73" s="279">
        <v>0.32610679745760834</v>
      </c>
      <c r="ET73" s="279">
        <v>0</v>
      </c>
      <c r="EU73" s="279">
        <v>0.29033435999999996</v>
      </c>
      <c r="EV73" s="303">
        <v>0</v>
      </c>
      <c r="EW73" s="280">
        <v>1.1728081439269911</v>
      </c>
      <c r="EX73" s="302" t="s">
        <v>28</v>
      </c>
      <c r="EY73" s="280">
        <v>1.1728081439269911</v>
      </c>
      <c r="FB73" s="57">
        <v>71</v>
      </c>
      <c r="FC73" s="59"/>
      <c r="FM73" s="316"/>
      <c r="FN73" s="59"/>
      <c r="FX73" s="57">
        <v>71</v>
      </c>
      <c r="FY73" s="265"/>
      <c r="FZ73" s="266" t="s">
        <v>278</v>
      </c>
      <c r="GA73" s="267" t="s">
        <v>14</v>
      </c>
      <c r="GB73" s="267" t="s">
        <v>15</v>
      </c>
      <c r="GC73" s="267" t="s">
        <v>221</v>
      </c>
      <c r="GD73" s="267" t="s">
        <v>279</v>
      </c>
      <c r="GE73" s="267" t="s">
        <v>310</v>
      </c>
      <c r="GF73" s="268" t="s">
        <v>13</v>
      </c>
      <c r="GI73" s="316"/>
      <c r="GJ73" s="265"/>
      <c r="GK73" s="266" t="s">
        <v>278</v>
      </c>
      <c r="GL73" s="267" t="s">
        <v>14</v>
      </c>
      <c r="GM73" s="267" t="s">
        <v>15</v>
      </c>
      <c r="GN73" s="267" t="s">
        <v>221</v>
      </c>
      <c r="GO73" s="267" t="s">
        <v>279</v>
      </c>
      <c r="GP73" s="267" t="s">
        <v>310</v>
      </c>
      <c r="GQ73" s="268" t="s">
        <v>13</v>
      </c>
    </row>
    <row r="74" spans="45:199" ht="19.5" customHeight="1" x14ac:dyDescent="0.2">
      <c r="DB74" s="57">
        <v>72</v>
      </c>
      <c r="DE74" s="59"/>
      <c r="DF74" s="59"/>
      <c r="DG74" s="59"/>
      <c r="DH74" s="59"/>
      <c r="DI74" s="59"/>
      <c r="DJ74" s="59"/>
      <c r="DK74" s="59"/>
      <c r="DL74" s="59"/>
      <c r="DR74" s="59"/>
      <c r="DS74" s="59"/>
      <c r="DT74" s="59"/>
      <c r="DU74" s="59"/>
      <c r="DV74" s="59"/>
      <c r="DW74" s="59"/>
      <c r="DX74" s="59"/>
      <c r="DY74" s="59"/>
      <c r="EB74" s="316"/>
      <c r="EC74" s="292" t="s">
        <v>283</v>
      </c>
      <c r="ED74" s="293" t="s">
        <v>299</v>
      </c>
      <c r="EE74" s="296" t="s">
        <v>28</v>
      </c>
      <c r="EF74" s="296" t="s">
        <v>28</v>
      </c>
      <c r="EG74" s="296" t="s">
        <v>28</v>
      </c>
      <c r="EH74" s="296" t="s">
        <v>28</v>
      </c>
      <c r="EI74" s="296" t="s">
        <v>28</v>
      </c>
      <c r="EJ74" s="304" t="s">
        <v>28</v>
      </c>
      <c r="EK74" s="305">
        <v>12.291860967425148</v>
      </c>
      <c r="EL74" s="304">
        <v>12.291860967425148</v>
      </c>
      <c r="EP74" s="292" t="s">
        <v>283</v>
      </c>
      <c r="EQ74" s="293" t="s">
        <v>299</v>
      </c>
      <c r="ER74" s="296" t="s">
        <v>28</v>
      </c>
      <c r="ES74" s="296" t="s">
        <v>28</v>
      </c>
      <c r="ET74" s="296" t="s">
        <v>28</v>
      </c>
      <c r="EU74" s="296" t="s">
        <v>28</v>
      </c>
      <c r="EV74" s="296" t="s">
        <v>28</v>
      </c>
      <c r="EW74" s="304" t="s">
        <v>28</v>
      </c>
      <c r="EX74" s="305">
        <v>12.228523413170636</v>
      </c>
      <c r="EY74" s="304">
        <v>12.228523413170636</v>
      </c>
      <c r="FB74" s="57">
        <v>72</v>
      </c>
      <c r="FC74" s="59"/>
      <c r="FM74" s="316"/>
      <c r="FN74" s="59"/>
      <c r="FX74" s="57">
        <v>72</v>
      </c>
      <c r="FY74" s="297"/>
      <c r="FZ74" s="270" t="s">
        <v>281</v>
      </c>
      <c r="GA74" s="324"/>
      <c r="GB74" s="324"/>
      <c r="GC74" s="324"/>
      <c r="GD74" s="325"/>
      <c r="GE74" s="324"/>
      <c r="GF74" s="325"/>
      <c r="GI74" s="316"/>
      <c r="GJ74" s="297"/>
      <c r="GK74" s="270" t="s">
        <v>281</v>
      </c>
      <c r="GL74" s="324"/>
      <c r="GM74" s="324"/>
      <c r="GN74" s="324"/>
      <c r="GO74" s="325"/>
      <c r="GP74" s="324"/>
      <c r="GQ74" s="325"/>
    </row>
    <row r="75" spans="45:199" ht="19.5" customHeight="1" x14ac:dyDescent="0.2">
      <c r="DB75" s="57">
        <v>73</v>
      </c>
      <c r="DE75" s="59"/>
      <c r="DF75" s="59"/>
      <c r="DG75" s="59"/>
      <c r="DH75" s="59"/>
      <c r="DI75" s="59"/>
      <c r="DJ75" s="59"/>
      <c r="DK75" s="59"/>
      <c r="DL75" s="59"/>
      <c r="DR75" s="59"/>
      <c r="DS75" s="59"/>
      <c r="DT75" s="59"/>
      <c r="DU75" s="59"/>
      <c r="DV75" s="59"/>
      <c r="DW75" s="59"/>
      <c r="DX75" s="59"/>
      <c r="DY75" s="59"/>
      <c r="EB75" s="316"/>
      <c r="EC75" s="297" t="s">
        <v>293</v>
      </c>
      <c r="ED75" s="298" t="s">
        <v>300</v>
      </c>
      <c r="EE75" s="299" t="s">
        <v>28</v>
      </c>
      <c r="EF75" s="299" t="s">
        <v>28</v>
      </c>
      <c r="EG75" s="299" t="s">
        <v>28</v>
      </c>
      <c r="EH75" s="299" t="s">
        <v>28</v>
      </c>
      <c r="EI75" s="299" t="s">
        <v>28</v>
      </c>
      <c r="EJ75" s="300" t="s">
        <v>28</v>
      </c>
      <c r="EK75" s="299" t="s">
        <v>28</v>
      </c>
      <c r="EL75" s="300">
        <v>138.42692344684488</v>
      </c>
      <c r="EP75" s="297" t="s">
        <v>293</v>
      </c>
      <c r="EQ75" s="298" t="s">
        <v>300</v>
      </c>
      <c r="ER75" s="299" t="s">
        <v>28</v>
      </c>
      <c r="ES75" s="299" t="s">
        <v>28</v>
      </c>
      <c r="ET75" s="299" t="s">
        <v>28</v>
      </c>
      <c r="EU75" s="299" t="s">
        <v>28</v>
      </c>
      <c r="EV75" s="299" t="s">
        <v>28</v>
      </c>
      <c r="EW75" s="300" t="s">
        <v>28</v>
      </c>
      <c r="EX75" s="299" t="s">
        <v>28</v>
      </c>
      <c r="EY75" s="300">
        <v>136.8743064327785</v>
      </c>
      <c r="FB75" s="57">
        <v>73</v>
      </c>
      <c r="FC75" s="59"/>
      <c r="FM75" s="316"/>
      <c r="FN75" s="59"/>
      <c r="FX75" s="57">
        <v>73</v>
      </c>
      <c r="FY75" s="292"/>
      <c r="FZ75" s="274" t="s">
        <v>282</v>
      </c>
      <c r="GA75" s="275">
        <v>45414.521100297876</v>
      </c>
      <c r="GB75" s="275">
        <v>19213.386772606184</v>
      </c>
      <c r="GC75" s="275">
        <v>86970.193611521041</v>
      </c>
      <c r="GD75" s="326">
        <v>151598.1014844251</v>
      </c>
      <c r="GE75" s="327" t="s">
        <v>28</v>
      </c>
      <c r="GF75" s="326">
        <v>151598.1014844251</v>
      </c>
      <c r="GI75" s="316"/>
      <c r="GJ75" s="292"/>
      <c r="GK75" s="274" t="s">
        <v>282</v>
      </c>
      <c r="GL75" s="275">
        <v>45414.521100297876</v>
      </c>
      <c r="GM75" s="275">
        <v>19213.386772606184</v>
      </c>
      <c r="GN75" s="275">
        <v>86970.193611521041</v>
      </c>
      <c r="GO75" s="326">
        <v>151598.1014844251</v>
      </c>
      <c r="GP75" s="327" t="s">
        <v>28</v>
      </c>
      <c r="GQ75" s="326">
        <v>151598.1014844251</v>
      </c>
    </row>
    <row r="76" spans="45:199" ht="19.5" customHeight="1" x14ac:dyDescent="0.2">
      <c r="DB76" s="57">
        <v>74</v>
      </c>
      <c r="DE76" s="59"/>
      <c r="DF76" s="59"/>
      <c r="DG76" s="59"/>
      <c r="DH76" s="59"/>
      <c r="DI76" s="59"/>
      <c r="DJ76" s="59"/>
      <c r="DK76" s="59"/>
      <c r="DL76" s="59"/>
      <c r="DR76" s="59"/>
      <c r="DS76" s="59"/>
      <c r="DT76" s="59"/>
      <c r="DU76" s="59"/>
      <c r="DV76" s="59"/>
      <c r="DW76" s="59"/>
      <c r="DX76" s="59"/>
      <c r="DY76" s="59"/>
      <c r="EB76" s="316"/>
      <c r="EC76" s="306" t="s">
        <v>293</v>
      </c>
      <c r="ED76" s="307" t="s">
        <v>301</v>
      </c>
      <c r="EE76" s="308" t="s">
        <v>28</v>
      </c>
      <c r="EF76" s="308" t="s">
        <v>28</v>
      </c>
      <c r="EG76" s="308" t="s">
        <v>28</v>
      </c>
      <c r="EH76" s="308" t="s">
        <v>28</v>
      </c>
      <c r="EI76" s="309" t="s">
        <v>28</v>
      </c>
      <c r="EJ76" s="310" t="s">
        <v>28</v>
      </c>
      <c r="EK76" s="311" t="s">
        <v>28</v>
      </c>
      <c r="EL76" s="310">
        <v>1711.5880292741629</v>
      </c>
      <c r="EP76" s="306" t="s">
        <v>293</v>
      </c>
      <c r="EQ76" s="307" t="s">
        <v>301</v>
      </c>
      <c r="ER76" s="308" t="s">
        <v>28</v>
      </c>
      <c r="ES76" s="308" t="s">
        <v>28</v>
      </c>
      <c r="ET76" s="308" t="s">
        <v>28</v>
      </c>
      <c r="EU76" s="308" t="s">
        <v>28</v>
      </c>
      <c r="EV76" s="309" t="s">
        <v>28</v>
      </c>
      <c r="EW76" s="310" t="s">
        <v>28</v>
      </c>
      <c r="EX76" s="311" t="s">
        <v>28</v>
      </c>
      <c r="EY76" s="310">
        <v>1692.3906027248122</v>
      </c>
      <c r="FB76" s="57">
        <v>74</v>
      </c>
      <c r="FC76" s="59"/>
      <c r="FM76" s="316"/>
      <c r="FN76" s="59"/>
      <c r="FX76" s="57">
        <v>74</v>
      </c>
      <c r="FY76" s="281" t="s">
        <v>283</v>
      </c>
      <c r="FZ76" s="321" t="s">
        <v>74</v>
      </c>
      <c r="GA76" s="299">
        <v>113.47926298080576</v>
      </c>
      <c r="GB76" s="299">
        <v>65.867987666238818</v>
      </c>
      <c r="GC76" s="299">
        <v>260.6526062801488</v>
      </c>
      <c r="GD76" s="328">
        <v>439.99985692719338</v>
      </c>
      <c r="GE76" s="299">
        <v>-1.24153427992052</v>
      </c>
      <c r="GF76" s="328">
        <v>438.75832264727285</v>
      </c>
      <c r="GI76" s="316"/>
      <c r="GJ76" s="281" t="s">
        <v>283</v>
      </c>
      <c r="GK76" s="298" t="s">
        <v>74</v>
      </c>
      <c r="GL76" s="299">
        <v>113.39505368237484</v>
      </c>
      <c r="GM76" s="299">
        <v>65.755776848352426</v>
      </c>
      <c r="GN76" s="299">
        <v>260.6526062801488</v>
      </c>
      <c r="GO76" s="328">
        <v>439.80343681087606</v>
      </c>
      <c r="GP76" s="299">
        <v>-1.24153427992052</v>
      </c>
      <c r="GQ76" s="328">
        <v>438.56190253095554</v>
      </c>
    </row>
    <row r="77" spans="45:199" ht="19.5" customHeight="1" x14ac:dyDescent="0.2">
      <c r="AU77" s="97"/>
      <c r="AV77" s="97"/>
      <c r="AW77" s="97"/>
      <c r="AX77" s="97"/>
      <c r="AY77" s="97"/>
      <c r="AZ77" s="97"/>
      <c r="BA77" s="97"/>
      <c r="BE77" s="97"/>
      <c r="BF77" s="97"/>
      <c r="BG77" s="97"/>
      <c r="BH77" s="97"/>
      <c r="BI77" s="97"/>
      <c r="BJ77" s="97"/>
      <c r="BK77" s="97"/>
      <c r="DB77" s="57">
        <v>75</v>
      </c>
      <c r="DE77" s="59"/>
      <c r="DF77" s="59"/>
      <c r="DG77" s="59"/>
      <c r="DH77" s="59"/>
      <c r="DI77" s="59"/>
      <c r="DJ77" s="59"/>
      <c r="DK77" s="59"/>
      <c r="DL77" s="59"/>
      <c r="DR77" s="59"/>
      <c r="DS77" s="59"/>
      <c r="DT77" s="59"/>
      <c r="DU77" s="59"/>
      <c r="DV77" s="59"/>
      <c r="DW77" s="59"/>
      <c r="DX77" s="59"/>
      <c r="DY77" s="59"/>
      <c r="EB77" s="316"/>
      <c r="EC77" s="288" t="s">
        <v>293</v>
      </c>
      <c r="ED77" s="320" t="s">
        <v>302</v>
      </c>
      <c r="EE77" s="290" t="s">
        <v>28</v>
      </c>
      <c r="EF77" s="290" t="s">
        <v>28</v>
      </c>
      <c r="EG77" s="290" t="s">
        <v>28</v>
      </c>
      <c r="EH77" s="290" t="s">
        <v>28</v>
      </c>
      <c r="EI77" s="290" t="s">
        <v>28</v>
      </c>
      <c r="EJ77" s="291" t="s">
        <v>28</v>
      </c>
      <c r="EK77" s="290" t="s">
        <v>28</v>
      </c>
      <c r="EL77" s="312">
        <v>0.77636419395368039</v>
      </c>
      <c r="EP77" s="288" t="s">
        <v>293</v>
      </c>
      <c r="EQ77" s="289" t="s">
        <v>302</v>
      </c>
      <c r="ER77" s="290" t="s">
        <v>28</v>
      </c>
      <c r="ES77" s="290" t="s">
        <v>28</v>
      </c>
      <c r="ET77" s="290" t="s">
        <v>28</v>
      </c>
      <c r="EU77" s="290" t="s">
        <v>28</v>
      </c>
      <c r="EV77" s="290" t="s">
        <v>28</v>
      </c>
      <c r="EW77" s="291" t="s">
        <v>28</v>
      </c>
      <c r="EX77" s="290" t="s">
        <v>28</v>
      </c>
      <c r="EY77" s="312">
        <v>0.76765637739148351</v>
      </c>
      <c r="FB77" s="57">
        <v>75</v>
      </c>
      <c r="FC77" s="59"/>
      <c r="FM77" s="316"/>
      <c r="FN77" s="59"/>
      <c r="FX77" s="57">
        <v>75</v>
      </c>
      <c r="FY77" s="281" t="s">
        <v>285</v>
      </c>
      <c r="FZ77" s="329" t="s">
        <v>311</v>
      </c>
      <c r="GA77" s="279">
        <v>-6.3415267479393336</v>
      </c>
      <c r="GB77" s="279">
        <v>-1.7479478324696376</v>
      </c>
      <c r="GC77" s="279">
        <v>-9.254833457165546</v>
      </c>
      <c r="GD77" s="330">
        <v>-17.344308037574518</v>
      </c>
      <c r="GE77" s="279" t="s">
        <v>28</v>
      </c>
      <c r="GF77" s="330">
        <v>-17.344308037574518</v>
      </c>
      <c r="GI77" s="316"/>
      <c r="GJ77" s="281" t="s">
        <v>285</v>
      </c>
      <c r="GK77" s="329" t="s">
        <v>311</v>
      </c>
      <c r="GL77" s="279">
        <v>-6.3415267479393336</v>
      </c>
      <c r="GM77" s="279">
        <v>-1.7479478324696376</v>
      </c>
      <c r="GN77" s="279">
        <v>-9.254833457165546</v>
      </c>
      <c r="GO77" s="330">
        <v>-17.344308037574518</v>
      </c>
      <c r="GP77" s="279" t="s">
        <v>28</v>
      </c>
      <c r="GQ77" s="330">
        <v>-17.344308037574518</v>
      </c>
    </row>
    <row r="78" spans="45:199" ht="19.5" customHeight="1" x14ac:dyDescent="0.2">
      <c r="DB78" s="57">
        <v>76</v>
      </c>
      <c r="EB78" s="316"/>
      <c r="FB78" s="57">
        <v>76</v>
      </c>
      <c r="FC78" s="59"/>
      <c r="FM78" s="316"/>
      <c r="FN78" s="59"/>
      <c r="FX78" s="57">
        <v>76</v>
      </c>
      <c r="FY78" s="281" t="s">
        <v>283</v>
      </c>
      <c r="FZ78" s="270" t="s">
        <v>284</v>
      </c>
      <c r="GA78" s="279">
        <v>0.45506723908314761</v>
      </c>
      <c r="GB78" s="279">
        <v>0.21995233471504302</v>
      </c>
      <c r="GC78" s="279">
        <v>1.4050617600000024</v>
      </c>
      <c r="GD78" s="330">
        <v>2.0800813337981929</v>
      </c>
      <c r="GE78" s="279">
        <v>0</v>
      </c>
      <c r="GF78" s="330">
        <v>2.0800813337981929</v>
      </c>
      <c r="GI78" s="316"/>
      <c r="GJ78" s="281" t="s">
        <v>283</v>
      </c>
      <c r="GK78" s="270" t="s">
        <v>284</v>
      </c>
      <c r="GL78" s="279">
        <v>0.45506723908314761</v>
      </c>
      <c r="GM78" s="279">
        <v>0.21995233471504302</v>
      </c>
      <c r="GN78" s="279">
        <v>1.4050617600000024</v>
      </c>
      <c r="GO78" s="330">
        <v>2.0800813337981929</v>
      </c>
      <c r="GP78" s="279">
        <v>0</v>
      </c>
      <c r="GQ78" s="330">
        <v>2.0800813337981929</v>
      </c>
    </row>
    <row r="79" spans="45:199" ht="19.5" customHeight="1" x14ac:dyDescent="0.2">
      <c r="DB79" s="57">
        <v>77</v>
      </c>
      <c r="DC79" s="7"/>
      <c r="DD79" s="7"/>
      <c r="DP79" s="7"/>
      <c r="DQ79" s="7"/>
      <c r="EB79" s="316"/>
      <c r="EC79" s="7"/>
      <c r="ED79" s="7"/>
      <c r="EP79" s="7"/>
      <c r="EQ79" s="7"/>
      <c r="FB79" s="57">
        <v>77</v>
      </c>
      <c r="FC79" s="59"/>
      <c r="FM79" s="316"/>
      <c r="FN79" s="59"/>
      <c r="FX79" s="57">
        <v>77</v>
      </c>
      <c r="FY79" s="281" t="s">
        <v>285</v>
      </c>
      <c r="FZ79" s="318" t="s">
        <v>289</v>
      </c>
      <c r="GA79" s="279">
        <v>-5.9209641991710731</v>
      </c>
      <c r="GB79" s="279">
        <v>-3.2106889422550662</v>
      </c>
      <c r="GC79" s="279">
        <v>-11.017629159999998</v>
      </c>
      <c r="GD79" s="330">
        <v>-20.149282301426137</v>
      </c>
      <c r="GE79" s="279" t="s">
        <v>28</v>
      </c>
      <c r="GF79" s="330">
        <v>-20.149282301426137</v>
      </c>
      <c r="GI79" s="316"/>
      <c r="GJ79" s="281" t="s">
        <v>285</v>
      </c>
      <c r="GK79" s="270" t="s">
        <v>289</v>
      </c>
      <c r="GL79" s="279">
        <v>-6.4695705249131006</v>
      </c>
      <c r="GM79" s="279">
        <v>-3.4977777562695147</v>
      </c>
      <c r="GN79" s="279">
        <v>-11.017629159999998</v>
      </c>
      <c r="GO79" s="330">
        <v>-20.984977441182615</v>
      </c>
      <c r="GP79" s="279" t="s">
        <v>28</v>
      </c>
      <c r="GQ79" s="330">
        <v>-20.984977441182615</v>
      </c>
    </row>
    <row r="80" spans="45:199" ht="19.5" customHeight="1" x14ac:dyDescent="0.2">
      <c r="DB80" s="57">
        <v>78</v>
      </c>
      <c r="DE80" s="59"/>
      <c r="DF80" s="59"/>
      <c r="DG80" s="59"/>
      <c r="DH80" s="59"/>
      <c r="DI80" s="59"/>
      <c r="DJ80" s="59"/>
      <c r="DK80" s="59"/>
      <c r="DL80" s="59"/>
      <c r="DR80" s="59"/>
      <c r="DS80" s="59"/>
      <c r="DT80" s="59"/>
      <c r="DU80" s="59"/>
      <c r="DV80" s="59"/>
      <c r="DW80" s="59"/>
      <c r="DX80" s="59"/>
      <c r="DY80" s="59"/>
      <c r="EB80" s="316"/>
      <c r="EC80" s="263" t="s">
        <v>238</v>
      </c>
      <c r="EE80" s="264"/>
      <c r="EF80" s="264"/>
      <c r="EG80" s="264"/>
      <c r="EH80" s="264"/>
      <c r="EI80" s="264"/>
      <c r="EJ80" s="264"/>
      <c r="EK80" s="264"/>
      <c r="EL80" s="264"/>
      <c r="EP80" s="263" t="s">
        <v>238</v>
      </c>
      <c r="ER80" s="264"/>
      <c r="ES80" s="264"/>
      <c r="ET80" s="264"/>
      <c r="EU80" s="264"/>
      <c r="EV80" s="264"/>
      <c r="EW80" s="264"/>
      <c r="EX80" s="264"/>
      <c r="EY80" s="264"/>
      <c r="FB80" s="57">
        <v>78</v>
      </c>
      <c r="FC80" s="59"/>
      <c r="FM80" s="316"/>
      <c r="FN80" s="59"/>
      <c r="FX80" s="57">
        <v>78</v>
      </c>
      <c r="FY80" s="283" t="s">
        <v>285</v>
      </c>
      <c r="FZ80" s="282" t="s">
        <v>286</v>
      </c>
      <c r="GA80" s="279">
        <v>-4.2429053552618656</v>
      </c>
      <c r="GB80" s="279">
        <v>-6.530777093870924</v>
      </c>
      <c r="GC80" s="279">
        <v>-34.285113350000003</v>
      </c>
      <c r="GD80" s="330">
        <v>-45.058795799132795</v>
      </c>
      <c r="GE80" s="279">
        <v>1.24153427992052</v>
      </c>
      <c r="GF80" s="330">
        <v>-43.817261519212273</v>
      </c>
      <c r="GI80" s="316"/>
      <c r="GJ80" s="283" t="s">
        <v>285</v>
      </c>
      <c r="GK80" s="282" t="s">
        <v>286</v>
      </c>
      <c r="GL80" s="279">
        <v>-4.2429053552618656</v>
      </c>
      <c r="GM80" s="279">
        <v>-6.530777093870924</v>
      </c>
      <c r="GN80" s="279">
        <v>-34.285113350000003</v>
      </c>
      <c r="GO80" s="330">
        <v>-45.058795799132795</v>
      </c>
      <c r="GP80" s="279">
        <v>1.24153427992052</v>
      </c>
      <c r="GQ80" s="330">
        <v>-43.817261519212273</v>
      </c>
    </row>
    <row r="81" spans="106:199" ht="19.5" customHeight="1" x14ac:dyDescent="0.2">
      <c r="DB81" s="57">
        <v>79</v>
      </c>
      <c r="DE81" s="59"/>
      <c r="DF81" s="59"/>
      <c r="DG81" s="59"/>
      <c r="DH81" s="59"/>
      <c r="DI81" s="59"/>
      <c r="DJ81" s="59"/>
      <c r="DK81" s="59"/>
      <c r="DL81" s="59"/>
      <c r="DR81" s="59"/>
      <c r="DS81" s="59"/>
      <c r="DT81" s="59"/>
      <c r="DU81" s="59"/>
      <c r="DV81" s="59"/>
      <c r="DW81" s="59"/>
      <c r="DX81" s="59"/>
      <c r="DY81" s="59"/>
      <c r="EB81" s="316"/>
      <c r="EC81" s="265"/>
      <c r="ED81" s="266" t="s">
        <v>278</v>
      </c>
      <c r="EE81" s="267" t="s">
        <v>4</v>
      </c>
      <c r="EF81" s="267" t="s">
        <v>5</v>
      </c>
      <c r="EG81" s="267" t="s">
        <v>1</v>
      </c>
      <c r="EH81" s="267" t="s">
        <v>2</v>
      </c>
      <c r="EI81" s="267" t="s">
        <v>3</v>
      </c>
      <c r="EJ81" s="267" t="s">
        <v>279</v>
      </c>
      <c r="EK81" s="267" t="s">
        <v>280</v>
      </c>
      <c r="EL81" s="268" t="s">
        <v>11</v>
      </c>
      <c r="EP81" s="265"/>
      <c r="EQ81" s="266" t="s">
        <v>278</v>
      </c>
      <c r="ER81" s="267" t="s">
        <v>4</v>
      </c>
      <c r="ES81" s="267" t="s">
        <v>5</v>
      </c>
      <c r="ET81" s="267" t="s">
        <v>1</v>
      </c>
      <c r="EU81" s="267" t="s">
        <v>2</v>
      </c>
      <c r="EV81" s="267" t="s">
        <v>3</v>
      </c>
      <c r="EW81" s="267" t="s">
        <v>279</v>
      </c>
      <c r="EX81" s="267" t="s">
        <v>280</v>
      </c>
      <c r="EY81" s="268" t="s">
        <v>11</v>
      </c>
      <c r="FB81" s="57">
        <v>79</v>
      </c>
      <c r="FC81" s="59"/>
      <c r="FM81" s="316"/>
      <c r="FN81" s="59"/>
      <c r="FX81" s="57">
        <v>79</v>
      </c>
      <c r="FY81" s="283" t="s">
        <v>285</v>
      </c>
      <c r="FZ81" s="282" t="s">
        <v>291</v>
      </c>
      <c r="GA81" s="279">
        <v>-0.36668863395411322</v>
      </c>
      <c r="GB81" s="279">
        <v>-0.34498145863028828</v>
      </c>
      <c r="GC81" s="279">
        <v>-1.3977909199999998</v>
      </c>
      <c r="GD81" s="330">
        <v>-2.1094610125844016</v>
      </c>
      <c r="GE81" s="279" t="s">
        <v>28</v>
      </c>
      <c r="GF81" s="330">
        <v>-2.1094610125844016</v>
      </c>
      <c r="GI81" s="316"/>
      <c r="GJ81" s="283" t="s">
        <v>285</v>
      </c>
      <c r="GK81" s="282" t="s">
        <v>291</v>
      </c>
      <c r="GL81" s="279">
        <v>-0.36668863395411322</v>
      </c>
      <c r="GM81" s="279">
        <v>-0.34498145863028828</v>
      </c>
      <c r="GN81" s="279">
        <v>-1.3977909199999998</v>
      </c>
      <c r="GO81" s="330">
        <v>-2.1094610125844016</v>
      </c>
      <c r="GP81" s="279" t="s">
        <v>28</v>
      </c>
      <c r="GQ81" s="330">
        <v>-2.1094610125844016</v>
      </c>
    </row>
    <row r="82" spans="106:199" ht="19.5" customHeight="1" x14ac:dyDescent="0.2">
      <c r="DB82" s="57">
        <v>80</v>
      </c>
      <c r="DE82" s="59"/>
      <c r="DF82" s="59"/>
      <c r="DG82" s="59"/>
      <c r="DH82" s="59"/>
      <c r="DI82" s="59"/>
      <c r="DJ82" s="59"/>
      <c r="DK82" s="59"/>
      <c r="DL82" s="59"/>
      <c r="DR82" s="59"/>
      <c r="DS82" s="59"/>
      <c r="DT82" s="59"/>
      <c r="DU82" s="59"/>
      <c r="DV82" s="59"/>
      <c r="DW82" s="59"/>
      <c r="DX82" s="59"/>
      <c r="DY82" s="59"/>
      <c r="EB82" s="316"/>
      <c r="EC82" s="269"/>
      <c r="ED82" s="270" t="s">
        <v>281</v>
      </c>
      <c r="EE82" s="271"/>
      <c r="EF82" s="271"/>
      <c r="EG82" s="271"/>
      <c r="EH82" s="271"/>
      <c r="EI82" s="271"/>
      <c r="EJ82" s="272"/>
      <c r="EK82" s="271"/>
      <c r="EL82" s="272"/>
      <c r="EP82" s="269"/>
      <c r="EQ82" s="270" t="s">
        <v>281</v>
      </c>
      <c r="ER82" s="271"/>
      <c r="ES82" s="271"/>
      <c r="ET82" s="271"/>
      <c r="EU82" s="271"/>
      <c r="EV82" s="271"/>
      <c r="EW82" s="272"/>
      <c r="EX82" s="271"/>
      <c r="EY82" s="272"/>
      <c r="FB82" s="57">
        <v>80</v>
      </c>
      <c r="FC82" s="59"/>
      <c r="FM82" s="316"/>
      <c r="FN82" s="59"/>
      <c r="FX82" s="57">
        <v>80</v>
      </c>
      <c r="FY82" s="281" t="s">
        <v>283</v>
      </c>
      <c r="FZ82" s="293" t="s">
        <v>292</v>
      </c>
      <c r="GA82" s="296">
        <v>-0.29064660518427327</v>
      </c>
      <c r="GB82" s="296">
        <v>-0.38447347036483415</v>
      </c>
      <c r="GC82" s="296">
        <v>-19.557208229037553</v>
      </c>
      <c r="GD82" s="331">
        <v>-20.232328304586659</v>
      </c>
      <c r="GE82" s="296" t="s">
        <v>28</v>
      </c>
      <c r="GF82" s="331">
        <v>-20.232328304586659</v>
      </c>
      <c r="GI82" s="316"/>
      <c r="GJ82" s="281" t="s">
        <v>283</v>
      </c>
      <c r="GK82" s="293" t="s">
        <v>292</v>
      </c>
      <c r="GL82" s="296">
        <v>-0.29064660518427327</v>
      </c>
      <c r="GM82" s="296">
        <v>-0.38447347036483415</v>
      </c>
      <c r="GN82" s="296">
        <v>-19.557208229037553</v>
      </c>
      <c r="GO82" s="331">
        <v>-20.232328304586659</v>
      </c>
      <c r="GP82" s="296" t="s">
        <v>28</v>
      </c>
      <c r="GQ82" s="331">
        <v>-20.232328304586659</v>
      </c>
    </row>
    <row r="83" spans="106:199" ht="19.5" customHeight="1" x14ac:dyDescent="0.2">
      <c r="DB83" s="57">
        <v>81</v>
      </c>
      <c r="DE83" s="59"/>
      <c r="DF83" s="59"/>
      <c r="DG83" s="59"/>
      <c r="DH83" s="59"/>
      <c r="DI83" s="59"/>
      <c r="DJ83" s="59"/>
      <c r="DK83" s="59"/>
      <c r="DL83" s="59"/>
      <c r="DR83" s="59"/>
      <c r="DS83" s="59"/>
      <c r="DT83" s="59"/>
      <c r="DU83" s="59"/>
      <c r="DV83" s="59"/>
      <c r="DW83" s="59"/>
      <c r="DX83" s="59"/>
      <c r="DY83" s="59"/>
      <c r="EB83" s="316"/>
      <c r="EC83" s="273"/>
      <c r="ED83" s="274" t="s">
        <v>282</v>
      </c>
      <c r="EE83" s="275">
        <v>34908.849048546741</v>
      </c>
      <c r="EF83" s="275">
        <v>6762.5528929778211</v>
      </c>
      <c r="EG83" s="275">
        <v>25253.520843079641</v>
      </c>
      <c r="EH83" s="275">
        <v>14199.266292181437</v>
      </c>
      <c r="EI83" s="275">
        <v>2712.4288133571563</v>
      </c>
      <c r="EJ83" s="276">
        <v>83836.617890142792</v>
      </c>
      <c r="EK83" s="275" t="s">
        <v>28</v>
      </c>
      <c r="EL83" s="276">
        <v>83836.617890142792</v>
      </c>
      <c r="EP83" s="273"/>
      <c r="EQ83" s="274" t="s">
        <v>282</v>
      </c>
      <c r="ER83" s="275">
        <v>34908.849048546741</v>
      </c>
      <c r="ES83" s="275">
        <v>6762.5528929778211</v>
      </c>
      <c r="ET83" s="275">
        <v>25253.520843079641</v>
      </c>
      <c r="EU83" s="275">
        <v>14199.266292181437</v>
      </c>
      <c r="EV83" s="275">
        <v>2712.4288133571563</v>
      </c>
      <c r="EW83" s="276">
        <v>83836.617890142792</v>
      </c>
      <c r="EX83" s="275" t="s">
        <v>28</v>
      </c>
      <c r="EY83" s="276">
        <v>83836.617890142792</v>
      </c>
      <c r="FB83" s="57">
        <v>81</v>
      </c>
      <c r="FC83" s="59"/>
      <c r="FM83" s="316"/>
      <c r="FN83" s="59"/>
      <c r="FX83" s="57">
        <v>81</v>
      </c>
      <c r="FY83" s="297" t="s">
        <v>293</v>
      </c>
      <c r="FZ83" s="321" t="s">
        <v>294</v>
      </c>
      <c r="GA83" s="299">
        <v>96.77159867837824</v>
      </c>
      <c r="GB83" s="299">
        <v>53.86907120336312</v>
      </c>
      <c r="GC83" s="299">
        <v>186.5450929239457</v>
      </c>
      <c r="GD83" s="328">
        <v>337.18576280568709</v>
      </c>
      <c r="GE83" s="299">
        <v>0</v>
      </c>
      <c r="GF83" s="328">
        <v>337.18576280568709</v>
      </c>
      <c r="GI83" s="316"/>
      <c r="GJ83" s="297" t="s">
        <v>293</v>
      </c>
      <c r="GK83" s="298" t="s">
        <v>294</v>
      </c>
      <c r="GL83" s="299">
        <v>96.138783054205291</v>
      </c>
      <c r="GM83" s="299">
        <v>53.469771571462282</v>
      </c>
      <c r="GN83" s="299">
        <v>186.5450929239457</v>
      </c>
      <c r="GO83" s="328">
        <v>336.15364754961331</v>
      </c>
      <c r="GP83" s="299">
        <v>0</v>
      </c>
      <c r="GQ83" s="328">
        <v>336.15364754961331</v>
      </c>
    </row>
    <row r="84" spans="106:199" ht="19.5" customHeight="1" x14ac:dyDescent="0.2">
      <c r="DB84" s="57">
        <v>82</v>
      </c>
      <c r="DE84" s="59"/>
      <c r="DF84" s="59"/>
      <c r="DG84" s="59"/>
      <c r="DH84" s="59"/>
      <c r="DI84" s="59"/>
      <c r="DJ84" s="59"/>
      <c r="DK84" s="59"/>
      <c r="DL84" s="59"/>
      <c r="DR84" s="59"/>
      <c r="DS84" s="59"/>
      <c r="DT84" s="59"/>
      <c r="DU84" s="59"/>
      <c r="DV84" s="59"/>
      <c r="DW84" s="59"/>
      <c r="DX84" s="59"/>
      <c r="DY84" s="59"/>
      <c r="EB84" s="316"/>
      <c r="EC84" s="277" t="s">
        <v>283</v>
      </c>
      <c r="ED84" s="317" t="s">
        <v>74</v>
      </c>
      <c r="EE84" s="279">
        <v>29.403554535602087</v>
      </c>
      <c r="EF84" s="279">
        <v>15.296391999520402</v>
      </c>
      <c r="EG84" s="279">
        <v>98.121670304999213</v>
      </c>
      <c r="EH84" s="279">
        <v>57.425905768271306</v>
      </c>
      <c r="EI84" s="279">
        <v>20.430007587882571</v>
      </c>
      <c r="EJ84" s="280">
        <v>220.6775301962756</v>
      </c>
      <c r="EK84" s="279">
        <v>0.55096693000001506</v>
      </c>
      <c r="EL84" s="280">
        <v>221.22849712627561</v>
      </c>
      <c r="EP84" s="277" t="s">
        <v>283</v>
      </c>
      <c r="EQ84" s="278" t="s">
        <v>74</v>
      </c>
      <c r="ER84" s="279">
        <v>29.161397355224299</v>
      </c>
      <c r="ES84" s="279">
        <v>15.191250957550478</v>
      </c>
      <c r="ET84" s="279">
        <v>98.121670304999213</v>
      </c>
      <c r="EU84" s="279">
        <v>57.425905768271306</v>
      </c>
      <c r="EV84" s="279">
        <v>20.430007587882571</v>
      </c>
      <c r="EW84" s="280">
        <v>220.33023197392788</v>
      </c>
      <c r="EX84" s="279">
        <v>0.55096693000001506</v>
      </c>
      <c r="EY84" s="280">
        <v>220.8811989039279</v>
      </c>
      <c r="FB84" s="57">
        <v>82</v>
      </c>
      <c r="FC84" s="59"/>
      <c r="FM84" s="316"/>
      <c r="FN84" s="59"/>
      <c r="FX84" s="57">
        <v>82</v>
      </c>
      <c r="FY84" s="288"/>
      <c r="FZ84" s="320" t="s">
        <v>295</v>
      </c>
      <c r="GA84" s="290">
        <v>2130.8514619070488</v>
      </c>
      <c r="GB84" s="290">
        <v>2803.7259563299831</v>
      </c>
      <c r="GC84" s="290">
        <v>2144.9313285101603</v>
      </c>
      <c r="GD84" s="291">
        <v>2224.2083476245175</v>
      </c>
      <c r="GE84" s="290" t="s">
        <v>28</v>
      </c>
      <c r="GF84" s="291">
        <v>2224.2083476245175</v>
      </c>
      <c r="GI84" s="316"/>
      <c r="GJ84" s="288"/>
      <c r="GK84" s="289" t="s">
        <v>295</v>
      </c>
      <c r="GL84" s="290">
        <v>2116.9172486016751</v>
      </c>
      <c r="GM84" s="290">
        <v>2782.9435905437413</v>
      </c>
      <c r="GN84" s="290">
        <v>2144.9313285101603</v>
      </c>
      <c r="GO84" s="291">
        <v>2217.4001142365828</v>
      </c>
      <c r="GP84" s="290" t="s">
        <v>28</v>
      </c>
      <c r="GQ84" s="291">
        <v>2217.4001142365828</v>
      </c>
    </row>
    <row r="85" spans="106:199" ht="19.5" customHeight="1" x14ac:dyDescent="0.2">
      <c r="DB85" s="57">
        <v>83</v>
      </c>
      <c r="DE85" s="59"/>
      <c r="DF85" s="59"/>
      <c r="DG85" s="59"/>
      <c r="DH85" s="59"/>
      <c r="DI85" s="59"/>
      <c r="DJ85" s="59"/>
      <c r="DK85" s="59"/>
      <c r="DL85" s="59"/>
      <c r="DR85" s="59"/>
      <c r="DS85" s="59"/>
      <c r="DT85" s="59"/>
      <c r="DU85" s="59"/>
      <c r="DV85" s="59"/>
      <c r="DW85" s="59"/>
      <c r="DX85" s="59"/>
      <c r="DY85" s="59"/>
      <c r="EB85" s="316"/>
      <c r="EC85" s="277" t="s">
        <v>283</v>
      </c>
      <c r="ED85" s="278" t="s">
        <v>284</v>
      </c>
      <c r="EE85" s="279">
        <v>0.13583004153798994</v>
      </c>
      <c r="EF85" s="279">
        <v>0.18268813529310546</v>
      </c>
      <c r="EG85" s="279">
        <v>0.40735765999999995</v>
      </c>
      <c r="EH85" s="279">
        <v>1.1036365900000003</v>
      </c>
      <c r="EI85" s="279">
        <v>0.81627205000000003</v>
      </c>
      <c r="EJ85" s="280">
        <v>2.6457844768310954</v>
      </c>
      <c r="EK85" s="279" t="s">
        <v>28</v>
      </c>
      <c r="EL85" s="280">
        <v>2.6457844768310954</v>
      </c>
      <c r="EP85" s="277" t="s">
        <v>283</v>
      </c>
      <c r="EQ85" s="278" t="s">
        <v>284</v>
      </c>
      <c r="ER85" s="279">
        <v>0.13583004153798994</v>
      </c>
      <c r="ES85" s="279">
        <v>0.18268813529310546</v>
      </c>
      <c r="ET85" s="279">
        <v>0.40735765999999995</v>
      </c>
      <c r="EU85" s="279">
        <v>1.1036365900000003</v>
      </c>
      <c r="EV85" s="279">
        <v>0.81627205000000003</v>
      </c>
      <c r="EW85" s="280">
        <v>2.6457844768310954</v>
      </c>
      <c r="EX85" s="279" t="s">
        <v>28</v>
      </c>
      <c r="EY85" s="280">
        <v>2.6457844768310954</v>
      </c>
      <c r="FB85" s="57">
        <v>83</v>
      </c>
      <c r="FC85" s="59"/>
      <c r="FM85" s="316"/>
      <c r="FN85" s="59"/>
      <c r="FX85" s="57">
        <v>83</v>
      </c>
      <c r="FY85" s="292" t="s">
        <v>283</v>
      </c>
      <c r="FZ85" s="293" t="s">
        <v>296</v>
      </c>
      <c r="GA85" s="296">
        <v>4.6298443847904895</v>
      </c>
      <c r="GB85" s="296">
        <v>4.8295964709228745</v>
      </c>
      <c r="GC85" s="332">
        <v>7.0317837455870098</v>
      </c>
      <c r="GD85" s="331">
        <v>16.491224601300374</v>
      </c>
      <c r="GE85" s="333">
        <v>2.5277897445629414</v>
      </c>
      <c r="GF85" s="330">
        <v>19.019014345863315</v>
      </c>
      <c r="GI85" s="316"/>
      <c r="GJ85" s="292" t="s">
        <v>283</v>
      </c>
      <c r="GK85" s="293" t="s">
        <v>296</v>
      </c>
      <c r="GL85" s="296">
        <v>4.6298443847904895</v>
      </c>
      <c r="GM85" s="296">
        <v>4.8295964709228745</v>
      </c>
      <c r="GN85" s="332">
        <v>7.0317837455870098</v>
      </c>
      <c r="GO85" s="331">
        <v>16.491224601300374</v>
      </c>
      <c r="GP85" s="333">
        <v>2.5277897445629414</v>
      </c>
      <c r="GQ85" s="330">
        <v>19.019014345863315</v>
      </c>
    </row>
    <row r="86" spans="106:199" ht="19.5" customHeight="1" x14ac:dyDescent="0.2">
      <c r="DB86" s="57">
        <v>84</v>
      </c>
      <c r="DE86" s="59"/>
      <c r="DF86" s="59"/>
      <c r="DG86" s="59"/>
      <c r="DH86" s="59"/>
      <c r="DI86" s="59"/>
      <c r="DJ86" s="59"/>
      <c r="DK86" s="59"/>
      <c r="DL86" s="59"/>
      <c r="DR86" s="59"/>
      <c r="DS86" s="59"/>
      <c r="DT86" s="59"/>
      <c r="DU86" s="59"/>
      <c r="DV86" s="59"/>
      <c r="DW86" s="59"/>
      <c r="DX86" s="59"/>
      <c r="DY86" s="59"/>
      <c r="EB86" s="316"/>
      <c r="EC86" s="281" t="s">
        <v>285</v>
      </c>
      <c r="ED86" s="270" t="s">
        <v>286</v>
      </c>
      <c r="EE86" s="279">
        <v>-4.6217548063365443</v>
      </c>
      <c r="EF86" s="279">
        <v>-7.4271450404782486</v>
      </c>
      <c r="EG86" s="279">
        <v>-85.228832389999994</v>
      </c>
      <c r="EH86" s="279">
        <v>-40.066624709999999</v>
      </c>
      <c r="EI86" s="279">
        <v>-16.838899140000002</v>
      </c>
      <c r="EJ86" s="280">
        <v>-154.18325608681479</v>
      </c>
      <c r="EK86" s="279">
        <v>11.138306319194147</v>
      </c>
      <c r="EL86" s="280">
        <v>-143.04494976762064</v>
      </c>
      <c r="EP86" s="281" t="s">
        <v>285</v>
      </c>
      <c r="EQ86" s="270" t="s">
        <v>286</v>
      </c>
      <c r="ER86" s="279">
        <v>-4.6217548063365443</v>
      </c>
      <c r="ES86" s="279">
        <v>-7.4271450404782486</v>
      </c>
      <c r="ET86" s="279">
        <v>-85.228832389999994</v>
      </c>
      <c r="EU86" s="279">
        <v>-40.066624709999999</v>
      </c>
      <c r="EV86" s="279">
        <v>-16.838899140000002</v>
      </c>
      <c r="EW86" s="280">
        <v>-154.18325608681479</v>
      </c>
      <c r="EX86" s="279">
        <v>11.138306319194147</v>
      </c>
      <c r="EY86" s="280">
        <v>-143.04494976762064</v>
      </c>
      <c r="FB86" s="57">
        <v>84</v>
      </c>
      <c r="FC86" s="59"/>
      <c r="FM86" s="316"/>
      <c r="FN86" s="59"/>
      <c r="FX86" s="57">
        <v>84</v>
      </c>
      <c r="FY86" s="334" t="s">
        <v>293</v>
      </c>
      <c r="FZ86" s="348" t="s">
        <v>297</v>
      </c>
      <c r="GA86" s="299">
        <v>101.40144306316873</v>
      </c>
      <c r="GB86" s="299">
        <v>58.698667674285993</v>
      </c>
      <c r="GC86" s="299">
        <v>193.57687666953271</v>
      </c>
      <c r="GD86" s="331">
        <v>353.67698740698745</v>
      </c>
      <c r="GE86" s="299">
        <v>2.5277897445629414</v>
      </c>
      <c r="GF86" s="328">
        <v>356.20477715155039</v>
      </c>
      <c r="GI86" s="316"/>
      <c r="GJ86" s="334" t="s">
        <v>293</v>
      </c>
      <c r="GK86" s="335" t="s">
        <v>297</v>
      </c>
      <c r="GL86" s="299">
        <v>100.76862743899578</v>
      </c>
      <c r="GM86" s="299">
        <v>58.299368042385154</v>
      </c>
      <c r="GN86" s="299">
        <v>193.57687666953271</v>
      </c>
      <c r="GO86" s="331">
        <v>352.64487215091367</v>
      </c>
      <c r="GP86" s="299">
        <v>2.5277897445629414</v>
      </c>
      <c r="GQ86" s="328">
        <v>355.17266189547661</v>
      </c>
    </row>
    <row r="87" spans="106:199" ht="19.5" customHeight="1" x14ac:dyDescent="0.2">
      <c r="DB87" s="57">
        <v>85</v>
      </c>
      <c r="DE87" s="59"/>
      <c r="DF87" s="59"/>
      <c r="DG87" s="59"/>
      <c r="DH87" s="59"/>
      <c r="DI87" s="59"/>
      <c r="DJ87" s="59"/>
      <c r="DK87" s="59"/>
      <c r="DL87" s="59"/>
      <c r="DR87" s="59"/>
      <c r="DS87" s="59"/>
      <c r="DT87" s="59"/>
      <c r="DU87" s="59"/>
      <c r="DV87" s="59"/>
      <c r="DW87" s="59"/>
      <c r="DX87" s="59"/>
      <c r="DY87" s="59"/>
      <c r="EB87" s="316"/>
      <c r="EC87" s="281" t="s">
        <v>283</v>
      </c>
      <c r="ED87" s="270" t="s">
        <v>287</v>
      </c>
      <c r="EE87" s="279">
        <v>27.042896379473468</v>
      </c>
      <c r="EF87" s="279">
        <v>4.3141531110415858</v>
      </c>
      <c r="EG87" s="279">
        <v>13.803098954386819</v>
      </c>
      <c r="EH87" s="279">
        <v>8.5028078826546398</v>
      </c>
      <c r="EI87" s="279">
        <v>1.7232392975839801</v>
      </c>
      <c r="EJ87" s="280">
        <v>55.386195625140495</v>
      </c>
      <c r="EK87" s="279" t="s">
        <v>28</v>
      </c>
      <c r="EL87" s="280">
        <v>55.386195625140495</v>
      </c>
      <c r="EP87" s="281" t="s">
        <v>283</v>
      </c>
      <c r="EQ87" s="270" t="s">
        <v>287</v>
      </c>
      <c r="ER87" s="279">
        <v>27.042896379473468</v>
      </c>
      <c r="ES87" s="279">
        <v>4.3141531110415858</v>
      </c>
      <c r="ET87" s="279">
        <v>13.803098954386819</v>
      </c>
      <c r="EU87" s="279">
        <v>8.5028078826546398</v>
      </c>
      <c r="EV87" s="279">
        <v>1.7232392975839801</v>
      </c>
      <c r="EW87" s="280">
        <v>55.386195625140495</v>
      </c>
      <c r="EX87" s="279" t="s">
        <v>28</v>
      </c>
      <c r="EY87" s="280">
        <v>55.386195625140495</v>
      </c>
      <c r="FB87" s="57">
        <v>85</v>
      </c>
      <c r="FC87" s="59"/>
      <c r="FM87" s="316"/>
      <c r="FN87" s="59"/>
      <c r="FX87" s="57">
        <v>85</v>
      </c>
      <c r="FY87" s="288"/>
      <c r="FZ87" s="320" t="s">
        <v>298</v>
      </c>
      <c r="GA87" s="290">
        <v>2232.7978057772284</v>
      </c>
      <c r="GB87" s="290">
        <v>3055.0921796867497</v>
      </c>
      <c r="GC87" s="290">
        <v>2225.7841293788883</v>
      </c>
      <c r="GD87" s="291">
        <v>2332.990874844983</v>
      </c>
      <c r="GE87" s="290" t="s">
        <v>28</v>
      </c>
      <c r="GF87" s="291">
        <v>2349.6651584924116</v>
      </c>
      <c r="GI87" s="316"/>
      <c r="GJ87" s="288"/>
      <c r="GK87" s="289" t="s">
        <v>298</v>
      </c>
      <c r="GL87" s="290">
        <v>2218.8635924718542</v>
      </c>
      <c r="GM87" s="290">
        <v>3034.3098139005083</v>
      </c>
      <c r="GN87" s="290">
        <v>2225.7841293788883</v>
      </c>
      <c r="GO87" s="291">
        <v>2326.1826414570482</v>
      </c>
      <c r="GP87" s="290" t="s">
        <v>28</v>
      </c>
      <c r="GQ87" s="291">
        <v>2342.8569251044764</v>
      </c>
    </row>
    <row r="88" spans="106:199" ht="19.5" customHeight="1" x14ac:dyDescent="0.2">
      <c r="DB88" s="57">
        <v>86</v>
      </c>
      <c r="DE88" s="59"/>
      <c r="DF88" s="59"/>
      <c r="DG88" s="59"/>
      <c r="DH88" s="59"/>
      <c r="DI88" s="59"/>
      <c r="DJ88" s="59"/>
      <c r="DK88" s="59"/>
      <c r="DL88" s="59"/>
      <c r="DR88" s="59"/>
      <c r="DS88" s="59"/>
      <c r="DT88" s="59"/>
      <c r="DU88" s="59"/>
      <c r="DV88" s="59"/>
      <c r="DW88" s="59"/>
      <c r="DX88" s="59"/>
      <c r="DY88" s="59"/>
      <c r="EB88" s="316"/>
      <c r="EC88" s="281" t="s">
        <v>283</v>
      </c>
      <c r="ED88" s="282" t="s">
        <v>288</v>
      </c>
      <c r="EE88" s="279">
        <v>9.5335780180681562E-2</v>
      </c>
      <c r="EF88" s="279">
        <v>0.14401085306320832</v>
      </c>
      <c r="EG88" s="279">
        <v>0.25624066000000001</v>
      </c>
      <c r="EH88" s="279">
        <v>0.11930179999999999</v>
      </c>
      <c r="EI88" s="279">
        <v>3.683355E-2</v>
      </c>
      <c r="EJ88" s="280">
        <v>0.65172264324388984</v>
      </c>
      <c r="EK88" s="279" t="s">
        <v>28</v>
      </c>
      <c r="EL88" s="280">
        <v>0.65172264324388984</v>
      </c>
      <c r="EP88" s="281" t="s">
        <v>283</v>
      </c>
      <c r="EQ88" s="282" t="s">
        <v>288</v>
      </c>
      <c r="ER88" s="279">
        <v>9.5335780180681562E-2</v>
      </c>
      <c r="ES88" s="279">
        <v>0.14401085306320832</v>
      </c>
      <c r="ET88" s="279">
        <v>0.25624066000000001</v>
      </c>
      <c r="EU88" s="279">
        <v>0.11930179999999999</v>
      </c>
      <c r="EV88" s="279">
        <v>3.683355E-2</v>
      </c>
      <c r="EW88" s="280">
        <v>0.65172264324388984</v>
      </c>
      <c r="EX88" s="279" t="s">
        <v>28</v>
      </c>
      <c r="EY88" s="280">
        <v>0.65172264324388984</v>
      </c>
      <c r="FB88" s="57">
        <v>86</v>
      </c>
      <c r="FC88" s="59"/>
      <c r="FM88" s="316"/>
      <c r="FN88" s="59"/>
      <c r="FX88" s="57">
        <v>86</v>
      </c>
      <c r="FY88" s="281" t="s">
        <v>283</v>
      </c>
      <c r="FZ88" s="270" t="s">
        <v>291</v>
      </c>
      <c r="GA88" s="279">
        <v>0.36668863395411322</v>
      </c>
      <c r="GB88" s="279">
        <v>0.34498145863028828</v>
      </c>
      <c r="GC88" s="279">
        <v>1.3977909199999998</v>
      </c>
      <c r="GD88" s="330">
        <v>2.1094610125844016</v>
      </c>
      <c r="GE88" s="279" t="s">
        <v>28</v>
      </c>
      <c r="GF88" s="330">
        <v>2.1094610125844016</v>
      </c>
      <c r="GI88" s="316"/>
      <c r="GJ88" s="281" t="s">
        <v>283</v>
      </c>
      <c r="GK88" s="270" t="s">
        <v>291</v>
      </c>
      <c r="GL88" s="279">
        <v>0.36668863395411322</v>
      </c>
      <c r="GM88" s="279">
        <v>0.34498145863028828</v>
      </c>
      <c r="GN88" s="279">
        <v>1.3977909199999998</v>
      </c>
      <c r="GO88" s="330">
        <v>2.1094610125844016</v>
      </c>
      <c r="GP88" s="279" t="s">
        <v>28</v>
      </c>
      <c r="GQ88" s="330">
        <v>2.1094610125844016</v>
      </c>
    </row>
    <row r="89" spans="106:199" ht="19.5" customHeight="1" x14ac:dyDescent="0.2">
      <c r="DB89" s="57">
        <v>87</v>
      </c>
      <c r="DE89" s="59"/>
      <c r="DF89" s="59"/>
      <c r="DG89" s="59"/>
      <c r="DH89" s="59"/>
      <c r="DI89" s="59"/>
      <c r="DJ89" s="59"/>
      <c r="DK89" s="59"/>
      <c r="DL89" s="59"/>
      <c r="DR89" s="59"/>
      <c r="DS89" s="59"/>
      <c r="DT89" s="59"/>
      <c r="DU89" s="59"/>
      <c r="DV89" s="59"/>
      <c r="DW89" s="59"/>
      <c r="DX89" s="59"/>
      <c r="DY89" s="59"/>
      <c r="EB89" s="316"/>
      <c r="EC89" s="283" t="s">
        <v>285</v>
      </c>
      <c r="ED89" s="318" t="s">
        <v>289</v>
      </c>
      <c r="EE89" s="279">
        <v>-6.5760878736499953</v>
      </c>
      <c r="EF89" s="279">
        <v>-0.20196559114959711</v>
      </c>
      <c r="EG89" s="279">
        <v>-23.622123218332554</v>
      </c>
      <c r="EH89" s="279">
        <v>-15.552047988271321</v>
      </c>
      <c r="EI89" s="279">
        <v>-5.8233411812159073</v>
      </c>
      <c r="EJ89" s="280">
        <v>-51.775565852619373</v>
      </c>
      <c r="EK89" s="279">
        <v>0</v>
      </c>
      <c r="EL89" s="280">
        <v>-51.775565852619373</v>
      </c>
      <c r="EP89" s="283" t="s">
        <v>285</v>
      </c>
      <c r="EQ89" s="270" t="s">
        <v>289</v>
      </c>
      <c r="ER89" s="279">
        <v>-7.442761908457932</v>
      </c>
      <c r="ES89" s="279">
        <v>-0.42869763541998362</v>
      </c>
      <c r="ET89" s="279">
        <v>-23.622123218332554</v>
      </c>
      <c r="EU89" s="279">
        <v>-15.552047988271321</v>
      </c>
      <c r="EV89" s="279">
        <v>-5.8233411812159073</v>
      </c>
      <c r="EW89" s="280">
        <v>-52.8689719316977</v>
      </c>
      <c r="EX89" s="279">
        <v>0</v>
      </c>
      <c r="EY89" s="280">
        <v>-52.8689719316977</v>
      </c>
      <c r="FB89" s="57">
        <v>87</v>
      </c>
      <c r="FC89" s="59"/>
      <c r="FM89" s="316"/>
      <c r="FN89" s="59"/>
      <c r="FX89" s="57">
        <v>87</v>
      </c>
      <c r="FY89" s="336" t="s">
        <v>283</v>
      </c>
      <c r="FZ89" s="349" t="s">
        <v>299</v>
      </c>
      <c r="GA89" s="296" t="s">
        <v>28</v>
      </c>
      <c r="GB89" s="296" t="s">
        <v>28</v>
      </c>
      <c r="GC89" s="296" t="s">
        <v>28</v>
      </c>
      <c r="GD89" s="331" t="s">
        <v>28</v>
      </c>
      <c r="GE89" s="296">
        <v>6.9899186662018078</v>
      </c>
      <c r="GF89" s="331">
        <v>6.9899186662018078</v>
      </c>
      <c r="GI89" s="316"/>
      <c r="GJ89" s="336" t="s">
        <v>283</v>
      </c>
      <c r="GK89" s="337" t="s">
        <v>299</v>
      </c>
      <c r="GL89" s="296" t="s">
        <v>28</v>
      </c>
      <c r="GM89" s="296" t="s">
        <v>28</v>
      </c>
      <c r="GN89" s="296" t="s">
        <v>28</v>
      </c>
      <c r="GO89" s="331" t="s">
        <v>28</v>
      </c>
      <c r="GP89" s="296">
        <v>6.9494208153447961</v>
      </c>
      <c r="GQ89" s="331">
        <v>6.9494208153447961</v>
      </c>
    </row>
    <row r="90" spans="106:199" ht="19.5" customHeight="1" x14ac:dyDescent="0.2">
      <c r="DB90" s="57">
        <v>88</v>
      </c>
      <c r="DE90" s="59"/>
      <c r="DF90" s="59"/>
      <c r="DG90" s="59"/>
      <c r="DH90" s="59"/>
      <c r="DI90" s="59"/>
      <c r="DJ90" s="59"/>
      <c r="DK90" s="59"/>
      <c r="DL90" s="59"/>
      <c r="DR90" s="59"/>
      <c r="DS90" s="59"/>
      <c r="DT90" s="59"/>
      <c r="DU90" s="59"/>
      <c r="DV90" s="59"/>
      <c r="DW90" s="59"/>
      <c r="DX90" s="59"/>
      <c r="DY90" s="59"/>
      <c r="EB90" s="316"/>
      <c r="EC90" s="281" t="s">
        <v>285</v>
      </c>
      <c r="ED90" s="270" t="s">
        <v>290</v>
      </c>
      <c r="EE90" s="279">
        <v>-0.52396133919415833</v>
      </c>
      <c r="EF90" s="279">
        <v>-0.39644137191138712</v>
      </c>
      <c r="EG90" s="279">
        <v>-1.2833101899999999</v>
      </c>
      <c r="EH90" s="279">
        <v>-0.57005212000000005</v>
      </c>
      <c r="EI90" s="279">
        <v>-0.20642726</v>
      </c>
      <c r="EJ90" s="280">
        <v>-2.9801922811055452</v>
      </c>
      <c r="EK90" s="279" t="s">
        <v>28</v>
      </c>
      <c r="EL90" s="280">
        <v>-2.9801922811055452</v>
      </c>
      <c r="EP90" s="281" t="s">
        <v>285</v>
      </c>
      <c r="EQ90" s="270" t="s">
        <v>290</v>
      </c>
      <c r="ER90" s="279">
        <v>-0.52396133919415833</v>
      </c>
      <c r="ES90" s="279">
        <v>-0.39644137191138712</v>
      </c>
      <c r="ET90" s="279">
        <v>-1.2833101899999999</v>
      </c>
      <c r="EU90" s="279">
        <v>-0.57005212000000005</v>
      </c>
      <c r="EV90" s="279">
        <v>-0.20642726</v>
      </c>
      <c r="EW90" s="280">
        <v>-2.9801922811055452</v>
      </c>
      <c r="EX90" s="279" t="s">
        <v>28</v>
      </c>
      <c r="EY90" s="280">
        <v>-2.9801922811055452</v>
      </c>
      <c r="FB90" s="57">
        <v>88</v>
      </c>
      <c r="FC90" s="59"/>
      <c r="FM90" s="316"/>
      <c r="FN90" s="59"/>
      <c r="FX90" s="57">
        <v>88</v>
      </c>
      <c r="FY90" s="338" t="s">
        <v>293</v>
      </c>
      <c r="FZ90" s="350" t="s">
        <v>300</v>
      </c>
      <c r="GA90" s="279" t="s">
        <v>28</v>
      </c>
      <c r="GB90" s="279" t="s">
        <v>28</v>
      </c>
      <c r="GC90" s="279" t="s">
        <v>28</v>
      </c>
      <c r="GD90" s="330" t="s">
        <v>28</v>
      </c>
      <c r="GE90" s="279" t="s">
        <v>28</v>
      </c>
      <c r="GF90" s="330">
        <v>365.30415683033658</v>
      </c>
      <c r="GI90" s="316"/>
      <c r="GJ90" s="338" t="s">
        <v>293</v>
      </c>
      <c r="GK90" s="282" t="s">
        <v>300</v>
      </c>
      <c r="GL90" s="279" t="s">
        <v>28</v>
      </c>
      <c r="GM90" s="279" t="s">
        <v>28</v>
      </c>
      <c r="GN90" s="279" t="s">
        <v>28</v>
      </c>
      <c r="GO90" s="330" t="s">
        <v>28</v>
      </c>
      <c r="GP90" s="279" t="s">
        <v>28</v>
      </c>
      <c r="GQ90" s="330">
        <v>364.23154372340582</v>
      </c>
    </row>
    <row r="91" spans="106:199" ht="19.5" customHeight="1" x14ac:dyDescent="0.2">
      <c r="DB91" s="57">
        <v>89</v>
      </c>
      <c r="DE91" s="59"/>
      <c r="DF91" s="59"/>
      <c r="DG91" s="59"/>
      <c r="DH91" s="59"/>
      <c r="DI91" s="59"/>
      <c r="DJ91" s="59"/>
      <c r="DK91" s="59"/>
      <c r="DL91" s="59"/>
      <c r="DR91" s="59"/>
      <c r="DS91" s="59"/>
      <c r="DT91" s="59"/>
      <c r="DU91" s="59"/>
      <c r="DV91" s="59"/>
      <c r="DW91" s="59"/>
      <c r="DX91" s="59"/>
      <c r="DY91" s="59"/>
      <c r="EB91" s="316"/>
      <c r="EC91" s="281" t="s">
        <v>285</v>
      </c>
      <c r="ED91" s="270" t="s">
        <v>291</v>
      </c>
      <c r="EE91" s="279">
        <v>-0.38056326603867641</v>
      </c>
      <c r="EF91" s="279">
        <v>-0.1876279496553423</v>
      </c>
      <c r="EG91" s="279">
        <v>-1.07208024</v>
      </c>
      <c r="EH91" s="279">
        <v>0.48539928000000016</v>
      </c>
      <c r="EI91" s="279">
        <v>-0.23846972999999999</v>
      </c>
      <c r="EJ91" s="280">
        <v>-1.3933419056940186</v>
      </c>
      <c r="EK91" s="279" t="s">
        <v>28</v>
      </c>
      <c r="EL91" s="280">
        <v>-1.3933419056940186</v>
      </c>
      <c r="EP91" s="281" t="s">
        <v>285</v>
      </c>
      <c r="EQ91" s="270" t="s">
        <v>291</v>
      </c>
      <c r="ER91" s="279">
        <v>-0.38056326603867641</v>
      </c>
      <c r="ES91" s="279">
        <v>-0.1876279496553423</v>
      </c>
      <c r="ET91" s="279">
        <v>-1.07208024</v>
      </c>
      <c r="EU91" s="279">
        <v>0.48539928000000016</v>
      </c>
      <c r="EV91" s="279">
        <v>-0.23846972999999999</v>
      </c>
      <c r="EW91" s="280">
        <v>-1.3933419056940186</v>
      </c>
      <c r="EX91" s="279" t="s">
        <v>28</v>
      </c>
      <c r="EY91" s="280">
        <v>-1.3933419056940186</v>
      </c>
      <c r="FB91" s="57">
        <v>89</v>
      </c>
      <c r="FC91" s="59"/>
      <c r="FM91" s="316"/>
      <c r="FN91" s="59"/>
      <c r="FX91" s="57">
        <v>89</v>
      </c>
      <c r="FY91" s="339" t="s">
        <v>293</v>
      </c>
      <c r="FZ91" s="351" t="s">
        <v>301</v>
      </c>
      <c r="GA91" s="308" t="s">
        <v>28</v>
      </c>
      <c r="GB91" s="308" t="s">
        <v>28</v>
      </c>
      <c r="GC91" s="308" t="s">
        <v>28</v>
      </c>
      <c r="GD91" s="340" t="s">
        <v>28</v>
      </c>
      <c r="GE91" s="311" t="s">
        <v>28</v>
      </c>
      <c r="GF91" s="340">
        <v>2409.6882035680851</v>
      </c>
      <c r="GI91" s="316"/>
      <c r="GJ91" s="339" t="s">
        <v>293</v>
      </c>
      <c r="GK91" s="307" t="s">
        <v>301</v>
      </c>
      <c r="GL91" s="308" t="s">
        <v>28</v>
      </c>
      <c r="GM91" s="308" t="s">
        <v>28</v>
      </c>
      <c r="GN91" s="308" t="s">
        <v>28</v>
      </c>
      <c r="GO91" s="340" t="s">
        <v>28</v>
      </c>
      <c r="GP91" s="311" t="s">
        <v>28</v>
      </c>
      <c r="GQ91" s="340">
        <v>2402.6128306153378</v>
      </c>
    </row>
    <row r="92" spans="106:199" ht="19.5" customHeight="1" x14ac:dyDescent="0.2">
      <c r="DB92" s="57">
        <v>90</v>
      </c>
      <c r="DE92" s="59"/>
      <c r="DF92" s="59"/>
      <c r="DG92" s="59"/>
      <c r="DH92" s="59"/>
      <c r="DI92" s="59"/>
      <c r="DJ92" s="59"/>
      <c r="DK92" s="59"/>
      <c r="DL92" s="59"/>
      <c r="DR92" s="59"/>
      <c r="DS92" s="59"/>
      <c r="DT92" s="59"/>
      <c r="DU92" s="59"/>
      <c r="DV92" s="59"/>
      <c r="DW92" s="59"/>
      <c r="DX92" s="59"/>
      <c r="DY92" s="59"/>
      <c r="EB92" s="316"/>
      <c r="EC92" s="281" t="s">
        <v>283</v>
      </c>
      <c r="ED92" s="270" t="s">
        <v>292</v>
      </c>
      <c r="EE92" s="279">
        <v>-0.83386344248455813</v>
      </c>
      <c r="EF92" s="279">
        <v>-0.23450361102552819</v>
      </c>
      <c r="EG92" s="279">
        <v>1.6812733100000292</v>
      </c>
      <c r="EH92" s="279">
        <v>0.27492090999998453</v>
      </c>
      <c r="EI92" s="279">
        <v>1.1160246100000077</v>
      </c>
      <c r="EJ92" s="280">
        <v>2.0038517764899351</v>
      </c>
      <c r="EK92" s="279" t="s">
        <v>28</v>
      </c>
      <c r="EL92" s="280">
        <v>2.0038517764899351</v>
      </c>
      <c r="EP92" s="281" t="s">
        <v>283</v>
      </c>
      <c r="EQ92" s="270" t="s">
        <v>292</v>
      </c>
      <c r="ER92" s="279">
        <v>-0.83386344248455813</v>
      </c>
      <c r="ES92" s="279">
        <v>-0.23450361102552819</v>
      </c>
      <c r="ET92" s="279">
        <v>1.6812733100000292</v>
      </c>
      <c r="EU92" s="279">
        <v>0.27492090999998453</v>
      </c>
      <c r="EV92" s="279">
        <v>1.1160246100000077</v>
      </c>
      <c r="EW92" s="280">
        <v>2.0038517764899351</v>
      </c>
      <c r="EX92" s="279" t="s">
        <v>28</v>
      </c>
      <c r="EY92" s="280">
        <v>2.0038517764899351</v>
      </c>
      <c r="FB92" s="57">
        <v>90</v>
      </c>
      <c r="FC92" s="59"/>
      <c r="FM92" s="316"/>
      <c r="FN92" s="59"/>
      <c r="FX92" s="57">
        <v>90</v>
      </c>
      <c r="FY92" s="288" t="s">
        <v>293</v>
      </c>
      <c r="FZ92" s="320" t="s">
        <v>302</v>
      </c>
      <c r="GA92" s="290" t="s">
        <v>28</v>
      </c>
      <c r="GB92" s="290" t="s">
        <v>28</v>
      </c>
      <c r="GC92" s="290" t="s">
        <v>28</v>
      </c>
      <c r="GD92" s="291" t="s">
        <v>28</v>
      </c>
      <c r="GE92" s="290" t="s">
        <v>28</v>
      </c>
      <c r="GF92" s="312">
        <v>1.0930174830891879</v>
      </c>
      <c r="GI92" s="316"/>
      <c r="GJ92" s="288" t="s">
        <v>293</v>
      </c>
      <c r="GK92" s="289" t="s">
        <v>302</v>
      </c>
      <c r="GL92" s="290" t="s">
        <v>28</v>
      </c>
      <c r="GM92" s="290" t="s">
        <v>28</v>
      </c>
      <c r="GN92" s="290" t="s">
        <v>28</v>
      </c>
      <c r="GO92" s="291" t="s">
        <v>28</v>
      </c>
      <c r="GP92" s="290" t="s">
        <v>28</v>
      </c>
      <c r="GQ92" s="312">
        <v>1.0898081440862089</v>
      </c>
    </row>
    <row r="93" spans="106:199" ht="19.5" customHeight="1" x14ac:dyDescent="0.2">
      <c r="DB93" s="57">
        <v>91</v>
      </c>
      <c r="DE93" s="59"/>
      <c r="DF93" s="59"/>
      <c r="DG93" s="59"/>
      <c r="DH93" s="59"/>
      <c r="DI93" s="59"/>
      <c r="DJ93" s="59"/>
      <c r="DK93" s="59"/>
      <c r="DL93" s="59"/>
      <c r="DR93" s="59"/>
      <c r="DS93" s="59"/>
      <c r="DT93" s="59"/>
      <c r="DU93" s="59"/>
      <c r="DV93" s="59"/>
      <c r="DW93" s="59"/>
      <c r="DX93" s="59"/>
      <c r="DY93" s="59"/>
      <c r="EB93" s="316"/>
      <c r="EC93" s="284" t="s">
        <v>293</v>
      </c>
      <c r="ED93" s="319" t="s">
        <v>294</v>
      </c>
      <c r="EE93" s="286">
        <v>43.741386009090299</v>
      </c>
      <c r="EF93" s="286">
        <v>11.489560534698201</v>
      </c>
      <c r="EG93" s="286">
        <v>3.0632948510535156</v>
      </c>
      <c r="EH93" s="286">
        <v>11.72324741265461</v>
      </c>
      <c r="EI93" s="286">
        <v>1.0152397842506475</v>
      </c>
      <c r="EJ93" s="287">
        <v>71.032728591747272</v>
      </c>
      <c r="EK93" s="286">
        <v>11.689273249194162</v>
      </c>
      <c r="EL93" s="287">
        <v>82.722001840941431</v>
      </c>
      <c r="EP93" s="284" t="s">
        <v>293</v>
      </c>
      <c r="EQ93" s="285" t="s">
        <v>294</v>
      </c>
      <c r="ER93" s="286">
        <v>42.632554793904575</v>
      </c>
      <c r="ES93" s="286">
        <v>11.157687448457891</v>
      </c>
      <c r="ET93" s="286">
        <v>3.0632948510535156</v>
      </c>
      <c r="EU93" s="286">
        <v>11.72324741265461</v>
      </c>
      <c r="EV93" s="286">
        <v>1.0152397842506475</v>
      </c>
      <c r="EW93" s="287">
        <v>69.592024290321248</v>
      </c>
      <c r="EX93" s="286">
        <v>11.689273249194162</v>
      </c>
      <c r="EY93" s="287">
        <v>81.281297539515407</v>
      </c>
      <c r="FB93" s="57">
        <v>91</v>
      </c>
      <c r="FC93" s="59"/>
      <c r="FM93" s="316"/>
      <c r="FN93" s="59"/>
      <c r="FX93" s="57">
        <v>91</v>
      </c>
      <c r="FY93" s="59"/>
      <c r="GI93" s="316"/>
      <c r="GJ93" s="59"/>
    </row>
    <row r="94" spans="106:199" ht="19.5" customHeight="1" x14ac:dyDescent="0.2">
      <c r="DB94" s="57">
        <v>92</v>
      </c>
      <c r="DE94" s="59"/>
      <c r="DF94" s="59"/>
      <c r="DG94" s="59"/>
      <c r="DH94" s="59"/>
      <c r="DI94" s="59"/>
      <c r="DJ94" s="59"/>
      <c r="DK94" s="59"/>
      <c r="DL94" s="59"/>
      <c r="DR94" s="59"/>
      <c r="DS94" s="59"/>
      <c r="DT94" s="59"/>
      <c r="DU94" s="59"/>
      <c r="DV94" s="59"/>
      <c r="DW94" s="59"/>
      <c r="DX94" s="59"/>
      <c r="DY94" s="59"/>
      <c r="EB94" s="316"/>
      <c r="EC94" s="288"/>
      <c r="ED94" s="320" t="s">
        <v>295</v>
      </c>
      <c r="EE94" s="290">
        <v>1253.0171346600514</v>
      </c>
      <c r="EF94" s="290">
        <v>1698.9975112252159</v>
      </c>
      <c r="EG94" s="290">
        <v>121.30169373562684</v>
      </c>
      <c r="EH94" s="290">
        <v>825.62346331301637</v>
      </c>
      <c r="EI94" s="290">
        <v>374.29177099549077</v>
      </c>
      <c r="EJ94" s="291">
        <v>847.27569383615412</v>
      </c>
      <c r="EK94" s="290">
        <v>0</v>
      </c>
      <c r="EL94" s="291">
        <v>986.7049020195218</v>
      </c>
      <c r="EP94" s="288"/>
      <c r="EQ94" s="289" t="s">
        <v>295</v>
      </c>
      <c r="ER94" s="290">
        <v>1221.2535204072954</v>
      </c>
      <c r="ES94" s="290">
        <v>1649.9223924804996</v>
      </c>
      <c r="ET94" s="290">
        <v>121.30169373562684</v>
      </c>
      <c r="EU94" s="290">
        <v>825.62346331301637</v>
      </c>
      <c r="EV94" s="290">
        <v>374.29177099549077</v>
      </c>
      <c r="EW94" s="291">
        <v>830.09102754494143</v>
      </c>
      <c r="EX94" s="290">
        <v>0</v>
      </c>
      <c r="EY94" s="291">
        <v>969.52023572830899</v>
      </c>
      <c r="FB94" s="57">
        <v>92</v>
      </c>
      <c r="FC94" s="59"/>
      <c r="FM94" s="316"/>
      <c r="FN94" s="59"/>
      <c r="FX94" s="57">
        <v>92</v>
      </c>
      <c r="FY94" s="263" t="s">
        <v>333</v>
      </c>
      <c r="GA94" s="323"/>
      <c r="GB94" s="323"/>
      <c r="GC94" s="323"/>
      <c r="GD94" s="323"/>
      <c r="GI94" s="316"/>
      <c r="GJ94" s="263" t="s">
        <v>333</v>
      </c>
      <c r="GL94" s="323"/>
      <c r="GM94" s="323"/>
      <c r="GN94" s="323"/>
      <c r="GO94" s="323"/>
    </row>
    <row r="95" spans="106:199" ht="19.5" customHeight="1" x14ac:dyDescent="0.2">
      <c r="DB95" s="57">
        <v>93</v>
      </c>
      <c r="DE95" s="59"/>
      <c r="DF95" s="59"/>
      <c r="DG95" s="59"/>
      <c r="DH95" s="59"/>
      <c r="DI95" s="59"/>
      <c r="DJ95" s="59"/>
      <c r="DK95" s="59"/>
      <c r="DL95" s="59"/>
      <c r="DR95" s="59"/>
      <c r="DS95" s="59"/>
      <c r="DT95" s="59"/>
      <c r="DU95" s="59"/>
      <c r="DV95" s="59"/>
      <c r="DW95" s="59"/>
      <c r="DX95" s="59"/>
      <c r="DY95" s="59"/>
      <c r="EB95" s="316"/>
      <c r="EC95" s="292" t="s">
        <v>283</v>
      </c>
      <c r="ED95" s="293" t="s">
        <v>296</v>
      </c>
      <c r="EE95" s="294">
        <v>5.9209484194436133</v>
      </c>
      <c r="EF95" s="295">
        <v>0.78071152774632702</v>
      </c>
      <c r="EG95" s="294">
        <v>12.911178524211426</v>
      </c>
      <c r="EH95" s="294">
        <v>28.816533387788475</v>
      </c>
      <c r="EI95" s="296">
        <v>6.467447869351977</v>
      </c>
      <c r="EJ95" s="287">
        <v>54.896819728541821</v>
      </c>
      <c r="EK95" s="296">
        <v>27.941472022406103</v>
      </c>
      <c r="EL95" s="287">
        <v>82.838291750947917</v>
      </c>
      <c r="EP95" s="292" t="s">
        <v>283</v>
      </c>
      <c r="EQ95" s="293" t="s">
        <v>296</v>
      </c>
      <c r="ER95" s="294">
        <v>5.9209484194436133</v>
      </c>
      <c r="ES95" s="295">
        <v>0.78071152774632702</v>
      </c>
      <c r="ET95" s="294">
        <v>12.911178524211426</v>
      </c>
      <c r="EU95" s="294">
        <v>28.816533387788475</v>
      </c>
      <c r="EV95" s="296">
        <v>6.467447869351977</v>
      </c>
      <c r="EW95" s="287">
        <v>54.896819728541821</v>
      </c>
      <c r="EX95" s="296">
        <v>27.941472022406103</v>
      </c>
      <c r="EY95" s="287">
        <v>82.838291750947917</v>
      </c>
      <c r="FB95" s="57">
        <v>93</v>
      </c>
      <c r="FC95" s="59"/>
      <c r="FM95" s="316"/>
      <c r="FN95" s="59"/>
      <c r="FX95" s="57">
        <v>93</v>
      </c>
      <c r="FY95" s="265"/>
      <c r="FZ95" s="266" t="s">
        <v>278</v>
      </c>
      <c r="GA95" s="267" t="s">
        <v>14</v>
      </c>
      <c r="GB95" s="267" t="s">
        <v>15</v>
      </c>
      <c r="GC95" s="267" t="s">
        <v>221</v>
      </c>
      <c r="GD95" s="378" t="s">
        <v>13</v>
      </c>
      <c r="GE95" s="378"/>
      <c r="GF95" s="379"/>
      <c r="GI95" s="316"/>
      <c r="GJ95" s="265"/>
      <c r="GK95" s="266" t="s">
        <v>278</v>
      </c>
      <c r="GL95" s="267" t="s">
        <v>14</v>
      </c>
      <c r="GM95" s="267" t="s">
        <v>15</v>
      </c>
      <c r="GN95" s="267" t="s">
        <v>221</v>
      </c>
      <c r="GO95" s="378" t="s">
        <v>13</v>
      </c>
      <c r="GP95" s="378"/>
      <c r="GQ95" s="379"/>
    </row>
    <row r="96" spans="106:199" ht="19.5" customHeight="1" x14ac:dyDescent="0.2">
      <c r="DB96" s="57">
        <v>94</v>
      </c>
      <c r="DE96" s="59"/>
      <c r="DF96" s="59"/>
      <c r="DG96" s="59"/>
      <c r="DH96" s="59"/>
      <c r="DI96" s="59"/>
      <c r="DJ96" s="59"/>
      <c r="DK96" s="59"/>
      <c r="DL96" s="59"/>
      <c r="DR96" s="59"/>
      <c r="DS96" s="59"/>
      <c r="DT96" s="59"/>
      <c r="DU96" s="59"/>
      <c r="DV96" s="59"/>
      <c r="DW96" s="59"/>
      <c r="DX96" s="59"/>
      <c r="DY96" s="59"/>
      <c r="EB96" s="316"/>
      <c r="EC96" s="297" t="s">
        <v>293</v>
      </c>
      <c r="ED96" s="321" t="s">
        <v>297</v>
      </c>
      <c r="EE96" s="299">
        <v>49.66233442853391</v>
      </c>
      <c r="EF96" s="299">
        <v>12.270272062444528</v>
      </c>
      <c r="EG96" s="299">
        <v>15.974473375264942</v>
      </c>
      <c r="EH96" s="299">
        <v>40.539780800443083</v>
      </c>
      <c r="EI96" s="299">
        <v>7.4826876536026248</v>
      </c>
      <c r="EJ96" s="300">
        <v>125.92954832028909</v>
      </c>
      <c r="EK96" s="301">
        <v>39.630745271600262</v>
      </c>
      <c r="EL96" s="300">
        <v>165.56029359188935</v>
      </c>
      <c r="EP96" s="297" t="s">
        <v>293</v>
      </c>
      <c r="EQ96" s="298" t="s">
        <v>297</v>
      </c>
      <c r="ER96" s="299">
        <v>48.553503213348186</v>
      </c>
      <c r="ES96" s="299">
        <v>11.938398976204217</v>
      </c>
      <c r="ET96" s="299">
        <v>15.974473375264942</v>
      </c>
      <c r="EU96" s="299">
        <v>40.539780800443083</v>
      </c>
      <c r="EV96" s="299">
        <v>7.4826876536026248</v>
      </c>
      <c r="EW96" s="300">
        <v>124.48884401886306</v>
      </c>
      <c r="EX96" s="301">
        <v>39.630745271600262</v>
      </c>
      <c r="EY96" s="300">
        <v>164.11958929046332</v>
      </c>
      <c r="FB96" s="57">
        <v>94</v>
      </c>
      <c r="FC96" s="59"/>
      <c r="FM96" s="316"/>
      <c r="FN96" s="59"/>
      <c r="FX96" s="57">
        <v>94</v>
      </c>
      <c r="FY96" s="297"/>
      <c r="FZ96" s="270" t="s">
        <v>313</v>
      </c>
      <c r="GA96" s="324"/>
      <c r="GB96" s="324"/>
      <c r="GC96" s="324"/>
      <c r="GD96" s="380"/>
      <c r="GE96" s="381"/>
      <c r="GF96" s="382"/>
      <c r="GI96" s="316"/>
      <c r="GJ96" s="297"/>
      <c r="GK96" s="270" t="s">
        <v>313</v>
      </c>
      <c r="GL96" s="324"/>
      <c r="GM96" s="324"/>
      <c r="GN96" s="324"/>
      <c r="GO96" s="380"/>
      <c r="GP96" s="381"/>
      <c r="GQ96" s="382"/>
    </row>
    <row r="97" spans="106:199" ht="19.5" customHeight="1" x14ac:dyDescent="0.2">
      <c r="DB97" s="57">
        <v>95</v>
      </c>
      <c r="DE97" s="59"/>
      <c r="DF97" s="59"/>
      <c r="DG97" s="59"/>
      <c r="DH97" s="59"/>
      <c r="DI97" s="59"/>
      <c r="DJ97" s="59"/>
      <c r="DK97" s="59"/>
      <c r="DL97" s="59"/>
      <c r="DR97" s="59"/>
      <c r="DS97" s="59"/>
      <c r="DT97" s="59"/>
      <c r="DU97" s="59"/>
      <c r="DV97" s="59"/>
      <c r="DW97" s="59"/>
      <c r="DX97" s="59"/>
      <c r="DY97" s="59"/>
      <c r="EB97" s="316"/>
      <c r="EC97" s="288"/>
      <c r="ED97" s="320" t="s">
        <v>298</v>
      </c>
      <c r="EE97" s="290">
        <v>1422.62881137874</v>
      </c>
      <c r="EF97" s="290">
        <v>1814.4437842676066</v>
      </c>
      <c r="EG97" s="290">
        <v>632.56420657250703</v>
      </c>
      <c r="EH97" s="290">
        <v>2855.0616606694362</v>
      </c>
      <c r="EI97" s="290">
        <v>2758.666924917874</v>
      </c>
      <c r="EJ97" s="291">
        <v>1502.0828784541825</v>
      </c>
      <c r="EK97" s="290">
        <v>0</v>
      </c>
      <c r="EL97" s="291">
        <v>1974.7969056771235</v>
      </c>
      <c r="EP97" s="288"/>
      <c r="EQ97" s="289" t="s">
        <v>298</v>
      </c>
      <c r="ER97" s="290">
        <v>1390.8651971259842</v>
      </c>
      <c r="ES97" s="290">
        <v>1765.3686655228903</v>
      </c>
      <c r="ET97" s="290">
        <v>632.56420657250703</v>
      </c>
      <c r="EU97" s="290">
        <v>2855.0616606694362</v>
      </c>
      <c r="EV97" s="290">
        <v>2758.666924917874</v>
      </c>
      <c r="EW97" s="291">
        <v>1484.8982121629697</v>
      </c>
      <c r="EX97" s="290">
        <v>0</v>
      </c>
      <c r="EY97" s="291">
        <v>1957.6122393859107</v>
      </c>
      <c r="FB97" s="57">
        <v>95</v>
      </c>
      <c r="FC97" s="59"/>
      <c r="FM97" s="316"/>
      <c r="FN97" s="59"/>
      <c r="FX97" s="57">
        <v>95</v>
      </c>
      <c r="FY97" s="292"/>
      <c r="FZ97" s="274" t="s">
        <v>282</v>
      </c>
      <c r="GA97" s="275">
        <v>45414.521100297876</v>
      </c>
      <c r="GB97" s="275">
        <v>19213.386772606184</v>
      </c>
      <c r="GC97" s="275">
        <v>86970.193611521041</v>
      </c>
      <c r="GD97" s="372">
        <v>151598.1014844251</v>
      </c>
      <c r="GE97" s="373">
        <v>0</v>
      </c>
      <c r="GF97" s="374">
        <v>0</v>
      </c>
      <c r="GI97" s="316"/>
      <c r="GJ97" s="292"/>
      <c r="GK97" s="274" t="s">
        <v>282</v>
      </c>
      <c r="GL97" s="275">
        <v>45414.521100297876</v>
      </c>
      <c r="GM97" s="275">
        <v>19213.386772606184</v>
      </c>
      <c r="GN97" s="275">
        <v>86970.193611521041</v>
      </c>
      <c r="GO97" s="372">
        <v>151598.1014844251</v>
      </c>
      <c r="GP97" s="373">
        <v>0</v>
      </c>
      <c r="GQ97" s="374">
        <v>0</v>
      </c>
    </row>
    <row r="98" spans="106:199" ht="19.5" customHeight="1" x14ac:dyDescent="0.2">
      <c r="DB98" s="57">
        <v>96</v>
      </c>
      <c r="DE98" s="59"/>
      <c r="DF98" s="59"/>
      <c r="DG98" s="59"/>
      <c r="DH98" s="59"/>
      <c r="DI98" s="59"/>
      <c r="DJ98" s="59"/>
      <c r="DK98" s="59"/>
      <c r="DL98" s="59"/>
      <c r="DR98" s="59"/>
      <c r="DS98" s="59"/>
      <c r="DT98" s="59"/>
      <c r="DU98" s="59"/>
      <c r="DV98" s="59"/>
      <c r="DW98" s="59"/>
      <c r="DX98" s="59"/>
      <c r="DY98" s="59"/>
      <c r="EB98" s="316"/>
      <c r="EC98" s="281" t="s">
        <v>283</v>
      </c>
      <c r="ED98" s="270" t="s">
        <v>291</v>
      </c>
      <c r="EE98" s="279">
        <v>0.38056326603867641</v>
      </c>
      <c r="EF98" s="279">
        <v>0.1876279496553423</v>
      </c>
      <c r="EG98" s="299">
        <v>1.07208024</v>
      </c>
      <c r="EH98" s="299">
        <v>-0.48539928000000016</v>
      </c>
      <c r="EI98" s="301">
        <v>0.23846972999999999</v>
      </c>
      <c r="EJ98" s="280">
        <v>1.3933419056940186</v>
      </c>
      <c r="EK98" s="302" t="s">
        <v>28</v>
      </c>
      <c r="EL98" s="280">
        <v>1.3933419056940186</v>
      </c>
      <c r="EP98" s="281" t="s">
        <v>283</v>
      </c>
      <c r="EQ98" s="270" t="s">
        <v>291</v>
      </c>
      <c r="ER98" s="279">
        <v>0.38056326603867641</v>
      </c>
      <c r="ES98" s="279">
        <v>0.1876279496553423</v>
      </c>
      <c r="ET98" s="299">
        <v>1.07208024</v>
      </c>
      <c r="EU98" s="299">
        <v>-0.48539928000000016</v>
      </c>
      <c r="EV98" s="301">
        <v>0.23846972999999999</v>
      </c>
      <c r="EW98" s="280">
        <v>1.3933419056940186</v>
      </c>
      <c r="EX98" s="302" t="s">
        <v>28</v>
      </c>
      <c r="EY98" s="280">
        <v>1.3933419056940186</v>
      </c>
      <c r="FB98" s="57">
        <v>96</v>
      </c>
      <c r="FC98" s="59"/>
      <c r="FM98" s="316"/>
      <c r="FN98" s="59"/>
      <c r="FX98" s="57">
        <v>96</v>
      </c>
      <c r="FY98" s="341"/>
      <c r="FZ98" s="352" t="s">
        <v>74</v>
      </c>
      <c r="GA98" s="343">
        <v>113.47926298080576</v>
      </c>
      <c r="GB98" s="343">
        <v>65.867987666238818</v>
      </c>
      <c r="GC98" s="343">
        <v>260.6526062801488</v>
      </c>
      <c r="GD98" s="358">
        <v>439.99985692719338</v>
      </c>
      <c r="GE98" s="359">
        <v>0</v>
      </c>
      <c r="GF98" s="360">
        <v>0</v>
      </c>
      <c r="GI98" s="316"/>
      <c r="GJ98" s="341"/>
      <c r="GK98" s="342" t="s">
        <v>74</v>
      </c>
      <c r="GL98" s="343">
        <v>113.39505368237484</v>
      </c>
      <c r="GM98" s="343">
        <v>65.755776848352426</v>
      </c>
      <c r="GN98" s="343">
        <v>260.6526062801488</v>
      </c>
      <c r="GO98" s="358">
        <v>439.80343681087606</v>
      </c>
      <c r="GP98" s="359">
        <v>0</v>
      </c>
      <c r="GQ98" s="360">
        <v>0</v>
      </c>
    </row>
    <row r="99" spans="106:199" ht="19.5" customHeight="1" x14ac:dyDescent="0.2">
      <c r="DB99" s="57">
        <v>97</v>
      </c>
      <c r="DE99" s="59"/>
      <c r="DF99" s="59"/>
      <c r="DG99" s="59"/>
      <c r="DH99" s="59"/>
      <c r="DI99" s="59"/>
      <c r="DJ99" s="59"/>
      <c r="DK99" s="59"/>
      <c r="DL99" s="59"/>
      <c r="DR99" s="59"/>
      <c r="DS99" s="59"/>
      <c r="DT99" s="59"/>
      <c r="DU99" s="59"/>
      <c r="DV99" s="59"/>
      <c r="DW99" s="59"/>
      <c r="DX99" s="59"/>
      <c r="DY99" s="59"/>
      <c r="EB99" s="316"/>
      <c r="EC99" s="281" t="s">
        <v>283</v>
      </c>
      <c r="ED99" s="270" t="s">
        <v>290</v>
      </c>
      <c r="EE99" s="279">
        <v>0.52396133919415833</v>
      </c>
      <c r="EF99" s="279">
        <v>0.39644137191138712</v>
      </c>
      <c r="EG99" s="279">
        <v>1.2833101899999999</v>
      </c>
      <c r="EH99" s="279">
        <v>0.57005212000000005</v>
      </c>
      <c r="EI99" s="303">
        <v>0.20642726</v>
      </c>
      <c r="EJ99" s="280">
        <v>2.9801922811055452</v>
      </c>
      <c r="EK99" s="302" t="s">
        <v>28</v>
      </c>
      <c r="EL99" s="280">
        <v>2.9801922811055452</v>
      </c>
      <c r="EP99" s="281" t="s">
        <v>283</v>
      </c>
      <c r="EQ99" s="270" t="s">
        <v>290</v>
      </c>
      <c r="ER99" s="279">
        <v>0.52396133919415833</v>
      </c>
      <c r="ES99" s="279">
        <v>0.39644137191138712</v>
      </c>
      <c r="ET99" s="279">
        <v>1.2833101899999999</v>
      </c>
      <c r="EU99" s="279">
        <v>0.57005212000000005</v>
      </c>
      <c r="EV99" s="303">
        <v>0.20642726</v>
      </c>
      <c r="EW99" s="280">
        <v>2.9801922811055452</v>
      </c>
      <c r="EX99" s="302" t="s">
        <v>28</v>
      </c>
      <c r="EY99" s="280">
        <v>2.9801922811055452</v>
      </c>
      <c r="FB99" s="57">
        <v>97</v>
      </c>
      <c r="FC99" s="59"/>
      <c r="FM99" s="316"/>
      <c r="FN99" s="59"/>
      <c r="FX99" s="57">
        <v>97</v>
      </c>
      <c r="FY99" s="281" t="s">
        <v>285</v>
      </c>
      <c r="FZ99" s="329" t="s">
        <v>314</v>
      </c>
      <c r="GA99" s="279">
        <v>-42.94866967226352</v>
      </c>
      <c r="GB99" s="279">
        <v>-36.264383339260135</v>
      </c>
      <c r="GC99" s="279">
        <v>-146.70934818000001</v>
      </c>
      <c r="GD99" s="375">
        <v>-225.92240119152365</v>
      </c>
      <c r="GE99" s="376">
        <v>0</v>
      </c>
      <c r="GF99" s="377">
        <v>0</v>
      </c>
      <c r="GI99" s="316"/>
      <c r="GJ99" s="281" t="s">
        <v>285</v>
      </c>
      <c r="GK99" s="329" t="s">
        <v>314</v>
      </c>
      <c r="GL99" s="279">
        <v>-42.948669672263499</v>
      </c>
      <c r="GM99" s="279">
        <v>-36.264383339260135</v>
      </c>
      <c r="GN99" s="279">
        <v>-146.70934818000001</v>
      </c>
      <c r="GO99" s="375">
        <v>-225.92240119152365</v>
      </c>
      <c r="GP99" s="376">
        <v>0</v>
      </c>
      <c r="GQ99" s="377">
        <v>0</v>
      </c>
    </row>
    <row r="100" spans="106:199" ht="19.5" customHeight="1" x14ac:dyDescent="0.2">
      <c r="DB100" s="57">
        <v>98</v>
      </c>
      <c r="DE100" s="59"/>
      <c r="DF100" s="59"/>
      <c r="DG100" s="59"/>
      <c r="DH100" s="59"/>
      <c r="DI100" s="59"/>
      <c r="DJ100" s="59"/>
      <c r="DK100" s="59"/>
      <c r="DL100" s="59"/>
      <c r="DR100" s="59"/>
      <c r="DS100" s="59"/>
      <c r="DT100" s="59"/>
      <c r="DU100" s="59"/>
      <c r="DV100" s="59"/>
      <c r="DW100" s="59"/>
      <c r="DX100" s="59"/>
      <c r="DY100" s="59"/>
      <c r="EB100" s="316"/>
      <c r="EC100" s="292" t="s">
        <v>283</v>
      </c>
      <c r="ED100" s="293" t="s">
        <v>299</v>
      </c>
      <c r="EE100" s="296" t="s">
        <v>28</v>
      </c>
      <c r="EF100" s="296" t="s">
        <v>28</v>
      </c>
      <c r="EG100" s="296" t="s">
        <v>28</v>
      </c>
      <c r="EH100" s="296" t="s">
        <v>28</v>
      </c>
      <c r="EI100" s="296" t="s">
        <v>28</v>
      </c>
      <c r="EJ100" s="304" t="s">
        <v>28</v>
      </c>
      <c r="EK100" s="305">
        <v>10.933215523168904</v>
      </c>
      <c r="EL100" s="304">
        <v>10.933215523168904</v>
      </c>
      <c r="EP100" s="292" t="s">
        <v>283</v>
      </c>
      <c r="EQ100" s="293" t="s">
        <v>299</v>
      </c>
      <c r="ER100" s="296" t="s">
        <v>28</v>
      </c>
      <c r="ES100" s="296" t="s">
        <v>28</v>
      </c>
      <c r="ET100" s="296" t="s">
        <v>28</v>
      </c>
      <c r="EU100" s="296" t="s">
        <v>28</v>
      </c>
      <c r="EV100" s="296" t="s">
        <v>28</v>
      </c>
      <c r="EW100" s="304" t="s">
        <v>28</v>
      </c>
      <c r="EX100" s="305">
        <v>11.001159212763227</v>
      </c>
      <c r="EY100" s="304">
        <v>11.001159212763227</v>
      </c>
      <c r="FB100" s="57">
        <v>98</v>
      </c>
      <c r="FC100" s="59"/>
      <c r="FM100" s="316"/>
      <c r="FN100" s="59"/>
      <c r="FX100" s="57">
        <v>98</v>
      </c>
      <c r="FY100" s="281" t="s">
        <v>283</v>
      </c>
      <c r="FZ100" s="329" t="s">
        <v>315</v>
      </c>
      <c r="GA100" s="279">
        <v>-17.466494788407186</v>
      </c>
      <c r="GB100" s="279">
        <v>-0.14644200068863553</v>
      </c>
      <c r="GC100" s="279">
        <v>-9.1395278900000001</v>
      </c>
      <c r="GD100" s="366">
        <v>-26.752464679095823</v>
      </c>
      <c r="GE100" s="367">
        <v>0</v>
      </c>
      <c r="GF100" s="368">
        <v>0</v>
      </c>
      <c r="GI100" s="316"/>
      <c r="GJ100" s="281" t="s">
        <v>283</v>
      </c>
      <c r="GK100" s="329" t="s">
        <v>315</v>
      </c>
      <c r="GL100" s="279">
        <v>-17.466494788407186</v>
      </c>
      <c r="GM100" s="279">
        <v>-0.14644200068863553</v>
      </c>
      <c r="GN100" s="279">
        <v>-9.1395278900000001</v>
      </c>
      <c r="GO100" s="366">
        <v>-26.752464679095823</v>
      </c>
      <c r="GP100" s="367">
        <v>0</v>
      </c>
      <c r="GQ100" s="368">
        <v>0</v>
      </c>
    </row>
    <row r="101" spans="106:199" ht="19.5" customHeight="1" x14ac:dyDescent="0.2">
      <c r="DB101" s="57">
        <v>99</v>
      </c>
      <c r="DE101" s="59"/>
      <c r="DF101" s="59"/>
      <c r="DG101" s="59"/>
      <c r="DH101" s="59"/>
      <c r="DI101" s="59"/>
      <c r="DJ101" s="59"/>
      <c r="DK101" s="59"/>
      <c r="DL101" s="59"/>
      <c r="DR101" s="59"/>
      <c r="DS101" s="59"/>
      <c r="DT101" s="59"/>
      <c r="DU101" s="59"/>
      <c r="DV101" s="59"/>
      <c r="DW101" s="59"/>
      <c r="DX101" s="59"/>
      <c r="DY101" s="59"/>
      <c r="EB101" s="316"/>
      <c r="EC101" s="297" t="s">
        <v>293</v>
      </c>
      <c r="ED101" s="298" t="s">
        <v>300</v>
      </c>
      <c r="EE101" s="299" t="s">
        <v>28</v>
      </c>
      <c r="EF101" s="299" t="s">
        <v>28</v>
      </c>
      <c r="EG101" s="299" t="s">
        <v>28</v>
      </c>
      <c r="EH101" s="299" t="s">
        <v>28</v>
      </c>
      <c r="EI101" s="299" t="s">
        <v>28</v>
      </c>
      <c r="EJ101" s="300" t="s">
        <v>28</v>
      </c>
      <c r="EK101" s="299" t="s">
        <v>28</v>
      </c>
      <c r="EL101" s="300">
        <v>180.86704330185782</v>
      </c>
      <c r="EP101" s="297" t="s">
        <v>293</v>
      </c>
      <c r="EQ101" s="298" t="s">
        <v>300</v>
      </c>
      <c r="ER101" s="299" t="s">
        <v>28</v>
      </c>
      <c r="ES101" s="299" t="s">
        <v>28</v>
      </c>
      <c r="ET101" s="299" t="s">
        <v>28</v>
      </c>
      <c r="EU101" s="299" t="s">
        <v>28</v>
      </c>
      <c r="EV101" s="299" t="s">
        <v>28</v>
      </c>
      <c r="EW101" s="300" t="s">
        <v>28</v>
      </c>
      <c r="EX101" s="299" t="s">
        <v>28</v>
      </c>
      <c r="EY101" s="300">
        <v>179.49428269002613</v>
      </c>
      <c r="FB101" s="57">
        <v>99</v>
      </c>
      <c r="FC101" s="59"/>
      <c r="FM101" s="316"/>
      <c r="FN101" s="59"/>
      <c r="FX101" s="57">
        <v>99</v>
      </c>
      <c r="FY101" s="281" t="s">
        <v>316</v>
      </c>
      <c r="FZ101" s="270" t="s">
        <v>317</v>
      </c>
      <c r="GA101" s="279">
        <v>-5.5685108422059626</v>
      </c>
      <c r="GB101" s="279">
        <v>1.9725256531783861</v>
      </c>
      <c r="GC101" s="279">
        <v>-48.538516730148771</v>
      </c>
      <c r="GD101" s="366">
        <v>-52.134501919176344</v>
      </c>
      <c r="GE101" s="367">
        <v>0</v>
      </c>
      <c r="GF101" s="368">
        <v>0</v>
      </c>
      <c r="GI101" s="316"/>
      <c r="GJ101" s="281" t="s">
        <v>316</v>
      </c>
      <c r="GK101" s="270" t="s">
        <v>317</v>
      </c>
      <c r="GL101" s="279">
        <v>-5.5685108422059626</v>
      </c>
      <c r="GM101" s="279">
        <v>1.9725256531783861</v>
      </c>
      <c r="GN101" s="279">
        <v>-48.538516730148771</v>
      </c>
      <c r="GO101" s="366">
        <v>-52.134501919176344</v>
      </c>
      <c r="GP101" s="367">
        <v>0</v>
      </c>
      <c r="GQ101" s="368">
        <v>0</v>
      </c>
    </row>
    <row r="102" spans="106:199" ht="19.5" customHeight="1" x14ac:dyDescent="0.2">
      <c r="DB102" s="57">
        <v>100</v>
      </c>
      <c r="DE102" s="59"/>
      <c r="DF102" s="59"/>
      <c r="DG102" s="59"/>
      <c r="DH102" s="59"/>
      <c r="DI102" s="59"/>
      <c r="DJ102" s="59"/>
      <c r="DK102" s="59"/>
      <c r="DL102" s="59"/>
      <c r="DR102" s="59"/>
      <c r="DS102" s="59"/>
      <c r="DT102" s="59"/>
      <c r="DU102" s="59"/>
      <c r="DV102" s="59"/>
      <c r="DW102" s="59"/>
      <c r="DX102" s="59"/>
      <c r="DY102" s="59"/>
      <c r="EB102" s="316"/>
      <c r="EC102" s="306" t="s">
        <v>293</v>
      </c>
      <c r="ED102" s="307" t="s">
        <v>301</v>
      </c>
      <c r="EE102" s="308" t="s">
        <v>28</v>
      </c>
      <c r="EF102" s="308" t="s">
        <v>28</v>
      </c>
      <c r="EG102" s="308" t="s">
        <v>28</v>
      </c>
      <c r="EH102" s="308" t="s">
        <v>28</v>
      </c>
      <c r="EI102" s="309" t="s">
        <v>28</v>
      </c>
      <c r="EJ102" s="310" t="s">
        <v>28</v>
      </c>
      <c r="EK102" s="311" t="s">
        <v>28</v>
      </c>
      <c r="EL102" s="310">
        <v>2157.3752359483424</v>
      </c>
      <c r="EP102" s="306" t="s">
        <v>293</v>
      </c>
      <c r="EQ102" s="307" t="s">
        <v>301</v>
      </c>
      <c r="ER102" s="308" t="s">
        <v>28</v>
      </c>
      <c r="ES102" s="308" t="s">
        <v>28</v>
      </c>
      <c r="ET102" s="308" t="s">
        <v>28</v>
      </c>
      <c r="EU102" s="308" t="s">
        <v>28</v>
      </c>
      <c r="EV102" s="309" t="s">
        <v>28</v>
      </c>
      <c r="EW102" s="310" t="s">
        <v>28</v>
      </c>
      <c r="EX102" s="311" t="s">
        <v>28</v>
      </c>
      <c r="EY102" s="310">
        <v>2141.0009994109082</v>
      </c>
      <c r="FB102" s="57">
        <v>100</v>
      </c>
      <c r="FC102" s="59"/>
      <c r="FM102" s="316"/>
      <c r="FN102" s="59"/>
      <c r="FX102" s="57">
        <v>100</v>
      </c>
      <c r="FY102" s="283" t="s">
        <v>283</v>
      </c>
      <c r="FZ102" s="350" t="s">
        <v>318</v>
      </c>
      <c r="GA102" s="279">
        <v>-21.299747343882913</v>
      </c>
      <c r="GB102" s="279">
        <v>-9.9414997627693964</v>
      </c>
      <c r="GC102" s="279">
        <v>-5.4910483900000049</v>
      </c>
      <c r="GD102" s="369">
        <v>-36.732295496652313</v>
      </c>
      <c r="GE102" s="370">
        <v>0</v>
      </c>
      <c r="GF102" s="371">
        <v>0</v>
      </c>
      <c r="GI102" s="316"/>
      <c r="GJ102" s="283" t="s">
        <v>283</v>
      </c>
      <c r="GK102" s="282" t="s">
        <v>318</v>
      </c>
      <c r="GL102" s="279">
        <v>-21.932562968055851</v>
      </c>
      <c r="GM102" s="279">
        <v>-10.340799394670249</v>
      </c>
      <c r="GN102" s="279">
        <v>-5.4910483900000049</v>
      </c>
      <c r="GO102" s="369">
        <v>-37.764410752726107</v>
      </c>
      <c r="GP102" s="370">
        <v>0</v>
      </c>
      <c r="GQ102" s="371">
        <v>0</v>
      </c>
    </row>
    <row r="103" spans="106:199" ht="19.5" customHeight="1" x14ac:dyDescent="0.2">
      <c r="DB103" s="57">
        <v>101</v>
      </c>
      <c r="DE103" s="59"/>
      <c r="DF103" s="59"/>
      <c r="DG103" s="59"/>
      <c r="DH103" s="59"/>
      <c r="DI103" s="59"/>
      <c r="DJ103" s="59"/>
      <c r="DK103" s="59"/>
      <c r="DL103" s="59"/>
      <c r="DR103" s="59"/>
      <c r="DS103" s="59"/>
      <c r="DT103" s="59"/>
      <c r="DU103" s="59"/>
      <c r="DV103" s="59"/>
      <c r="DW103" s="59"/>
      <c r="DX103" s="59"/>
      <c r="DY103" s="59"/>
      <c r="EB103" s="316"/>
      <c r="EC103" s="288" t="s">
        <v>293</v>
      </c>
      <c r="ED103" s="320" t="s">
        <v>302</v>
      </c>
      <c r="EE103" s="290" t="s">
        <v>28</v>
      </c>
      <c r="EF103" s="290" t="s">
        <v>28</v>
      </c>
      <c r="EG103" s="290" t="s">
        <v>28</v>
      </c>
      <c r="EH103" s="290" t="s">
        <v>28</v>
      </c>
      <c r="EI103" s="290" t="s">
        <v>28</v>
      </c>
      <c r="EJ103" s="291" t="s">
        <v>28</v>
      </c>
      <c r="EK103" s="290" t="s">
        <v>28</v>
      </c>
      <c r="EL103" s="312">
        <v>0.97857011001820837</v>
      </c>
      <c r="EP103" s="288" t="s">
        <v>293</v>
      </c>
      <c r="EQ103" s="289" t="s">
        <v>302</v>
      </c>
      <c r="ER103" s="290" t="s">
        <v>28</v>
      </c>
      <c r="ES103" s="290" t="s">
        <v>28</v>
      </c>
      <c r="ET103" s="290" t="s">
        <v>28</v>
      </c>
      <c r="EU103" s="290" t="s">
        <v>28</v>
      </c>
      <c r="EV103" s="290" t="s">
        <v>28</v>
      </c>
      <c r="EW103" s="291" t="s">
        <v>28</v>
      </c>
      <c r="EX103" s="290" t="s">
        <v>28</v>
      </c>
      <c r="EY103" s="312">
        <v>0.97114287242740627</v>
      </c>
      <c r="FB103" s="57">
        <v>101</v>
      </c>
      <c r="FC103" s="59"/>
      <c r="FM103" s="316"/>
      <c r="FN103" s="59"/>
      <c r="FX103" s="57">
        <v>101</v>
      </c>
      <c r="FY103" s="341" t="s">
        <v>293</v>
      </c>
      <c r="FZ103" s="352" t="s">
        <v>319</v>
      </c>
      <c r="GA103" s="343">
        <v>26.195840334046174</v>
      </c>
      <c r="GB103" s="343">
        <v>21.488188216699037</v>
      </c>
      <c r="GC103" s="343">
        <v>50.774165090000025</v>
      </c>
      <c r="GD103" s="358">
        <v>98.458193640745236</v>
      </c>
      <c r="GE103" s="359">
        <v>0</v>
      </c>
      <c r="GF103" s="360">
        <v>0</v>
      </c>
      <c r="GI103" s="316"/>
      <c r="GJ103" s="341" t="s">
        <v>293</v>
      </c>
      <c r="GK103" s="342" t="s">
        <v>319</v>
      </c>
      <c r="GL103" s="343">
        <v>25.47881541144233</v>
      </c>
      <c r="GM103" s="343">
        <v>20.976677766911791</v>
      </c>
      <c r="GN103" s="343">
        <v>50.774165090000025</v>
      </c>
      <c r="GO103" s="358">
        <v>97.229658268354143</v>
      </c>
      <c r="GP103" s="359">
        <v>0</v>
      </c>
      <c r="GQ103" s="360">
        <v>0</v>
      </c>
    </row>
    <row r="104" spans="106:199" ht="19.5" customHeight="1" x14ac:dyDescent="0.2">
      <c r="DB104" s="57">
        <v>102</v>
      </c>
      <c r="EB104" s="316"/>
      <c r="FB104" s="57">
        <v>102</v>
      </c>
      <c r="FC104" s="59"/>
      <c r="FM104" s="316"/>
      <c r="FN104" s="59"/>
      <c r="FX104" s="57">
        <v>102</v>
      </c>
      <c r="FY104" s="339" t="s">
        <v>293</v>
      </c>
      <c r="FZ104" s="351" t="s">
        <v>320</v>
      </c>
      <c r="GA104" s="308">
        <v>576.81639483091135</v>
      </c>
      <c r="GB104" s="308">
        <v>1118.3966924215667</v>
      </c>
      <c r="GC104" s="308">
        <v>583.81110793886876</v>
      </c>
      <c r="GD104" s="361">
        <v>649.46851363346821</v>
      </c>
      <c r="GE104" s="362">
        <v>0</v>
      </c>
      <c r="GF104" s="363">
        <v>0</v>
      </c>
      <c r="GI104" s="316"/>
      <c r="GJ104" s="339" t="s">
        <v>293</v>
      </c>
      <c r="GK104" s="307" t="s">
        <v>320</v>
      </c>
      <c r="GL104" s="308">
        <v>561.0279442377564</v>
      </c>
      <c r="GM104" s="308">
        <v>1091.7740851820902</v>
      </c>
      <c r="GN104" s="308">
        <v>583.81110793886876</v>
      </c>
      <c r="GO104" s="361">
        <v>641.36461681443507</v>
      </c>
      <c r="GP104" s="362">
        <v>0</v>
      </c>
      <c r="GQ104" s="363">
        <v>0</v>
      </c>
    </row>
    <row r="105" spans="106:199" ht="19.5" customHeight="1" x14ac:dyDescent="0.2">
      <c r="DB105" s="57">
        <v>103</v>
      </c>
      <c r="EB105" s="316"/>
      <c r="FB105" s="57">
        <v>103</v>
      </c>
      <c r="FC105" s="59"/>
      <c r="FM105" s="316"/>
      <c r="FN105" s="59"/>
      <c r="FX105" s="57">
        <v>103</v>
      </c>
      <c r="FY105" s="288" t="s">
        <v>293</v>
      </c>
      <c r="FZ105" s="320" t="s">
        <v>321</v>
      </c>
      <c r="GA105" s="344">
        <v>0.2616398267415298</v>
      </c>
      <c r="GB105" s="344">
        <v>0.50729680961869472</v>
      </c>
      <c r="GC105" s="344">
        <v>0.26481257901083577</v>
      </c>
      <c r="GD105" s="364">
        <v>0.29459431268584529</v>
      </c>
      <c r="GE105" s="364">
        <v>0</v>
      </c>
      <c r="GF105" s="365">
        <v>0</v>
      </c>
      <c r="GI105" s="316"/>
      <c r="GJ105" s="288" t="s">
        <v>293</v>
      </c>
      <c r="GK105" s="289" t="s">
        <v>321</v>
      </c>
      <c r="GL105" s="344">
        <v>0.25447829750149975</v>
      </c>
      <c r="GM105" s="344">
        <v>0.49522098374417822</v>
      </c>
      <c r="GN105" s="344">
        <v>0.26481257901083577</v>
      </c>
      <c r="GO105" s="364">
        <v>0.29091844254993382</v>
      </c>
      <c r="GP105" s="364">
        <v>0</v>
      </c>
      <c r="GQ105" s="365">
        <v>0</v>
      </c>
    </row>
    <row r="106" spans="106:199" ht="19.5" customHeight="1" x14ac:dyDescent="0.2">
      <c r="DB106" s="57">
        <v>104</v>
      </c>
      <c r="DC106" s="314"/>
      <c r="DD106" s="314"/>
      <c r="DE106" s="314"/>
      <c r="DF106" s="314"/>
      <c r="DG106" s="314"/>
      <c r="DH106" s="314"/>
      <c r="DI106" s="314"/>
      <c r="DJ106" s="314"/>
      <c r="DK106" s="314"/>
      <c r="DL106" s="314"/>
      <c r="DP106" s="314"/>
      <c r="DQ106" s="314"/>
      <c r="DR106" s="314"/>
      <c r="DS106" s="314"/>
      <c r="DT106" s="314"/>
      <c r="DU106" s="314"/>
      <c r="DV106" s="314"/>
      <c r="DW106" s="314"/>
      <c r="DX106" s="314"/>
      <c r="DY106" s="314"/>
      <c r="EB106" s="316"/>
      <c r="EC106" s="314"/>
      <c r="ED106" s="314"/>
      <c r="EE106" s="314"/>
      <c r="EF106" s="314"/>
      <c r="EG106" s="314"/>
      <c r="EH106" s="314"/>
      <c r="EI106" s="314"/>
      <c r="EJ106" s="314"/>
      <c r="EK106" s="314"/>
      <c r="EL106" s="314"/>
      <c r="EP106" s="314"/>
      <c r="EQ106" s="314"/>
      <c r="ER106" s="314"/>
      <c r="ES106" s="314"/>
      <c r="ET106" s="314"/>
      <c r="EU106" s="314"/>
      <c r="EV106" s="314"/>
      <c r="EW106" s="314"/>
      <c r="EX106" s="314"/>
      <c r="EY106" s="314"/>
      <c r="FB106" s="57">
        <v>104</v>
      </c>
      <c r="FC106" s="59"/>
      <c r="FM106" s="316"/>
      <c r="FN106" s="59"/>
      <c r="FX106" s="57">
        <v>104</v>
      </c>
      <c r="FY106" s="59"/>
      <c r="GI106" s="316"/>
      <c r="GJ106" s="59"/>
    </row>
    <row r="107" spans="106:199" ht="19.5" customHeight="1" x14ac:dyDescent="0.2">
      <c r="DB107" s="57">
        <v>105</v>
      </c>
      <c r="DC107" s="7"/>
      <c r="DD107" s="7"/>
      <c r="DP107" s="7"/>
      <c r="DQ107" s="7"/>
      <c r="EB107" s="316"/>
      <c r="EC107" s="7"/>
      <c r="ED107" s="7"/>
      <c r="EP107" s="7"/>
      <c r="EQ107" s="7"/>
      <c r="FB107" s="57">
        <v>105</v>
      </c>
      <c r="FC107" s="59"/>
      <c r="FM107" s="316"/>
      <c r="FN107" s="59"/>
      <c r="FX107" s="57">
        <v>105</v>
      </c>
      <c r="FY107" s="263" t="s">
        <v>334</v>
      </c>
      <c r="GI107" s="316"/>
      <c r="GJ107" s="263" t="s">
        <v>334</v>
      </c>
    </row>
    <row r="108" spans="106:199" ht="19.5" customHeight="1" x14ac:dyDescent="0.2">
      <c r="DB108" s="57">
        <v>106</v>
      </c>
      <c r="DE108" s="59"/>
      <c r="DF108" s="59"/>
      <c r="DG108" s="59"/>
      <c r="DH108" s="59"/>
      <c r="DI108" s="59"/>
      <c r="DJ108" s="59"/>
      <c r="DK108" s="59"/>
      <c r="DL108" s="59"/>
      <c r="DR108" s="59"/>
      <c r="DS108" s="59"/>
      <c r="DT108" s="59"/>
      <c r="DU108" s="59"/>
      <c r="DV108" s="59"/>
      <c r="DW108" s="59"/>
      <c r="DX108" s="59"/>
      <c r="DY108" s="59"/>
      <c r="EB108" s="316"/>
      <c r="EC108" s="263" t="s">
        <v>306</v>
      </c>
      <c r="EE108" s="264"/>
      <c r="EF108" s="264"/>
      <c r="EG108" s="264"/>
      <c r="EH108" s="264"/>
      <c r="EI108" s="264"/>
      <c r="EJ108" s="264"/>
      <c r="EK108" s="264"/>
      <c r="EL108" s="264"/>
      <c r="EP108" s="263" t="s">
        <v>306</v>
      </c>
      <c r="ER108" s="264"/>
      <c r="ES108" s="264"/>
      <c r="ET108" s="264"/>
      <c r="EU108" s="264"/>
      <c r="EV108" s="264"/>
      <c r="EW108" s="264"/>
      <c r="EX108" s="264"/>
      <c r="EY108" s="264"/>
      <c r="FB108" s="57">
        <v>106</v>
      </c>
      <c r="FC108" s="59"/>
      <c r="FM108" s="316"/>
      <c r="FN108" s="59"/>
      <c r="FX108" s="57">
        <v>106</v>
      </c>
      <c r="FY108" s="265"/>
      <c r="FZ108" s="266" t="s">
        <v>278</v>
      </c>
      <c r="GA108" s="267" t="s">
        <v>14</v>
      </c>
      <c r="GB108" s="267" t="s">
        <v>15</v>
      </c>
      <c r="GC108" s="267" t="s">
        <v>221</v>
      </c>
      <c r="GD108" s="267" t="s">
        <v>279</v>
      </c>
      <c r="GE108" s="267" t="s">
        <v>310</v>
      </c>
      <c r="GF108" s="268" t="s">
        <v>13</v>
      </c>
      <c r="GI108" s="316"/>
      <c r="GJ108" s="265"/>
      <c r="GK108" s="266" t="s">
        <v>278</v>
      </c>
      <c r="GL108" s="267" t="s">
        <v>14</v>
      </c>
      <c r="GM108" s="267" t="s">
        <v>15</v>
      </c>
      <c r="GN108" s="267" t="s">
        <v>221</v>
      </c>
      <c r="GO108" s="267" t="s">
        <v>279</v>
      </c>
      <c r="GP108" s="267" t="s">
        <v>310</v>
      </c>
      <c r="GQ108" s="268" t="s">
        <v>13</v>
      </c>
    </row>
    <row r="109" spans="106:199" ht="19.5" customHeight="1" x14ac:dyDescent="0.2">
      <c r="DB109" s="57">
        <v>107</v>
      </c>
      <c r="DE109" s="59"/>
      <c r="DF109" s="59"/>
      <c r="DG109" s="59"/>
      <c r="DH109" s="59"/>
      <c r="DI109" s="59"/>
      <c r="DJ109" s="59"/>
      <c r="DK109" s="59"/>
      <c r="DL109" s="59"/>
      <c r="DR109" s="59"/>
      <c r="DS109" s="59"/>
      <c r="DT109" s="59"/>
      <c r="DU109" s="59"/>
      <c r="DV109" s="59"/>
      <c r="DW109" s="59"/>
      <c r="DX109" s="59"/>
      <c r="DY109" s="59"/>
      <c r="EB109" s="316"/>
      <c r="EC109" s="265"/>
      <c r="ED109" s="266" t="s">
        <v>278</v>
      </c>
      <c r="EE109" s="267" t="s">
        <v>4</v>
      </c>
      <c r="EF109" s="267" t="s">
        <v>5</v>
      </c>
      <c r="EG109" s="267" t="s">
        <v>1</v>
      </c>
      <c r="EH109" s="267" t="s">
        <v>2</v>
      </c>
      <c r="EI109" s="267" t="s">
        <v>3</v>
      </c>
      <c r="EJ109" s="267" t="s">
        <v>279</v>
      </c>
      <c r="EK109" s="267" t="s">
        <v>280</v>
      </c>
      <c r="EL109" s="268" t="s">
        <v>11</v>
      </c>
      <c r="EP109" s="265"/>
      <c r="EQ109" s="266" t="s">
        <v>278</v>
      </c>
      <c r="ER109" s="267" t="s">
        <v>4</v>
      </c>
      <c r="ES109" s="267" t="s">
        <v>5</v>
      </c>
      <c r="ET109" s="267" t="s">
        <v>1</v>
      </c>
      <c r="EU109" s="267" t="s">
        <v>2</v>
      </c>
      <c r="EV109" s="267" t="s">
        <v>3</v>
      </c>
      <c r="EW109" s="267" t="s">
        <v>279</v>
      </c>
      <c r="EX109" s="267" t="s">
        <v>280</v>
      </c>
      <c r="EY109" s="268" t="s">
        <v>11</v>
      </c>
      <c r="FB109" s="57">
        <v>107</v>
      </c>
      <c r="FC109" s="59"/>
      <c r="FM109" s="316"/>
      <c r="FN109" s="59"/>
      <c r="FX109" s="57">
        <v>107</v>
      </c>
      <c r="FY109" s="297"/>
      <c r="FZ109" s="270" t="s">
        <v>281</v>
      </c>
      <c r="GA109" s="324"/>
      <c r="GB109" s="324"/>
      <c r="GC109" s="324"/>
      <c r="GD109" s="325"/>
      <c r="GE109" s="324"/>
      <c r="GF109" s="325"/>
      <c r="GI109" s="316"/>
      <c r="GJ109" s="297"/>
      <c r="GK109" s="270" t="s">
        <v>281</v>
      </c>
      <c r="GL109" s="324"/>
      <c r="GM109" s="324"/>
      <c r="GN109" s="324"/>
      <c r="GO109" s="325"/>
      <c r="GP109" s="324"/>
      <c r="GQ109" s="325"/>
    </row>
    <row r="110" spans="106:199" ht="19.5" customHeight="1" x14ac:dyDescent="0.2">
      <c r="DB110" s="57">
        <v>108</v>
      </c>
      <c r="DE110" s="59"/>
      <c r="DF110" s="59"/>
      <c r="DG110" s="59"/>
      <c r="DH110" s="59"/>
      <c r="DI110" s="59"/>
      <c r="DJ110" s="59"/>
      <c r="DK110" s="59"/>
      <c r="DL110" s="59"/>
      <c r="DR110" s="59"/>
      <c r="DS110" s="59"/>
      <c r="DT110" s="59"/>
      <c r="DU110" s="59"/>
      <c r="DV110" s="59"/>
      <c r="DW110" s="59"/>
      <c r="DX110" s="59"/>
      <c r="DY110" s="59"/>
      <c r="EB110" s="316"/>
      <c r="EC110" s="269"/>
      <c r="ED110" s="270" t="s">
        <v>281</v>
      </c>
      <c r="EE110" s="271"/>
      <c r="EF110" s="271"/>
      <c r="EG110" s="271"/>
      <c r="EH110" s="271"/>
      <c r="EI110" s="271"/>
      <c r="EJ110" s="272"/>
      <c r="EK110" s="271"/>
      <c r="EL110" s="272"/>
      <c r="EP110" s="269"/>
      <c r="EQ110" s="270" t="s">
        <v>281</v>
      </c>
      <c r="ER110" s="271"/>
      <c r="ES110" s="271"/>
      <c r="ET110" s="271"/>
      <c r="EU110" s="271"/>
      <c r="EV110" s="271"/>
      <c r="EW110" s="272"/>
      <c r="EX110" s="271"/>
      <c r="EY110" s="272"/>
      <c r="FB110" s="57">
        <v>108</v>
      </c>
      <c r="FC110" s="59"/>
      <c r="FM110" s="316"/>
      <c r="FN110" s="59"/>
      <c r="FX110" s="57">
        <v>108</v>
      </c>
      <c r="FY110" s="292"/>
      <c r="FZ110" s="274" t="s">
        <v>282</v>
      </c>
      <c r="GA110" s="275">
        <v>40678.339996381517</v>
      </c>
      <c r="GB110" s="275">
        <v>22483.388642056612</v>
      </c>
      <c r="GC110" s="275">
        <v>79253.944162508997</v>
      </c>
      <c r="GD110" s="326">
        <v>142415.67280094713</v>
      </c>
      <c r="GE110" s="327" t="s">
        <v>28</v>
      </c>
      <c r="GF110" s="326">
        <v>142415.67280094713</v>
      </c>
      <c r="GI110" s="316"/>
      <c r="GJ110" s="292"/>
      <c r="GK110" s="274" t="s">
        <v>282</v>
      </c>
      <c r="GL110" s="275">
        <v>40678.339996381517</v>
      </c>
      <c r="GM110" s="275">
        <v>22483.388642056612</v>
      </c>
      <c r="GN110" s="275">
        <v>79253.944162508997</v>
      </c>
      <c r="GO110" s="326">
        <v>142415.67280094713</v>
      </c>
      <c r="GP110" s="327" t="s">
        <v>28</v>
      </c>
      <c r="GQ110" s="326">
        <v>142415.67280094713</v>
      </c>
    </row>
    <row r="111" spans="106:199" ht="19.5" customHeight="1" x14ac:dyDescent="0.2">
      <c r="DB111" s="57">
        <v>109</v>
      </c>
      <c r="DE111" s="59"/>
      <c r="DF111" s="59"/>
      <c r="DG111" s="59"/>
      <c r="DH111" s="59"/>
      <c r="DI111" s="59"/>
      <c r="DJ111" s="59"/>
      <c r="DK111" s="59"/>
      <c r="DL111" s="59"/>
      <c r="DR111" s="59"/>
      <c r="DS111" s="59"/>
      <c r="DT111" s="59"/>
      <c r="DU111" s="59"/>
      <c r="DV111" s="59"/>
      <c r="DW111" s="59"/>
      <c r="DX111" s="59"/>
      <c r="DY111" s="59"/>
      <c r="EB111" s="316"/>
      <c r="EC111" s="273"/>
      <c r="ED111" s="274" t="s">
        <v>282</v>
      </c>
      <c r="EE111" s="275">
        <v>145661.90627999057</v>
      </c>
      <c r="EF111" s="275">
        <v>23167.116562398151</v>
      </c>
      <c r="EG111" s="275">
        <v>78387.695218134642</v>
      </c>
      <c r="EH111" s="275">
        <v>57673.406623721094</v>
      </c>
      <c r="EI111" s="275">
        <v>8486.0331995451561</v>
      </c>
      <c r="EJ111" s="276">
        <v>313376.15788378962</v>
      </c>
      <c r="EK111" s="275">
        <v>0</v>
      </c>
      <c r="EL111" s="276">
        <v>313376.15788378962</v>
      </c>
      <c r="EP111" s="273"/>
      <c r="EQ111" s="274" t="s">
        <v>282</v>
      </c>
      <c r="ER111" s="275">
        <v>145661.90627999057</v>
      </c>
      <c r="ES111" s="275">
        <v>23167.116562398151</v>
      </c>
      <c r="ET111" s="275">
        <v>78387.695218134642</v>
      </c>
      <c r="EU111" s="275">
        <v>57673.406623721094</v>
      </c>
      <c r="EV111" s="275">
        <v>8486.0331995451561</v>
      </c>
      <c r="EW111" s="276">
        <v>313376.15788378962</v>
      </c>
      <c r="EX111" s="275">
        <v>0</v>
      </c>
      <c r="EY111" s="276">
        <v>313376.15788378962</v>
      </c>
      <c r="FB111" s="57">
        <v>109</v>
      </c>
      <c r="FC111" s="59"/>
      <c r="FM111" s="316"/>
      <c r="FN111" s="59"/>
      <c r="FX111" s="57">
        <v>109</v>
      </c>
      <c r="FY111" s="281" t="s">
        <v>283</v>
      </c>
      <c r="FZ111" s="321" t="s">
        <v>74</v>
      </c>
      <c r="GA111" s="299">
        <v>119.03429047045725</v>
      </c>
      <c r="GB111" s="299">
        <v>65.367057323307989</v>
      </c>
      <c r="GC111" s="299">
        <v>220.95620206000001</v>
      </c>
      <c r="GD111" s="328">
        <v>405.35754985376525</v>
      </c>
      <c r="GE111" s="299">
        <v>-1.7006558359500263</v>
      </c>
      <c r="GF111" s="328">
        <v>403.6568940178152</v>
      </c>
      <c r="GI111" s="316"/>
      <c r="GJ111" s="281" t="s">
        <v>283</v>
      </c>
      <c r="GK111" s="298" t="s">
        <v>74</v>
      </c>
      <c r="GL111" s="299">
        <v>119.02194609887607</v>
      </c>
      <c r="GM111" s="299">
        <v>65.251196824012538</v>
      </c>
      <c r="GN111" s="299">
        <v>220.95620206000001</v>
      </c>
      <c r="GO111" s="328">
        <v>405.22934498288862</v>
      </c>
      <c r="GP111" s="299">
        <v>-1.7006558359500263</v>
      </c>
      <c r="GQ111" s="328">
        <v>403.52868914693858</v>
      </c>
    </row>
    <row r="112" spans="106:199" ht="19.5" customHeight="1" x14ac:dyDescent="0.2">
      <c r="DB112" s="57">
        <v>110</v>
      </c>
      <c r="DE112" s="59"/>
      <c r="DF112" s="59"/>
      <c r="DG112" s="59"/>
      <c r="DH112" s="59"/>
      <c r="DI112" s="59"/>
      <c r="DJ112" s="59"/>
      <c r="DK112" s="59"/>
      <c r="DL112" s="59"/>
      <c r="DR112" s="59"/>
      <c r="DS112" s="59"/>
      <c r="DT112" s="59"/>
      <c r="DU112" s="59"/>
      <c r="DV112" s="59"/>
      <c r="DW112" s="59"/>
      <c r="DX112" s="59"/>
      <c r="DY112" s="59"/>
      <c r="EB112" s="316"/>
      <c r="EC112" s="277" t="s">
        <v>283</v>
      </c>
      <c r="ED112" s="317" t="s">
        <v>74</v>
      </c>
      <c r="EE112" s="279">
        <v>124.66246548256358</v>
      </c>
      <c r="EF112" s="279">
        <v>64.995361358501086</v>
      </c>
      <c r="EG112" s="279">
        <v>354.82253628047948</v>
      </c>
      <c r="EH112" s="279">
        <v>205.13873652592656</v>
      </c>
      <c r="EI112" s="279">
        <v>69.897237052722616</v>
      </c>
      <c r="EJ112" s="280">
        <v>819.51633670019328</v>
      </c>
      <c r="EK112" s="279">
        <v>-3.2042864067565509</v>
      </c>
      <c r="EL112" s="280">
        <v>816.31205029343676</v>
      </c>
      <c r="EP112" s="277" t="s">
        <v>283</v>
      </c>
      <c r="EQ112" s="278" t="s">
        <v>74</v>
      </c>
      <c r="ER112" s="279">
        <v>123.97412533229718</v>
      </c>
      <c r="ES112" s="279">
        <v>64.8613211029204</v>
      </c>
      <c r="ET112" s="279">
        <v>354.82253628047948</v>
      </c>
      <c r="EU112" s="279">
        <v>205.13873652592656</v>
      </c>
      <c r="EV112" s="279">
        <v>69.897237052722616</v>
      </c>
      <c r="EW112" s="280">
        <v>818.69395629434621</v>
      </c>
      <c r="EX112" s="279">
        <v>-3.2042864067565509</v>
      </c>
      <c r="EY112" s="280">
        <v>815.48966988758968</v>
      </c>
      <c r="FB112" s="57">
        <v>110</v>
      </c>
      <c r="FC112" s="59"/>
      <c r="FM112" s="316"/>
      <c r="FN112" s="59"/>
      <c r="FX112" s="57">
        <v>110</v>
      </c>
      <c r="FY112" s="281" t="s">
        <v>285</v>
      </c>
      <c r="FZ112" s="329" t="s">
        <v>311</v>
      </c>
      <c r="GA112" s="279">
        <v>-6.0478957557359223</v>
      </c>
      <c r="GB112" s="279">
        <v>-2.7287862261941367</v>
      </c>
      <c r="GC112" s="279">
        <v>-10.300569580000001</v>
      </c>
      <c r="GD112" s="330">
        <v>-19.077251561930062</v>
      </c>
      <c r="GE112" s="279" t="s">
        <v>28</v>
      </c>
      <c r="GF112" s="330">
        <v>-19.077251561930062</v>
      </c>
      <c r="GI112" s="316"/>
      <c r="GJ112" s="281" t="s">
        <v>285</v>
      </c>
      <c r="GK112" s="329" t="s">
        <v>311</v>
      </c>
      <c r="GL112" s="279">
        <v>-6.0478957557359223</v>
      </c>
      <c r="GM112" s="279">
        <v>-2.7287862261941367</v>
      </c>
      <c r="GN112" s="279">
        <v>-10.300569580000001</v>
      </c>
      <c r="GO112" s="330">
        <v>-19.077251561930062</v>
      </c>
      <c r="GP112" s="279" t="s">
        <v>28</v>
      </c>
      <c r="GQ112" s="330">
        <v>-19.077251561930062</v>
      </c>
    </row>
    <row r="113" spans="106:199" ht="19.5" customHeight="1" x14ac:dyDescent="0.2">
      <c r="DB113" s="57">
        <v>111</v>
      </c>
      <c r="DE113" s="59"/>
      <c r="DF113" s="59"/>
      <c r="DG113" s="59"/>
      <c r="DH113" s="59"/>
      <c r="DI113" s="59"/>
      <c r="DJ113" s="59"/>
      <c r="DK113" s="59"/>
      <c r="DL113" s="59"/>
      <c r="DR113" s="59"/>
      <c r="DS113" s="59"/>
      <c r="DT113" s="59"/>
      <c r="DU113" s="59"/>
      <c r="DV113" s="59"/>
      <c r="DW113" s="59"/>
      <c r="DX113" s="59"/>
      <c r="DY113" s="59"/>
      <c r="EB113" s="316"/>
      <c r="EC113" s="277" t="s">
        <v>283</v>
      </c>
      <c r="ED113" s="278" t="s">
        <v>284</v>
      </c>
      <c r="EE113" s="279">
        <v>0.46906561679971337</v>
      </c>
      <c r="EF113" s="279">
        <v>0.50988413603490235</v>
      </c>
      <c r="EG113" s="279">
        <v>0.70639908666666662</v>
      </c>
      <c r="EH113" s="279">
        <v>1.4914663166666668</v>
      </c>
      <c r="EI113" s="279">
        <v>1.0032028566666666</v>
      </c>
      <c r="EJ113" s="280">
        <v>4.1800180128346156</v>
      </c>
      <c r="EK113" s="279">
        <v>0</v>
      </c>
      <c r="EL113" s="280">
        <v>4.1800180128346156</v>
      </c>
      <c r="EP113" s="277" t="s">
        <v>283</v>
      </c>
      <c r="EQ113" s="278" t="s">
        <v>284</v>
      </c>
      <c r="ER113" s="279">
        <v>0.46906561679971337</v>
      </c>
      <c r="ES113" s="279">
        <v>0.50988413603490235</v>
      </c>
      <c r="ET113" s="279">
        <v>0.70639908666666662</v>
      </c>
      <c r="EU113" s="279">
        <v>1.4914663166666668</v>
      </c>
      <c r="EV113" s="279">
        <v>1.0032028566666666</v>
      </c>
      <c r="EW113" s="280">
        <v>4.1800180128346156</v>
      </c>
      <c r="EX113" s="279">
        <v>0</v>
      </c>
      <c r="EY113" s="280">
        <v>4.1800180128346156</v>
      </c>
      <c r="FB113" s="57">
        <v>111</v>
      </c>
      <c r="FC113" s="59"/>
      <c r="FM113" s="316"/>
      <c r="FN113" s="59"/>
      <c r="FX113" s="57">
        <v>111</v>
      </c>
      <c r="FY113" s="281" t="s">
        <v>283</v>
      </c>
      <c r="FZ113" s="270" t="s">
        <v>284</v>
      </c>
      <c r="GA113" s="279">
        <v>0.319562080678373</v>
      </c>
      <c r="GB113" s="279">
        <v>0.13134859175021296</v>
      </c>
      <c r="GC113" s="279">
        <v>1.4880897399999999</v>
      </c>
      <c r="GD113" s="330">
        <v>1.939000412428586</v>
      </c>
      <c r="GE113" s="279">
        <v>0</v>
      </c>
      <c r="GF113" s="330">
        <v>1.939000412428586</v>
      </c>
      <c r="GI113" s="316"/>
      <c r="GJ113" s="281" t="s">
        <v>283</v>
      </c>
      <c r="GK113" s="270" t="s">
        <v>284</v>
      </c>
      <c r="GL113" s="279">
        <v>0.319562080678373</v>
      </c>
      <c r="GM113" s="279">
        <v>0.13134859175021296</v>
      </c>
      <c r="GN113" s="279">
        <v>1.4880897399999999</v>
      </c>
      <c r="GO113" s="330">
        <v>1.939000412428586</v>
      </c>
      <c r="GP113" s="279">
        <v>0</v>
      </c>
      <c r="GQ113" s="330">
        <v>1.939000412428586</v>
      </c>
    </row>
    <row r="114" spans="106:199" ht="19.5" customHeight="1" x14ac:dyDescent="0.2">
      <c r="DB114" s="57">
        <v>112</v>
      </c>
      <c r="DE114" s="59"/>
      <c r="DF114" s="59"/>
      <c r="DG114" s="59"/>
      <c r="DH114" s="59"/>
      <c r="DI114" s="59"/>
      <c r="DJ114" s="59"/>
      <c r="DK114" s="59"/>
      <c r="DL114" s="59"/>
      <c r="DR114" s="59"/>
      <c r="DS114" s="59"/>
      <c r="DT114" s="59"/>
      <c r="DU114" s="59"/>
      <c r="DV114" s="59"/>
      <c r="DW114" s="59"/>
      <c r="DX114" s="59"/>
      <c r="DY114" s="59"/>
      <c r="EB114" s="316"/>
      <c r="EC114" s="281" t="s">
        <v>285</v>
      </c>
      <c r="ED114" s="270" t="s">
        <v>286</v>
      </c>
      <c r="EE114" s="279">
        <v>-16.239264463763657</v>
      </c>
      <c r="EF114" s="279">
        <v>-31.982010929466554</v>
      </c>
      <c r="EG114" s="279">
        <v>-310.09024705126825</v>
      </c>
      <c r="EH114" s="279">
        <v>-148.2745601101164</v>
      </c>
      <c r="EI114" s="279">
        <v>-64.05043142943839</v>
      </c>
      <c r="EJ114" s="280">
        <v>-570.63651398405318</v>
      </c>
      <c r="EK114" s="279">
        <v>24.546059252100793</v>
      </c>
      <c r="EL114" s="280">
        <v>-546.09045473195238</v>
      </c>
      <c r="EP114" s="281" t="s">
        <v>285</v>
      </c>
      <c r="EQ114" s="270" t="s">
        <v>286</v>
      </c>
      <c r="ER114" s="279">
        <v>-16.239264463763657</v>
      </c>
      <c r="ES114" s="279">
        <v>-31.982010929466554</v>
      </c>
      <c r="ET114" s="279">
        <v>-310.09024705126825</v>
      </c>
      <c r="EU114" s="279">
        <v>-148.2745601101164</v>
      </c>
      <c r="EV114" s="279">
        <v>-64.05043142943839</v>
      </c>
      <c r="EW114" s="280">
        <v>-570.63651398405318</v>
      </c>
      <c r="EX114" s="279">
        <v>24.546059252100793</v>
      </c>
      <c r="EY114" s="280">
        <v>-546.09045473195238</v>
      </c>
      <c r="FB114" s="57">
        <v>112</v>
      </c>
      <c r="FC114" s="59"/>
      <c r="FM114" s="316"/>
      <c r="FN114" s="59"/>
      <c r="FX114" s="57">
        <v>112</v>
      </c>
      <c r="FY114" s="281" t="s">
        <v>285</v>
      </c>
      <c r="FZ114" s="318" t="s">
        <v>289</v>
      </c>
      <c r="GA114" s="279">
        <v>-5.7307197691571128</v>
      </c>
      <c r="GB114" s="279">
        <v>-3.469766012312363</v>
      </c>
      <c r="GC114" s="279">
        <v>-10.476235300000003</v>
      </c>
      <c r="GD114" s="330">
        <v>-19.676721081469481</v>
      </c>
      <c r="GE114" s="279" t="s">
        <v>28</v>
      </c>
      <c r="GF114" s="330">
        <v>-19.676721081469481</v>
      </c>
      <c r="GI114" s="316"/>
      <c r="GJ114" s="281" t="s">
        <v>285</v>
      </c>
      <c r="GK114" s="270" t="s">
        <v>289</v>
      </c>
      <c r="GL114" s="279">
        <v>-6.3523621903305987</v>
      </c>
      <c r="GM114" s="279">
        <v>-3.7473653420093536</v>
      </c>
      <c r="GN114" s="279">
        <v>-10.476235300000003</v>
      </c>
      <c r="GO114" s="330">
        <v>-20.575962832339954</v>
      </c>
      <c r="GP114" s="279" t="s">
        <v>28</v>
      </c>
      <c r="GQ114" s="330">
        <v>-20.575962832339954</v>
      </c>
    </row>
    <row r="115" spans="106:199" ht="19.5" customHeight="1" x14ac:dyDescent="0.2">
      <c r="DB115" s="57">
        <v>113</v>
      </c>
      <c r="DE115" s="59"/>
      <c r="DF115" s="59"/>
      <c r="DG115" s="59"/>
      <c r="DH115" s="59"/>
      <c r="DI115" s="59"/>
      <c r="DJ115" s="59"/>
      <c r="DK115" s="59"/>
      <c r="DL115" s="59"/>
      <c r="DR115" s="59"/>
      <c r="DS115" s="59"/>
      <c r="DT115" s="59"/>
      <c r="DU115" s="59"/>
      <c r="DV115" s="59"/>
      <c r="DW115" s="59"/>
      <c r="DX115" s="59"/>
      <c r="DY115" s="59"/>
      <c r="EB115" s="316"/>
      <c r="EC115" s="281" t="s">
        <v>283</v>
      </c>
      <c r="ED115" s="270" t="s">
        <v>287</v>
      </c>
      <c r="EE115" s="279">
        <v>114.18824497947637</v>
      </c>
      <c r="EF115" s="279">
        <v>14.920212430743426</v>
      </c>
      <c r="EG115" s="279">
        <v>41.579421346083706</v>
      </c>
      <c r="EH115" s="279">
        <v>34.935700487246827</v>
      </c>
      <c r="EI115" s="279">
        <v>5.16447333289398</v>
      </c>
      <c r="EJ115" s="280">
        <v>210.7880525764443</v>
      </c>
      <c r="EK115" s="279">
        <v>0</v>
      </c>
      <c r="EL115" s="280">
        <v>210.7880525764443</v>
      </c>
      <c r="EP115" s="281" t="s">
        <v>283</v>
      </c>
      <c r="EQ115" s="270" t="s">
        <v>287</v>
      </c>
      <c r="ER115" s="279">
        <v>114.18824497947637</v>
      </c>
      <c r="ES115" s="279">
        <v>14.920212430743426</v>
      </c>
      <c r="ET115" s="279">
        <v>41.579421346083706</v>
      </c>
      <c r="EU115" s="279">
        <v>34.935700487246827</v>
      </c>
      <c r="EV115" s="279">
        <v>5.16447333289398</v>
      </c>
      <c r="EW115" s="280">
        <v>210.7880525764443</v>
      </c>
      <c r="EX115" s="279">
        <v>0</v>
      </c>
      <c r="EY115" s="280">
        <v>210.7880525764443</v>
      </c>
      <c r="FB115" s="57">
        <v>113</v>
      </c>
      <c r="FC115" s="59"/>
      <c r="FM115" s="316"/>
      <c r="FN115" s="59"/>
      <c r="FX115" s="57">
        <v>113</v>
      </c>
      <c r="FY115" s="283" t="s">
        <v>285</v>
      </c>
      <c r="FZ115" s="282" t="s">
        <v>286</v>
      </c>
      <c r="GA115" s="279">
        <v>-3.4294353752944531</v>
      </c>
      <c r="GB115" s="279">
        <v>-7.6452183821079505</v>
      </c>
      <c r="GC115" s="279">
        <v>-34.282415069364873</v>
      </c>
      <c r="GD115" s="330">
        <v>-45.357068826767275</v>
      </c>
      <c r="GE115" s="279">
        <v>1.7006558359500263</v>
      </c>
      <c r="GF115" s="330">
        <v>-43.656412990817252</v>
      </c>
      <c r="GI115" s="316"/>
      <c r="GJ115" s="283" t="s">
        <v>285</v>
      </c>
      <c r="GK115" s="282" t="s">
        <v>286</v>
      </c>
      <c r="GL115" s="279">
        <v>-3.4294353752944531</v>
      </c>
      <c r="GM115" s="279">
        <v>-7.6452183821079505</v>
      </c>
      <c r="GN115" s="279">
        <v>-34.282415069364873</v>
      </c>
      <c r="GO115" s="330">
        <v>-45.357068826767275</v>
      </c>
      <c r="GP115" s="279">
        <v>1.7006558359500263</v>
      </c>
      <c r="GQ115" s="330">
        <v>-43.656412990817252</v>
      </c>
    </row>
    <row r="116" spans="106:199" ht="19.5" customHeight="1" x14ac:dyDescent="0.2">
      <c r="DB116" s="57">
        <v>114</v>
      </c>
      <c r="DE116" s="59"/>
      <c r="DF116" s="59"/>
      <c r="DG116" s="59"/>
      <c r="DH116" s="59"/>
      <c r="DI116" s="59"/>
      <c r="DJ116" s="59"/>
      <c r="DK116" s="59"/>
      <c r="DL116" s="59"/>
      <c r="DR116" s="59"/>
      <c r="DS116" s="59"/>
      <c r="DT116" s="59"/>
      <c r="DU116" s="59"/>
      <c r="DV116" s="59"/>
      <c r="DW116" s="59"/>
      <c r="DX116" s="59"/>
      <c r="DY116" s="59"/>
      <c r="EB116" s="316"/>
      <c r="EC116" s="281" t="s">
        <v>283</v>
      </c>
      <c r="ED116" s="282" t="s">
        <v>288</v>
      </c>
      <c r="EE116" s="279">
        <v>0.29339774096039922</v>
      </c>
      <c r="EF116" s="279">
        <v>-7.7776418956659599E-2</v>
      </c>
      <c r="EG116" s="279">
        <v>2.0203097699999999</v>
      </c>
      <c r="EH116" s="279">
        <v>0.56998122999999912</v>
      </c>
      <c r="EI116" s="279">
        <v>0.20525341999999999</v>
      </c>
      <c r="EJ116" s="280">
        <v>3.0111657420037385</v>
      </c>
      <c r="EK116" s="279">
        <v>0</v>
      </c>
      <c r="EL116" s="280">
        <v>3.0111657420037385</v>
      </c>
      <c r="EP116" s="281" t="s">
        <v>283</v>
      </c>
      <c r="EQ116" s="282" t="s">
        <v>288</v>
      </c>
      <c r="ER116" s="279">
        <v>0.29339774096039922</v>
      </c>
      <c r="ES116" s="279">
        <v>-7.7776418956659599E-2</v>
      </c>
      <c r="ET116" s="279">
        <v>2.0203097699999999</v>
      </c>
      <c r="EU116" s="279">
        <v>0.56998122999999912</v>
      </c>
      <c r="EV116" s="279">
        <v>0.20525341999999999</v>
      </c>
      <c r="EW116" s="280">
        <v>3.0111657420037385</v>
      </c>
      <c r="EX116" s="279">
        <v>0</v>
      </c>
      <c r="EY116" s="280">
        <v>3.0111657420037385</v>
      </c>
      <c r="FB116" s="57">
        <v>114</v>
      </c>
      <c r="FC116" s="59"/>
      <c r="FM116" s="316"/>
      <c r="FN116" s="59"/>
      <c r="FX116" s="57">
        <v>114</v>
      </c>
      <c r="FY116" s="283" t="s">
        <v>285</v>
      </c>
      <c r="FZ116" s="282" t="s">
        <v>291</v>
      </c>
      <c r="GA116" s="279">
        <v>-0.35715579934526437</v>
      </c>
      <c r="GB116" s="279">
        <v>-0.34618542600150315</v>
      </c>
      <c r="GC116" s="279">
        <v>-4.5720770599999998</v>
      </c>
      <c r="GD116" s="330">
        <v>-5.2754182853467668</v>
      </c>
      <c r="GE116" s="279" t="s">
        <v>28</v>
      </c>
      <c r="GF116" s="330">
        <v>-5.2754182853467668</v>
      </c>
      <c r="GI116" s="316"/>
      <c r="GJ116" s="283" t="s">
        <v>285</v>
      </c>
      <c r="GK116" s="282" t="s">
        <v>291</v>
      </c>
      <c r="GL116" s="279">
        <v>-0.35715579934526437</v>
      </c>
      <c r="GM116" s="279">
        <v>-0.34618542600150315</v>
      </c>
      <c r="GN116" s="279">
        <v>-4.5720770599999998</v>
      </c>
      <c r="GO116" s="330">
        <v>-5.2754182853467668</v>
      </c>
      <c r="GP116" s="279" t="s">
        <v>28</v>
      </c>
      <c r="GQ116" s="330">
        <v>-5.2754182853467668</v>
      </c>
    </row>
    <row r="117" spans="106:199" ht="19.5" customHeight="1" x14ac:dyDescent="0.2">
      <c r="DB117" s="57">
        <v>115</v>
      </c>
      <c r="DE117" s="59"/>
      <c r="DF117" s="59"/>
      <c r="DG117" s="59"/>
      <c r="DH117" s="59"/>
      <c r="DI117" s="59"/>
      <c r="DJ117" s="59"/>
      <c r="DK117" s="59"/>
      <c r="DL117" s="59"/>
      <c r="DR117" s="59"/>
      <c r="DS117" s="59"/>
      <c r="DT117" s="59"/>
      <c r="DU117" s="59"/>
      <c r="DV117" s="59"/>
      <c r="DW117" s="59"/>
      <c r="DX117" s="59"/>
      <c r="DY117" s="59"/>
      <c r="EB117" s="316"/>
      <c r="EC117" s="283" t="s">
        <v>285</v>
      </c>
      <c r="ED117" s="318" t="s">
        <v>289</v>
      </c>
      <c r="EE117" s="279">
        <v>-24.082230785075001</v>
      </c>
      <c r="EF117" s="279">
        <v>-4.4747380361592128</v>
      </c>
      <c r="EG117" s="279">
        <v>-86.151172430479448</v>
      </c>
      <c r="EH117" s="279">
        <v>-45.732515452593262</v>
      </c>
      <c r="EI117" s="279">
        <v>-17.319083932722627</v>
      </c>
      <c r="EJ117" s="280">
        <v>-177.75974063702958</v>
      </c>
      <c r="EK117" s="279">
        <v>-6.7334248313313694E-2</v>
      </c>
      <c r="EL117" s="280">
        <v>-177.82707488534288</v>
      </c>
      <c r="EP117" s="283" t="s">
        <v>285</v>
      </c>
      <c r="EQ117" s="270" t="s">
        <v>289</v>
      </c>
      <c r="ER117" s="279">
        <v>-27.42798319194938</v>
      </c>
      <c r="ES117" s="279">
        <v>-5.0004127176085618</v>
      </c>
      <c r="ET117" s="279">
        <v>-86.151172430479448</v>
      </c>
      <c r="EU117" s="279">
        <v>-45.732515452593262</v>
      </c>
      <c r="EV117" s="279">
        <v>-17.319083932722627</v>
      </c>
      <c r="EW117" s="280">
        <v>-181.63116772535327</v>
      </c>
      <c r="EX117" s="279">
        <v>-6.7334248313313694E-2</v>
      </c>
      <c r="EY117" s="280">
        <v>-181.69850197366657</v>
      </c>
      <c r="FB117" s="57">
        <v>115</v>
      </c>
      <c r="FC117" s="59"/>
      <c r="FM117" s="316"/>
      <c r="FN117" s="59"/>
      <c r="FX117" s="57">
        <v>115</v>
      </c>
      <c r="FY117" s="281" t="s">
        <v>283</v>
      </c>
      <c r="FZ117" s="293" t="s">
        <v>292</v>
      </c>
      <c r="GA117" s="296">
        <v>-2.4323618820820929</v>
      </c>
      <c r="GB117" s="296">
        <v>-1.4913363122831043</v>
      </c>
      <c r="GC117" s="296">
        <v>1.2556781000000004</v>
      </c>
      <c r="GD117" s="331">
        <v>-2.6680200943651968</v>
      </c>
      <c r="GE117" s="296" t="s">
        <v>28</v>
      </c>
      <c r="GF117" s="331">
        <v>-2.6680200943651968</v>
      </c>
      <c r="GI117" s="316"/>
      <c r="GJ117" s="281" t="s">
        <v>283</v>
      </c>
      <c r="GK117" s="293" t="s">
        <v>292</v>
      </c>
      <c r="GL117" s="296">
        <v>-2.4323618820820929</v>
      </c>
      <c r="GM117" s="296">
        <v>-1.4913363122831043</v>
      </c>
      <c r="GN117" s="296">
        <v>1.2556781000000004</v>
      </c>
      <c r="GO117" s="331">
        <v>-2.6680200943651968</v>
      </c>
      <c r="GP117" s="296" t="s">
        <v>28</v>
      </c>
      <c r="GQ117" s="331">
        <v>-2.6680200943651968</v>
      </c>
    </row>
    <row r="118" spans="106:199" ht="19.5" customHeight="1" x14ac:dyDescent="0.2">
      <c r="DB118" s="57">
        <v>116</v>
      </c>
      <c r="DE118" s="59"/>
      <c r="DF118" s="59"/>
      <c r="DG118" s="59"/>
      <c r="DH118" s="59"/>
      <c r="DI118" s="59"/>
      <c r="DJ118" s="59"/>
      <c r="DK118" s="59"/>
      <c r="DL118" s="59"/>
      <c r="DR118" s="59"/>
      <c r="DS118" s="59"/>
      <c r="DT118" s="59"/>
      <c r="DU118" s="59"/>
      <c r="DV118" s="59"/>
      <c r="DW118" s="59"/>
      <c r="DX118" s="59"/>
      <c r="DY118" s="59"/>
      <c r="EB118" s="316"/>
      <c r="EC118" s="281" t="s">
        <v>285</v>
      </c>
      <c r="ED118" s="270" t="s">
        <v>290</v>
      </c>
      <c r="EE118" s="279">
        <v>-2.1574110547645038</v>
      </c>
      <c r="EF118" s="279">
        <v>-1.4208208274903713</v>
      </c>
      <c r="EG118" s="279">
        <v>-2.0047207599999997</v>
      </c>
      <c r="EH118" s="279">
        <v>-2.4881914199999997</v>
      </c>
      <c r="EI118" s="279">
        <v>-0.35673607000000002</v>
      </c>
      <c r="EJ118" s="280">
        <v>-8.4278801322548738</v>
      </c>
      <c r="EK118" s="279">
        <v>0</v>
      </c>
      <c r="EL118" s="280">
        <v>-8.4278801322548738</v>
      </c>
      <c r="EP118" s="281" t="s">
        <v>285</v>
      </c>
      <c r="EQ118" s="270" t="s">
        <v>290</v>
      </c>
      <c r="ER118" s="279">
        <v>-2.1574110547645038</v>
      </c>
      <c r="ES118" s="279">
        <v>-1.4208208274903713</v>
      </c>
      <c r="ET118" s="279">
        <v>-2.0047207599999997</v>
      </c>
      <c r="EU118" s="279">
        <v>-2.4881914199999997</v>
      </c>
      <c r="EV118" s="279">
        <v>-0.35673607000000002</v>
      </c>
      <c r="EW118" s="280">
        <v>-8.4278801322548738</v>
      </c>
      <c r="EX118" s="279">
        <v>0</v>
      </c>
      <c r="EY118" s="280">
        <v>-8.4278801322548738</v>
      </c>
      <c r="FB118" s="57">
        <v>116</v>
      </c>
      <c r="FC118" s="59"/>
      <c r="FM118" s="316"/>
      <c r="FN118" s="59"/>
      <c r="FX118" s="57">
        <v>116</v>
      </c>
      <c r="FY118" s="297" t="s">
        <v>293</v>
      </c>
      <c r="FZ118" s="321" t="s">
        <v>294</v>
      </c>
      <c r="GA118" s="299">
        <v>101.35628396952077</v>
      </c>
      <c r="GB118" s="299">
        <v>49.817113556159143</v>
      </c>
      <c r="GC118" s="299">
        <v>164.06867289063513</v>
      </c>
      <c r="GD118" s="328">
        <v>315.24207041631507</v>
      </c>
      <c r="GE118" s="299">
        <v>0</v>
      </c>
      <c r="GF118" s="328">
        <v>315.24207041631507</v>
      </c>
      <c r="GI118" s="316"/>
      <c r="GJ118" s="297" t="s">
        <v>293</v>
      </c>
      <c r="GK118" s="298" t="s">
        <v>294</v>
      </c>
      <c r="GL118" s="299">
        <v>100.72229717676612</v>
      </c>
      <c r="GM118" s="299">
        <v>49.423653727166702</v>
      </c>
      <c r="GN118" s="299">
        <v>164.06867289063513</v>
      </c>
      <c r="GO118" s="328">
        <v>314.21462379456796</v>
      </c>
      <c r="GP118" s="299">
        <v>0</v>
      </c>
      <c r="GQ118" s="328">
        <v>314.21462379456796</v>
      </c>
    </row>
    <row r="119" spans="106:199" ht="19.5" customHeight="1" x14ac:dyDescent="0.2">
      <c r="DB119" s="57">
        <v>117</v>
      </c>
      <c r="DE119" s="59"/>
      <c r="DF119" s="59"/>
      <c r="DG119" s="59"/>
      <c r="DH119" s="59"/>
      <c r="DI119" s="59"/>
      <c r="DJ119" s="59"/>
      <c r="DK119" s="59"/>
      <c r="DL119" s="59"/>
      <c r="DR119" s="59"/>
      <c r="DS119" s="59"/>
      <c r="DT119" s="59"/>
      <c r="DU119" s="59"/>
      <c r="DV119" s="59"/>
      <c r="DW119" s="59"/>
      <c r="DX119" s="59"/>
      <c r="DY119" s="59"/>
      <c r="EB119" s="316"/>
      <c r="EC119" s="281" t="s">
        <v>285</v>
      </c>
      <c r="ED119" s="270" t="s">
        <v>291</v>
      </c>
      <c r="EE119" s="279">
        <v>-1.9371600590417446</v>
      </c>
      <c r="EF119" s="279">
        <v>-0.96439530494362791</v>
      </c>
      <c r="EG119" s="279">
        <v>-5.1531188200000004</v>
      </c>
      <c r="EH119" s="279">
        <v>-2.7700792999999995</v>
      </c>
      <c r="EI119" s="279">
        <v>-0.85384185000000001</v>
      </c>
      <c r="EJ119" s="280">
        <v>-11.678595333985372</v>
      </c>
      <c r="EK119" s="279">
        <v>0</v>
      </c>
      <c r="EL119" s="280">
        <v>-11.678595333985372</v>
      </c>
      <c r="EP119" s="281" t="s">
        <v>285</v>
      </c>
      <c r="EQ119" s="270" t="s">
        <v>291</v>
      </c>
      <c r="ER119" s="279">
        <v>-1.9371600590417446</v>
      </c>
      <c r="ES119" s="279">
        <v>-0.96439530494362791</v>
      </c>
      <c r="ET119" s="279">
        <v>-5.1531188200000004</v>
      </c>
      <c r="EU119" s="279">
        <v>-2.7700792999999995</v>
      </c>
      <c r="EV119" s="279">
        <v>-0.85384185000000001</v>
      </c>
      <c r="EW119" s="280">
        <v>-11.678595333985372</v>
      </c>
      <c r="EX119" s="279">
        <v>0</v>
      </c>
      <c r="EY119" s="280">
        <v>-11.678595333985372</v>
      </c>
      <c r="FB119" s="57">
        <v>117</v>
      </c>
      <c r="FC119" s="59"/>
      <c r="FM119" s="316"/>
      <c r="FN119" s="59"/>
      <c r="FX119" s="57">
        <v>117</v>
      </c>
      <c r="FY119" s="288"/>
      <c r="FZ119" s="320" t="s">
        <v>295</v>
      </c>
      <c r="GA119" s="290">
        <v>2491.6524120339418</v>
      </c>
      <c r="GB119" s="290">
        <v>2215.729770510352</v>
      </c>
      <c r="GC119" s="290">
        <v>2070.1641366165304</v>
      </c>
      <c r="GD119" s="291">
        <v>2213.5349587325659</v>
      </c>
      <c r="GE119" s="290" t="s">
        <v>28</v>
      </c>
      <c r="GF119" s="291">
        <v>2213.5349587325659</v>
      </c>
      <c r="GI119" s="316"/>
      <c r="GJ119" s="288"/>
      <c r="GK119" s="289" t="s">
        <v>295</v>
      </c>
      <c r="GL119" s="290">
        <v>2476.0670466328202</v>
      </c>
      <c r="GM119" s="290">
        <v>2198.2297470371795</v>
      </c>
      <c r="GN119" s="290">
        <v>2070.1641366165304</v>
      </c>
      <c r="GO119" s="291">
        <v>2206.3205377244003</v>
      </c>
      <c r="GP119" s="290" t="s">
        <v>28</v>
      </c>
      <c r="GQ119" s="291">
        <v>2206.3205377244003</v>
      </c>
    </row>
    <row r="120" spans="106:199" ht="19.5" customHeight="1" x14ac:dyDescent="0.2">
      <c r="DB120" s="57">
        <v>118</v>
      </c>
      <c r="DE120" s="59"/>
      <c r="DF120" s="59"/>
      <c r="DG120" s="59"/>
      <c r="DH120" s="59"/>
      <c r="DI120" s="59"/>
      <c r="DJ120" s="59"/>
      <c r="DK120" s="59"/>
      <c r="DL120" s="59"/>
      <c r="DR120" s="59"/>
      <c r="DS120" s="59"/>
      <c r="DT120" s="59"/>
      <c r="DU120" s="59"/>
      <c r="DV120" s="59"/>
      <c r="DW120" s="59"/>
      <c r="DX120" s="59"/>
      <c r="DY120" s="59"/>
      <c r="EB120" s="316"/>
      <c r="EC120" s="281" t="s">
        <v>283</v>
      </c>
      <c r="ED120" s="270" t="s">
        <v>292</v>
      </c>
      <c r="EE120" s="279">
        <v>0.49635327853754296</v>
      </c>
      <c r="EF120" s="279">
        <v>0.12201358832242287</v>
      </c>
      <c r="EG120" s="279">
        <v>-6.5953079799998786</v>
      </c>
      <c r="EH120" s="279">
        <v>-6.5040297700000442</v>
      </c>
      <c r="EI120" s="279">
        <v>-1.8341768499999849</v>
      </c>
      <c r="EJ120" s="280">
        <v>-14.315147733139941</v>
      </c>
      <c r="EK120" s="279">
        <v>0</v>
      </c>
      <c r="EL120" s="280">
        <v>-14.315147733139941</v>
      </c>
      <c r="EP120" s="281" t="s">
        <v>283</v>
      </c>
      <c r="EQ120" s="270" t="s">
        <v>292</v>
      </c>
      <c r="ER120" s="279">
        <v>0.49635327853754296</v>
      </c>
      <c r="ES120" s="279">
        <v>0.12201358832242287</v>
      </c>
      <c r="ET120" s="279">
        <v>-6.5953079799998786</v>
      </c>
      <c r="EU120" s="279">
        <v>-6.5040297700000442</v>
      </c>
      <c r="EV120" s="279">
        <v>-1.8341768499999849</v>
      </c>
      <c r="EW120" s="280">
        <v>-14.315147733139941</v>
      </c>
      <c r="EX120" s="279">
        <v>0</v>
      </c>
      <c r="EY120" s="280">
        <v>-14.315147733139941</v>
      </c>
      <c r="FB120" s="57">
        <v>118</v>
      </c>
      <c r="FC120" s="59"/>
      <c r="FM120" s="316"/>
      <c r="FN120" s="59"/>
      <c r="FX120" s="57">
        <v>118</v>
      </c>
      <c r="FY120" s="292" t="s">
        <v>283</v>
      </c>
      <c r="FZ120" s="293" t="s">
        <v>296</v>
      </c>
      <c r="GA120" s="296">
        <v>6.4017459055307473</v>
      </c>
      <c r="GB120" s="296">
        <v>4.382633996090294</v>
      </c>
      <c r="GC120" s="332">
        <v>18.687721963751439</v>
      </c>
      <c r="GD120" s="331">
        <v>29.47210186537248</v>
      </c>
      <c r="GE120" s="333">
        <v>-2.9990565101353983</v>
      </c>
      <c r="GF120" s="330">
        <v>26.473045355237083</v>
      </c>
      <c r="GI120" s="316"/>
      <c r="GJ120" s="292" t="s">
        <v>283</v>
      </c>
      <c r="GK120" s="293" t="s">
        <v>296</v>
      </c>
      <c r="GL120" s="296">
        <v>6.4017459055307473</v>
      </c>
      <c r="GM120" s="296">
        <v>4.382633996090294</v>
      </c>
      <c r="GN120" s="332">
        <v>18.687721963751439</v>
      </c>
      <c r="GO120" s="331">
        <v>29.47210186537248</v>
      </c>
      <c r="GP120" s="333">
        <v>-2.9990565101353983</v>
      </c>
      <c r="GQ120" s="330">
        <v>26.473045355237083</v>
      </c>
    </row>
    <row r="121" spans="106:199" ht="19.5" customHeight="1" x14ac:dyDescent="0.2">
      <c r="DB121" s="57">
        <v>119</v>
      </c>
      <c r="DE121" s="59"/>
      <c r="DF121" s="59"/>
      <c r="DG121" s="59"/>
      <c r="DH121" s="59"/>
      <c r="DI121" s="59"/>
      <c r="DJ121" s="59"/>
      <c r="DK121" s="59"/>
      <c r="DL121" s="59"/>
      <c r="DR121" s="59"/>
      <c r="DS121" s="59"/>
      <c r="DT121" s="59"/>
      <c r="DU121" s="59"/>
      <c r="DV121" s="59"/>
      <c r="DW121" s="59"/>
      <c r="DX121" s="59"/>
      <c r="DY121" s="59"/>
      <c r="EB121" s="316"/>
      <c r="EC121" s="284" t="s">
        <v>293</v>
      </c>
      <c r="ED121" s="319" t="s">
        <v>294</v>
      </c>
      <c r="EE121" s="286">
        <v>195.69346073569264</v>
      </c>
      <c r="EF121" s="286">
        <v>41.627729996585401</v>
      </c>
      <c r="EG121" s="286">
        <v>-10.865900558517698</v>
      </c>
      <c r="EH121" s="286">
        <v>36.366508507130362</v>
      </c>
      <c r="EI121" s="286">
        <v>-8.144103469877745</v>
      </c>
      <c r="EJ121" s="287">
        <v>254.67769521101297</v>
      </c>
      <c r="EK121" s="286">
        <v>21.27443859703093</v>
      </c>
      <c r="EL121" s="287">
        <v>275.95213380804393</v>
      </c>
      <c r="EP121" s="284" t="s">
        <v>293</v>
      </c>
      <c r="EQ121" s="285" t="s">
        <v>294</v>
      </c>
      <c r="ER121" s="286">
        <v>191.65936817855189</v>
      </c>
      <c r="ES121" s="286">
        <v>40.96801505955537</v>
      </c>
      <c r="ET121" s="286">
        <v>-10.865900558517698</v>
      </c>
      <c r="EU121" s="286">
        <v>36.366508507130362</v>
      </c>
      <c r="EV121" s="286">
        <v>-8.144103469877745</v>
      </c>
      <c r="EW121" s="287">
        <v>249.98388771684216</v>
      </c>
      <c r="EX121" s="286">
        <v>21.27443859703093</v>
      </c>
      <c r="EY121" s="287">
        <v>271.25832631387311</v>
      </c>
      <c r="FB121" s="57">
        <v>119</v>
      </c>
      <c r="FC121" s="59"/>
      <c r="FM121" s="316"/>
      <c r="FN121" s="59"/>
      <c r="FX121" s="57">
        <v>119</v>
      </c>
      <c r="FY121" s="334" t="s">
        <v>293</v>
      </c>
      <c r="FZ121" s="348" t="s">
        <v>297</v>
      </c>
      <c r="GA121" s="299">
        <v>107.75802987505152</v>
      </c>
      <c r="GB121" s="299">
        <v>54.199747552249434</v>
      </c>
      <c r="GC121" s="299">
        <v>182.75639485438657</v>
      </c>
      <c r="GD121" s="331">
        <v>344.71417228168752</v>
      </c>
      <c r="GE121" s="299">
        <v>-2.9990565101353983</v>
      </c>
      <c r="GF121" s="328">
        <v>341.71511577155218</v>
      </c>
      <c r="GI121" s="316"/>
      <c r="GJ121" s="334" t="s">
        <v>293</v>
      </c>
      <c r="GK121" s="335" t="s">
        <v>297</v>
      </c>
      <c r="GL121" s="299">
        <v>107.12404308229686</v>
      </c>
      <c r="GM121" s="299">
        <v>53.806287723256993</v>
      </c>
      <c r="GN121" s="299">
        <v>182.75639485438657</v>
      </c>
      <c r="GO121" s="331">
        <v>343.68672565994041</v>
      </c>
      <c r="GP121" s="299">
        <v>-2.9990565101353983</v>
      </c>
      <c r="GQ121" s="328">
        <v>340.68766914980506</v>
      </c>
    </row>
    <row r="122" spans="106:199" ht="19.5" customHeight="1" x14ac:dyDescent="0.2">
      <c r="DB122" s="57">
        <v>120</v>
      </c>
      <c r="DE122" s="59"/>
      <c r="DF122" s="59"/>
      <c r="DG122" s="59"/>
      <c r="DH122" s="59"/>
      <c r="DI122" s="59"/>
      <c r="DJ122" s="59"/>
      <c r="DK122" s="59"/>
      <c r="DL122" s="59"/>
      <c r="DR122" s="59"/>
      <c r="DS122" s="59"/>
      <c r="DT122" s="59"/>
      <c r="DU122" s="59"/>
      <c r="DV122" s="59"/>
      <c r="DW122" s="59"/>
      <c r="DX122" s="59"/>
      <c r="DY122" s="59"/>
      <c r="EB122" s="316"/>
      <c r="EC122" s="288"/>
      <c r="ED122" s="320" t="s">
        <v>295</v>
      </c>
      <c r="EE122" s="290">
        <v>1343.4772737323078</v>
      </c>
      <c r="EF122" s="290">
        <v>1796.8455368394923</v>
      </c>
      <c r="EG122" s="290">
        <v>-138.61742622079186</v>
      </c>
      <c r="EH122" s="290">
        <v>630.55939706139714</v>
      </c>
      <c r="EI122" s="290">
        <v>-959.70676503059894</v>
      </c>
      <c r="EJ122" s="291">
        <v>812.69008124560639</v>
      </c>
      <c r="EK122" s="290">
        <v>0</v>
      </c>
      <c r="EL122" s="291">
        <v>880.57794719142669</v>
      </c>
      <c r="EP122" s="288"/>
      <c r="EQ122" s="289" t="s">
        <v>295</v>
      </c>
      <c r="ER122" s="290">
        <v>1315.7823694147269</v>
      </c>
      <c r="ES122" s="290">
        <v>1768.3691860923823</v>
      </c>
      <c r="ET122" s="290">
        <v>-138.61742622079186</v>
      </c>
      <c r="EU122" s="290">
        <v>630.55939706139714</v>
      </c>
      <c r="EV122" s="290">
        <v>-959.70676503059894</v>
      </c>
      <c r="EW122" s="291">
        <v>797.71189169261743</v>
      </c>
      <c r="EX122" s="290">
        <v>0</v>
      </c>
      <c r="EY122" s="291">
        <v>865.59975763843784</v>
      </c>
      <c r="FB122" s="57">
        <v>120</v>
      </c>
      <c r="FC122" s="59"/>
      <c r="FM122" s="316"/>
      <c r="FN122" s="59"/>
      <c r="FX122" s="57">
        <v>120</v>
      </c>
      <c r="FY122" s="288"/>
      <c r="FZ122" s="320" t="s">
        <v>298</v>
      </c>
      <c r="GA122" s="290">
        <v>2649.0272190221376</v>
      </c>
      <c r="GB122" s="290">
        <v>2410.6574153535444</v>
      </c>
      <c r="GC122" s="290">
        <v>2305.9596186108715</v>
      </c>
      <c r="GD122" s="291">
        <v>2420.4791895586577</v>
      </c>
      <c r="GE122" s="290" t="s">
        <v>28</v>
      </c>
      <c r="GF122" s="291">
        <v>2399.4207171928597</v>
      </c>
      <c r="GI122" s="316"/>
      <c r="GJ122" s="288"/>
      <c r="GK122" s="289" t="s">
        <v>298</v>
      </c>
      <c r="GL122" s="290">
        <v>2633.441853621016</v>
      </c>
      <c r="GM122" s="290">
        <v>2393.1573918803724</v>
      </c>
      <c r="GN122" s="290">
        <v>2305.9596186108715</v>
      </c>
      <c r="GO122" s="291">
        <v>2413.264768550493</v>
      </c>
      <c r="GP122" s="290" t="s">
        <v>28</v>
      </c>
      <c r="GQ122" s="291">
        <v>2392.2062961846946</v>
      </c>
    </row>
    <row r="123" spans="106:199" ht="19.5" customHeight="1" x14ac:dyDescent="0.2">
      <c r="DB123" s="57">
        <v>121</v>
      </c>
      <c r="DE123" s="59"/>
      <c r="DF123" s="59"/>
      <c r="DG123" s="59"/>
      <c r="DH123" s="59"/>
      <c r="DI123" s="59"/>
      <c r="DJ123" s="59"/>
      <c r="DK123" s="59"/>
      <c r="DL123" s="59"/>
      <c r="DR123" s="59"/>
      <c r="DS123" s="59"/>
      <c r="DT123" s="59"/>
      <c r="DU123" s="59"/>
      <c r="DV123" s="59"/>
      <c r="DW123" s="59"/>
      <c r="DX123" s="59"/>
      <c r="DY123" s="59"/>
      <c r="EB123" s="316"/>
      <c r="EC123" s="292" t="s">
        <v>283</v>
      </c>
      <c r="ED123" s="293" t="s">
        <v>296</v>
      </c>
      <c r="EE123" s="294">
        <v>29.091651045218459</v>
      </c>
      <c r="EF123" s="295">
        <v>2.972404893274764</v>
      </c>
      <c r="EG123" s="294">
        <v>43.25125058835404</v>
      </c>
      <c r="EH123" s="294">
        <v>68.644015683744641</v>
      </c>
      <c r="EI123" s="296">
        <v>16.200435123106018</v>
      </c>
      <c r="EJ123" s="287">
        <v>160.15975733369791</v>
      </c>
      <c r="EK123" s="296">
        <v>59.696837757475429</v>
      </c>
      <c r="EL123" s="287">
        <v>219.85659509117335</v>
      </c>
      <c r="EP123" s="292" t="s">
        <v>283</v>
      </c>
      <c r="EQ123" s="293" t="s">
        <v>296</v>
      </c>
      <c r="ER123" s="294">
        <v>29.091651045218459</v>
      </c>
      <c r="ES123" s="295">
        <v>2.972404893274764</v>
      </c>
      <c r="ET123" s="294">
        <v>43.25125058835404</v>
      </c>
      <c r="EU123" s="294">
        <v>68.644015683744641</v>
      </c>
      <c r="EV123" s="296">
        <v>16.200435123106018</v>
      </c>
      <c r="EW123" s="287">
        <v>160.15975733369791</v>
      </c>
      <c r="EX123" s="296">
        <v>59.696837757475429</v>
      </c>
      <c r="EY123" s="287">
        <v>219.85659509117335</v>
      </c>
      <c r="FB123" s="57">
        <v>121</v>
      </c>
      <c r="FC123" s="59"/>
      <c r="FM123" s="316"/>
      <c r="FN123" s="59"/>
      <c r="FX123" s="57">
        <v>121</v>
      </c>
      <c r="FY123" s="281" t="s">
        <v>283</v>
      </c>
      <c r="FZ123" s="270" t="s">
        <v>291</v>
      </c>
      <c r="GA123" s="279">
        <v>0.35715579934526437</v>
      </c>
      <c r="GB123" s="279">
        <v>0.34618542600150315</v>
      </c>
      <c r="GC123" s="279">
        <v>4.5720770599999998</v>
      </c>
      <c r="GD123" s="330">
        <v>5.2754182853467668</v>
      </c>
      <c r="GE123" s="279" t="s">
        <v>28</v>
      </c>
      <c r="GF123" s="330">
        <v>5.2754182853467668</v>
      </c>
      <c r="GI123" s="316"/>
      <c r="GJ123" s="281" t="s">
        <v>283</v>
      </c>
      <c r="GK123" s="270" t="s">
        <v>291</v>
      </c>
      <c r="GL123" s="279">
        <v>0.35715579934526437</v>
      </c>
      <c r="GM123" s="279">
        <v>0.34618542600150315</v>
      </c>
      <c r="GN123" s="279">
        <v>4.5720770599999998</v>
      </c>
      <c r="GO123" s="330">
        <v>5.2754182853467668</v>
      </c>
      <c r="GP123" s="279" t="s">
        <v>28</v>
      </c>
      <c r="GQ123" s="330">
        <v>5.2754182853467668</v>
      </c>
    </row>
    <row r="124" spans="106:199" ht="19.5" customHeight="1" x14ac:dyDescent="0.2">
      <c r="DB124" s="57">
        <v>122</v>
      </c>
      <c r="DE124" s="59"/>
      <c r="DF124" s="59"/>
      <c r="DG124" s="59"/>
      <c r="DH124" s="59"/>
      <c r="DI124" s="59"/>
      <c r="DJ124" s="59"/>
      <c r="DK124" s="59"/>
      <c r="DL124" s="59"/>
      <c r="DR124" s="59"/>
      <c r="DS124" s="59"/>
      <c r="DT124" s="59"/>
      <c r="DU124" s="59"/>
      <c r="DV124" s="59"/>
      <c r="DW124" s="59"/>
      <c r="DX124" s="59"/>
      <c r="DY124" s="59"/>
      <c r="EB124" s="316"/>
      <c r="EC124" s="297" t="s">
        <v>293</v>
      </c>
      <c r="ED124" s="321" t="s">
        <v>297</v>
      </c>
      <c r="EE124" s="299">
        <v>224.78511178091111</v>
      </c>
      <c r="EF124" s="299">
        <v>44.600134889860165</v>
      </c>
      <c r="EG124" s="299">
        <v>32.385350029836346</v>
      </c>
      <c r="EH124" s="299">
        <v>105.010524190875</v>
      </c>
      <c r="EI124" s="299">
        <v>8.0563316532282734</v>
      </c>
      <c r="EJ124" s="300">
        <v>414.83745254471086</v>
      </c>
      <c r="EK124" s="301">
        <v>80.971276354506358</v>
      </c>
      <c r="EL124" s="300">
        <v>495.80872889921721</v>
      </c>
      <c r="EP124" s="297" t="s">
        <v>293</v>
      </c>
      <c r="EQ124" s="298" t="s">
        <v>297</v>
      </c>
      <c r="ER124" s="299">
        <v>220.75101922377036</v>
      </c>
      <c r="ES124" s="299">
        <v>43.940419952830133</v>
      </c>
      <c r="ET124" s="299">
        <v>32.385350029836346</v>
      </c>
      <c r="EU124" s="299">
        <v>105.010524190875</v>
      </c>
      <c r="EV124" s="299">
        <v>8.0563316532282734</v>
      </c>
      <c r="EW124" s="300">
        <v>410.1436450505401</v>
      </c>
      <c r="EX124" s="301">
        <v>80.971276354506358</v>
      </c>
      <c r="EY124" s="300">
        <v>491.11492140504646</v>
      </c>
      <c r="FB124" s="57">
        <v>122</v>
      </c>
      <c r="FC124" s="59"/>
      <c r="FM124" s="316"/>
      <c r="FN124" s="59"/>
      <c r="FX124" s="57">
        <v>122</v>
      </c>
      <c r="FY124" s="336" t="s">
        <v>283</v>
      </c>
      <c r="FZ124" s="349" t="s">
        <v>299</v>
      </c>
      <c r="GA124" s="296" t="s">
        <v>28</v>
      </c>
      <c r="GB124" s="296" t="s">
        <v>28</v>
      </c>
      <c r="GC124" s="296" t="s">
        <v>28</v>
      </c>
      <c r="GD124" s="331" t="s">
        <v>28</v>
      </c>
      <c r="GE124" s="296">
        <v>8.2381851890811451</v>
      </c>
      <c r="GF124" s="331">
        <v>8.2381851890811451</v>
      </c>
      <c r="GI124" s="316"/>
      <c r="GJ124" s="336" t="s">
        <v>283</v>
      </c>
      <c r="GK124" s="337" t="s">
        <v>299</v>
      </c>
      <c r="GL124" s="296" t="s">
        <v>28</v>
      </c>
      <c r="GM124" s="296" t="s">
        <v>28</v>
      </c>
      <c r="GN124" s="296" t="s">
        <v>28</v>
      </c>
      <c r="GO124" s="331" t="s">
        <v>28</v>
      </c>
      <c r="GP124" s="296">
        <v>7.5423368520476579</v>
      </c>
      <c r="GQ124" s="331">
        <v>7.5423368520476579</v>
      </c>
    </row>
    <row r="125" spans="106:199" ht="19.5" customHeight="1" x14ac:dyDescent="0.2">
      <c r="DB125" s="57">
        <v>123</v>
      </c>
      <c r="DE125" s="59"/>
      <c r="DF125" s="59"/>
      <c r="DG125" s="59"/>
      <c r="DH125" s="59"/>
      <c r="DI125" s="59"/>
      <c r="DJ125" s="59"/>
      <c r="DK125" s="59"/>
      <c r="DL125" s="59"/>
      <c r="DR125" s="59"/>
      <c r="DS125" s="59"/>
      <c r="DT125" s="59"/>
      <c r="DU125" s="59"/>
      <c r="DV125" s="59"/>
      <c r="DW125" s="59"/>
      <c r="DX125" s="59"/>
      <c r="DY125" s="59"/>
      <c r="EB125" s="316"/>
      <c r="EC125" s="288"/>
      <c r="ED125" s="320" t="s">
        <v>298</v>
      </c>
      <c r="EE125" s="290">
        <v>1543.1976521632935</v>
      </c>
      <c r="EF125" s="290">
        <v>1925.1482923968754</v>
      </c>
      <c r="EG125" s="290">
        <v>413.14328657980673</v>
      </c>
      <c r="EH125" s="290">
        <v>1820.7789402140872</v>
      </c>
      <c r="EI125" s="290">
        <v>949.36367367265143</v>
      </c>
      <c r="EJ125" s="291">
        <v>1323.768391782206</v>
      </c>
      <c r="EK125" s="290">
        <v>0</v>
      </c>
      <c r="EL125" s="291">
        <v>1582.1520445185868</v>
      </c>
      <c r="EP125" s="288"/>
      <c r="EQ125" s="289" t="s">
        <v>298</v>
      </c>
      <c r="ER125" s="290">
        <v>1515.5027478457125</v>
      </c>
      <c r="ES125" s="290">
        <v>1896.6719416497654</v>
      </c>
      <c r="ET125" s="290">
        <v>413.14328657980673</v>
      </c>
      <c r="EU125" s="290">
        <v>1820.7789402140872</v>
      </c>
      <c r="EV125" s="290">
        <v>949.36367367265143</v>
      </c>
      <c r="EW125" s="291">
        <v>1308.7902022292171</v>
      </c>
      <c r="EX125" s="290">
        <v>0</v>
      </c>
      <c r="EY125" s="291">
        <v>1567.1738549655979</v>
      </c>
      <c r="FB125" s="57">
        <v>123</v>
      </c>
      <c r="FC125" s="59"/>
      <c r="FM125" s="316"/>
      <c r="FN125" s="59"/>
      <c r="FX125" s="57">
        <v>123</v>
      </c>
      <c r="FY125" s="338" t="s">
        <v>293</v>
      </c>
      <c r="FZ125" s="350" t="s">
        <v>300</v>
      </c>
      <c r="GA125" s="279" t="s">
        <v>28</v>
      </c>
      <c r="GB125" s="279" t="s">
        <v>28</v>
      </c>
      <c r="GC125" s="279" t="s">
        <v>28</v>
      </c>
      <c r="GD125" s="330" t="s">
        <v>28</v>
      </c>
      <c r="GE125" s="279" t="s">
        <v>28</v>
      </c>
      <c r="GF125" s="330">
        <v>355.22871924598007</v>
      </c>
      <c r="GI125" s="316"/>
      <c r="GJ125" s="338" t="s">
        <v>293</v>
      </c>
      <c r="GK125" s="282" t="s">
        <v>300</v>
      </c>
      <c r="GL125" s="279" t="s">
        <v>28</v>
      </c>
      <c r="GM125" s="279" t="s">
        <v>28</v>
      </c>
      <c r="GN125" s="279" t="s">
        <v>28</v>
      </c>
      <c r="GO125" s="330" t="s">
        <v>28</v>
      </c>
      <c r="GP125" s="279" t="s">
        <v>28</v>
      </c>
      <c r="GQ125" s="330">
        <v>353.5054242871995</v>
      </c>
    </row>
    <row r="126" spans="106:199" ht="19.5" customHeight="1" x14ac:dyDescent="0.2">
      <c r="DB126" s="57">
        <v>124</v>
      </c>
      <c r="DE126" s="59"/>
      <c r="DF126" s="59"/>
      <c r="DG126" s="59"/>
      <c r="DH126" s="59"/>
      <c r="DI126" s="59"/>
      <c r="DJ126" s="59"/>
      <c r="DK126" s="59"/>
      <c r="DL126" s="59"/>
      <c r="DR126" s="59"/>
      <c r="DS126" s="59"/>
      <c r="DT126" s="59"/>
      <c r="DU126" s="59"/>
      <c r="DV126" s="59"/>
      <c r="DW126" s="59"/>
      <c r="DX126" s="59"/>
      <c r="DY126" s="59"/>
      <c r="EB126" s="316"/>
      <c r="EC126" s="281" t="s">
        <v>283</v>
      </c>
      <c r="ED126" s="270" t="s">
        <v>291</v>
      </c>
      <c r="EE126" s="279">
        <v>1.9371600590417446</v>
      </c>
      <c r="EF126" s="279">
        <v>0.96439530494362791</v>
      </c>
      <c r="EG126" s="299">
        <v>5.1531188200000004</v>
      </c>
      <c r="EH126" s="299">
        <v>2.7700792999999995</v>
      </c>
      <c r="EI126" s="301">
        <v>0.85384185000000001</v>
      </c>
      <c r="EJ126" s="280">
        <v>11.678595333985372</v>
      </c>
      <c r="EK126" s="302" t="s">
        <v>28</v>
      </c>
      <c r="EL126" s="280">
        <v>11.678595333985372</v>
      </c>
      <c r="EP126" s="281" t="s">
        <v>283</v>
      </c>
      <c r="EQ126" s="270" t="s">
        <v>291</v>
      </c>
      <c r="ER126" s="279">
        <v>1.9371600590417446</v>
      </c>
      <c r="ES126" s="279">
        <v>0.96439530494362791</v>
      </c>
      <c r="ET126" s="299">
        <v>5.1531188200000004</v>
      </c>
      <c r="EU126" s="299">
        <v>2.7700792999999995</v>
      </c>
      <c r="EV126" s="301">
        <v>0.85384185000000001</v>
      </c>
      <c r="EW126" s="280">
        <v>11.678595333985372</v>
      </c>
      <c r="EX126" s="302" t="s">
        <v>28</v>
      </c>
      <c r="EY126" s="280">
        <v>11.678595333985372</v>
      </c>
      <c r="FB126" s="57">
        <v>124</v>
      </c>
      <c r="FC126" s="59"/>
      <c r="FM126" s="316"/>
      <c r="FN126" s="59"/>
      <c r="FX126" s="57">
        <v>124</v>
      </c>
      <c r="FY126" s="339" t="s">
        <v>293</v>
      </c>
      <c r="FZ126" s="351" t="s">
        <v>301</v>
      </c>
      <c r="GA126" s="308" t="s">
        <v>28</v>
      </c>
      <c r="GB126" s="308" t="s">
        <v>28</v>
      </c>
      <c r="GC126" s="308" t="s">
        <v>28</v>
      </c>
      <c r="GD126" s="340" t="s">
        <v>28</v>
      </c>
      <c r="GE126" s="311" t="s">
        <v>28</v>
      </c>
      <c r="GF126" s="340">
        <v>2494.3091744016087</v>
      </c>
      <c r="GI126" s="316"/>
      <c r="GJ126" s="339" t="s">
        <v>293</v>
      </c>
      <c r="GK126" s="307" t="s">
        <v>301</v>
      </c>
      <c r="GL126" s="308" t="s">
        <v>28</v>
      </c>
      <c r="GM126" s="308" t="s">
        <v>28</v>
      </c>
      <c r="GN126" s="308" t="s">
        <v>28</v>
      </c>
      <c r="GO126" s="340" t="s">
        <v>28</v>
      </c>
      <c r="GP126" s="311" t="s">
        <v>28</v>
      </c>
      <c r="GQ126" s="340">
        <v>2482.2087157590463</v>
      </c>
    </row>
    <row r="127" spans="106:199" ht="19.5" customHeight="1" x14ac:dyDescent="0.2">
      <c r="DB127" s="57">
        <v>125</v>
      </c>
      <c r="DE127" s="59"/>
      <c r="DF127" s="59"/>
      <c r="DG127" s="59"/>
      <c r="DH127" s="59"/>
      <c r="DI127" s="59"/>
      <c r="DJ127" s="59"/>
      <c r="DK127" s="59"/>
      <c r="DL127" s="59"/>
      <c r="DR127" s="59"/>
      <c r="DS127" s="59"/>
      <c r="DT127" s="59"/>
      <c r="DU127" s="59"/>
      <c r="DV127" s="59"/>
      <c r="DW127" s="59"/>
      <c r="DX127" s="59"/>
      <c r="DY127" s="59"/>
      <c r="EB127" s="316"/>
      <c r="EC127" s="281" t="s">
        <v>283</v>
      </c>
      <c r="ED127" s="270" t="s">
        <v>290</v>
      </c>
      <c r="EE127" s="279">
        <v>2.1574110547645038</v>
      </c>
      <c r="EF127" s="279">
        <v>1.4208208274903713</v>
      </c>
      <c r="EG127" s="279">
        <v>2.0047207599999997</v>
      </c>
      <c r="EH127" s="279">
        <v>2.4881914199999997</v>
      </c>
      <c r="EI127" s="303">
        <v>0.35673607000000002</v>
      </c>
      <c r="EJ127" s="280">
        <v>8.4278801322548738</v>
      </c>
      <c r="EK127" s="302" t="s">
        <v>28</v>
      </c>
      <c r="EL127" s="280">
        <v>8.4278801322548738</v>
      </c>
      <c r="EP127" s="281" t="s">
        <v>283</v>
      </c>
      <c r="EQ127" s="270" t="s">
        <v>290</v>
      </c>
      <c r="ER127" s="279">
        <v>2.1574110547645038</v>
      </c>
      <c r="ES127" s="279">
        <v>1.4208208274903713</v>
      </c>
      <c r="ET127" s="279">
        <v>2.0047207599999997</v>
      </c>
      <c r="EU127" s="279">
        <v>2.4881914199999997</v>
      </c>
      <c r="EV127" s="303">
        <v>0.35673607000000002</v>
      </c>
      <c r="EW127" s="280">
        <v>8.4278801322548738</v>
      </c>
      <c r="EX127" s="302" t="s">
        <v>28</v>
      </c>
      <c r="EY127" s="280">
        <v>8.4278801322548738</v>
      </c>
      <c r="FB127" s="57">
        <v>125</v>
      </c>
      <c r="FC127" s="59"/>
      <c r="FM127" s="316"/>
      <c r="FN127" s="59"/>
      <c r="FX127" s="57">
        <v>125</v>
      </c>
      <c r="FY127" s="288" t="s">
        <v>293</v>
      </c>
      <c r="FZ127" s="320" t="s">
        <v>302</v>
      </c>
      <c r="GA127" s="290" t="s">
        <v>28</v>
      </c>
      <c r="GB127" s="290" t="s">
        <v>28</v>
      </c>
      <c r="GC127" s="290" t="s">
        <v>28</v>
      </c>
      <c r="GD127" s="291" t="s">
        <v>28</v>
      </c>
      <c r="GE127" s="290" t="s">
        <v>28</v>
      </c>
      <c r="GF127" s="312">
        <v>1.1314009554488342</v>
      </c>
      <c r="GI127" s="316"/>
      <c r="GJ127" s="288" t="s">
        <v>293</v>
      </c>
      <c r="GK127" s="289" t="s">
        <v>302</v>
      </c>
      <c r="GL127" s="290" t="s">
        <v>28</v>
      </c>
      <c r="GM127" s="290" t="s">
        <v>28</v>
      </c>
      <c r="GN127" s="290" t="s">
        <v>28</v>
      </c>
      <c r="GO127" s="291" t="s">
        <v>28</v>
      </c>
      <c r="GP127" s="290" t="s">
        <v>28</v>
      </c>
      <c r="GQ127" s="312">
        <v>1.1259122732076488</v>
      </c>
    </row>
    <row r="128" spans="106:199" ht="19.5" customHeight="1" x14ac:dyDescent="0.2">
      <c r="DB128" s="57">
        <v>126</v>
      </c>
      <c r="DE128" s="59"/>
      <c r="DF128" s="59"/>
      <c r="DG128" s="59"/>
      <c r="DH128" s="59"/>
      <c r="DI128" s="59"/>
      <c r="DJ128" s="59"/>
      <c r="DK128" s="59"/>
      <c r="DL128" s="59"/>
      <c r="DR128" s="59"/>
      <c r="DS128" s="59"/>
      <c r="DT128" s="59"/>
      <c r="DU128" s="59"/>
      <c r="DV128" s="59"/>
      <c r="DW128" s="59"/>
      <c r="DX128" s="59"/>
      <c r="DY128" s="59"/>
      <c r="EB128" s="316"/>
      <c r="EC128" s="292" t="s">
        <v>283</v>
      </c>
      <c r="ED128" s="293" t="s">
        <v>299</v>
      </c>
      <c r="EE128" s="296" t="s">
        <v>28</v>
      </c>
      <c r="EF128" s="296" t="s">
        <v>28</v>
      </c>
      <c r="EG128" s="296" t="s">
        <v>28</v>
      </c>
      <c r="EH128" s="296" t="s">
        <v>28</v>
      </c>
      <c r="EI128" s="296" t="s">
        <v>28</v>
      </c>
      <c r="EJ128" s="304" t="s">
        <v>28</v>
      </c>
      <c r="EK128" s="305">
        <v>45.250981987165389</v>
      </c>
      <c r="EL128" s="304">
        <v>45.250981987165389</v>
      </c>
      <c r="EP128" s="292" t="s">
        <v>283</v>
      </c>
      <c r="EQ128" s="293" t="s">
        <v>299</v>
      </c>
      <c r="ER128" s="296" t="s">
        <v>28</v>
      </c>
      <c r="ES128" s="296" t="s">
        <v>28</v>
      </c>
      <c r="ET128" s="296">
        <v>11.296848892940513</v>
      </c>
      <c r="EU128" s="296">
        <v>8.3116075546837056</v>
      </c>
      <c r="EV128" s="296">
        <v>1.2229653453768099</v>
      </c>
      <c r="EW128" s="304" t="s">
        <v>28</v>
      </c>
      <c r="EX128" s="305">
        <v>45.162229765934484</v>
      </c>
      <c r="EY128" s="304">
        <v>45.162229765934484</v>
      </c>
      <c r="FB128" s="57">
        <v>126</v>
      </c>
      <c r="FC128" s="59"/>
      <c r="FM128" s="316"/>
      <c r="FN128" s="59"/>
      <c r="FX128" s="57">
        <v>126</v>
      </c>
      <c r="FY128" s="59"/>
      <c r="GI128" s="316"/>
      <c r="GJ128" s="59"/>
    </row>
    <row r="129" spans="106:199" ht="19.5" customHeight="1" x14ac:dyDescent="0.2">
      <c r="DB129" s="57">
        <v>127</v>
      </c>
      <c r="DE129" s="59"/>
      <c r="DF129" s="59"/>
      <c r="DG129" s="59"/>
      <c r="DH129" s="59"/>
      <c r="DI129" s="59"/>
      <c r="DJ129" s="59"/>
      <c r="DK129" s="59"/>
      <c r="DL129" s="59"/>
      <c r="DR129" s="59"/>
      <c r="DS129" s="59"/>
      <c r="DT129" s="59"/>
      <c r="DU129" s="59"/>
      <c r="DV129" s="59"/>
      <c r="DW129" s="59"/>
      <c r="DX129" s="59"/>
      <c r="DY129" s="59"/>
      <c r="EB129" s="316"/>
      <c r="EC129" s="297" t="s">
        <v>293</v>
      </c>
      <c r="ED129" s="298" t="s">
        <v>300</v>
      </c>
      <c r="EE129" s="299" t="s">
        <v>28</v>
      </c>
      <c r="EF129" s="299" t="s">
        <v>28</v>
      </c>
      <c r="EG129" s="299" t="s">
        <v>28</v>
      </c>
      <c r="EH129" s="299" t="s">
        <v>28</v>
      </c>
      <c r="EI129" s="299" t="s">
        <v>28</v>
      </c>
      <c r="EJ129" s="300" t="s">
        <v>28</v>
      </c>
      <c r="EK129" s="299" t="s">
        <v>28</v>
      </c>
      <c r="EL129" s="300">
        <v>561.16618635262284</v>
      </c>
      <c r="EP129" s="297" t="s">
        <v>293</v>
      </c>
      <c r="EQ129" s="298" t="s">
        <v>300</v>
      </c>
      <c r="ER129" s="299" t="s">
        <v>28</v>
      </c>
      <c r="ES129" s="299" t="s">
        <v>28</v>
      </c>
      <c r="ET129" s="299">
        <v>50.840038502776864</v>
      </c>
      <c r="EU129" s="299">
        <v>118.58040246555871</v>
      </c>
      <c r="EV129" s="299">
        <v>10.489874918605082</v>
      </c>
      <c r="EW129" s="300" t="s">
        <v>28</v>
      </c>
      <c r="EX129" s="299" t="s">
        <v>28</v>
      </c>
      <c r="EY129" s="300">
        <v>556.38362663722114</v>
      </c>
      <c r="FB129" s="57">
        <v>127</v>
      </c>
      <c r="FC129" s="59"/>
      <c r="FM129" s="316"/>
      <c r="FN129" s="59"/>
      <c r="FX129" s="57">
        <v>127</v>
      </c>
      <c r="FY129" s="263" t="s">
        <v>335</v>
      </c>
      <c r="GA129" s="323"/>
      <c r="GB129" s="323"/>
      <c r="GC129" s="323"/>
      <c r="GD129" s="323"/>
      <c r="GI129" s="316"/>
      <c r="GJ129" s="263" t="s">
        <v>335</v>
      </c>
      <c r="GL129" s="323"/>
      <c r="GM129" s="323"/>
      <c r="GN129" s="323"/>
      <c r="GO129" s="323"/>
    </row>
    <row r="130" spans="106:199" ht="19.5" customHeight="1" x14ac:dyDescent="0.2">
      <c r="DB130" s="57">
        <v>128</v>
      </c>
      <c r="DE130" s="59"/>
      <c r="DF130" s="59"/>
      <c r="DG130" s="59"/>
      <c r="DH130" s="59"/>
      <c r="DI130" s="59"/>
      <c r="DJ130" s="59"/>
      <c r="DK130" s="59"/>
      <c r="DL130" s="59"/>
      <c r="DR130" s="59"/>
      <c r="DS130" s="59"/>
      <c r="DT130" s="59"/>
      <c r="DU130" s="59"/>
      <c r="DV130" s="59"/>
      <c r="DW130" s="59"/>
      <c r="DX130" s="59"/>
      <c r="DY130" s="59"/>
      <c r="EB130" s="316"/>
      <c r="EC130" s="306" t="s">
        <v>293</v>
      </c>
      <c r="ED130" s="307" t="s">
        <v>301</v>
      </c>
      <c r="EE130" s="308" t="s">
        <v>28</v>
      </c>
      <c r="EF130" s="308" t="s">
        <v>28</v>
      </c>
      <c r="EG130" s="308" t="s">
        <v>28</v>
      </c>
      <c r="EH130" s="308" t="s">
        <v>28</v>
      </c>
      <c r="EI130" s="309" t="s">
        <v>28</v>
      </c>
      <c r="EJ130" s="310" t="s">
        <v>28</v>
      </c>
      <c r="EK130" s="311" t="s">
        <v>28</v>
      </c>
      <c r="EL130" s="310">
        <v>1790.7111700588341</v>
      </c>
      <c r="EP130" s="306" t="s">
        <v>293</v>
      </c>
      <c r="EQ130" s="307" t="s">
        <v>301</v>
      </c>
      <c r="ER130" s="308" t="s">
        <v>28</v>
      </c>
      <c r="ES130" s="308" t="s">
        <v>28</v>
      </c>
      <c r="ET130" s="308">
        <v>648.57167137394345</v>
      </c>
      <c r="EU130" s="308">
        <v>2056.0672484497654</v>
      </c>
      <c r="EV130" s="309">
        <v>1236.1340890308243</v>
      </c>
      <c r="EW130" s="310" t="s">
        <v>28</v>
      </c>
      <c r="EX130" s="311" t="s">
        <v>28</v>
      </c>
      <c r="EY130" s="310">
        <v>1775.4497674438487</v>
      </c>
      <c r="FB130" s="57">
        <v>128</v>
      </c>
      <c r="FC130" s="59"/>
      <c r="FM130" s="316"/>
      <c r="FN130" s="59"/>
      <c r="FX130" s="57">
        <v>128</v>
      </c>
      <c r="FY130" s="265"/>
      <c r="FZ130" s="266" t="s">
        <v>278</v>
      </c>
      <c r="GA130" s="267" t="s">
        <v>14</v>
      </c>
      <c r="GB130" s="267" t="s">
        <v>15</v>
      </c>
      <c r="GC130" s="267" t="s">
        <v>221</v>
      </c>
      <c r="GD130" s="378" t="s">
        <v>13</v>
      </c>
      <c r="GE130" s="378"/>
      <c r="GF130" s="379"/>
      <c r="GI130" s="316"/>
      <c r="GJ130" s="265"/>
      <c r="GK130" s="266" t="s">
        <v>278</v>
      </c>
      <c r="GL130" s="267" t="s">
        <v>14</v>
      </c>
      <c r="GM130" s="267" t="s">
        <v>15</v>
      </c>
      <c r="GN130" s="267" t="s">
        <v>221</v>
      </c>
      <c r="GO130" s="378" t="s">
        <v>13</v>
      </c>
      <c r="GP130" s="378"/>
      <c r="GQ130" s="379"/>
    </row>
    <row r="131" spans="106:199" ht="19.5" customHeight="1" x14ac:dyDescent="0.2">
      <c r="DB131" s="57">
        <v>129</v>
      </c>
      <c r="DE131" s="59"/>
      <c r="DF131" s="59"/>
      <c r="DG131" s="59"/>
      <c r="DH131" s="59"/>
      <c r="DI131" s="59"/>
      <c r="DJ131" s="59"/>
      <c r="DK131" s="59"/>
      <c r="DL131" s="59"/>
      <c r="DR131" s="59"/>
      <c r="DS131" s="59"/>
      <c r="DT131" s="59"/>
      <c r="DU131" s="59"/>
      <c r="DV131" s="59"/>
      <c r="DW131" s="59"/>
      <c r="DX131" s="59"/>
      <c r="DY131" s="59"/>
      <c r="EB131" s="316"/>
      <c r="EC131" s="288" t="s">
        <v>293</v>
      </c>
      <c r="ED131" s="320" t="s">
        <v>302</v>
      </c>
      <c r="EE131" s="290" t="s">
        <v>28</v>
      </c>
      <c r="EF131" s="290" t="s">
        <v>28</v>
      </c>
      <c r="EG131" s="290" t="s">
        <v>28</v>
      </c>
      <c r="EH131" s="290" t="s">
        <v>28</v>
      </c>
      <c r="EI131" s="290" t="s">
        <v>28</v>
      </c>
      <c r="EJ131" s="291" t="s">
        <v>28</v>
      </c>
      <c r="EK131" s="290" t="s">
        <v>28</v>
      </c>
      <c r="EL131" s="312">
        <v>0.81225388958588518</v>
      </c>
      <c r="EP131" s="288" t="s">
        <v>293</v>
      </c>
      <c r="EQ131" s="289" t="s">
        <v>302</v>
      </c>
      <c r="ER131" s="290" t="s">
        <v>28</v>
      </c>
      <c r="ES131" s="290" t="s">
        <v>28</v>
      </c>
      <c r="ET131" s="290" t="s">
        <v>28</v>
      </c>
      <c r="EU131" s="290" t="s">
        <v>28</v>
      </c>
      <c r="EV131" s="290" t="s">
        <v>28</v>
      </c>
      <c r="EW131" s="291" t="s">
        <v>28</v>
      </c>
      <c r="EX131" s="290" t="s">
        <v>28</v>
      </c>
      <c r="EY131" s="312">
        <v>0.80533142557168524</v>
      </c>
      <c r="FB131" s="57">
        <v>129</v>
      </c>
      <c r="FC131" s="59"/>
      <c r="FM131" s="316"/>
      <c r="FN131" s="59"/>
      <c r="FX131" s="57">
        <v>129</v>
      </c>
      <c r="FY131" s="297"/>
      <c r="FZ131" s="270" t="s">
        <v>313</v>
      </c>
      <c r="GA131" s="324"/>
      <c r="GB131" s="324"/>
      <c r="GC131" s="324"/>
      <c r="GD131" s="380"/>
      <c r="GE131" s="381"/>
      <c r="GF131" s="382"/>
      <c r="GI131" s="316"/>
      <c r="GJ131" s="297"/>
      <c r="GK131" s="270" t="s">
        <v>313</v>
      </c>
      <c r="GL131" s="324"/>
      <c r="GM131" s="324"/>
      <c r="GN131" s="324"/>
      <c r="GO131" s="380"/>
      <c r="GP131" s="381"/>
      <c r="GQ131" s="382"/>
    </row>
    <row r="132" spans="106:199" ht="19.5" customHeight="1" x14ac:dyDescent="0.2">
      <c r="DB132" s="57">
        <v>130</v>
      </c>
      <c r="DL132" s="315"/>
      <c r="DY132" s="315"/>
      <c r="EB132" s="316"/>
      <c r="EL132" s="315"/>
      <c r="EY132" s="315"/>
      <c r="FB132" s="57">
        <v>130</v>
      </c>
      <c r="FC132" s="59"/>
      <c r="FM132" s="316"/>
      <c r="FN132" s="59"/>
      <c r="FX132" s="57">
        <v>130</v>
      </c>
      <c r="FY132" s="292"/>
      <c r="FZ132" s="274" t="s">
        <v>282</v>
      </c>
      <c r="GA132" s="275">
        <v>40678.339996381517</v>
      </c>
      <c r="GB132" s="275">
        <v>22483.388642056612</v>
      </c>
      <c r="GC132" s="275">
        <v>79253.944162508997</v>
      </c>
      <c r="GD132" s="372">
        <v>142415.67280094713</v>
      </c>
      <c r="GE132" s="373">
        <v>0</v>
      </c>
      <c r="GF132" s="374">
        <v>0</v>
      </c>
      <c r="GI132" s="316"/>
      <c r="GJ132" s="292"/>
      <c r="GK132" s="274" t="s">
        <v>282</v>
      </c>
      <c r="GL132" s="275">
        <v>40678.339996381517</v>
      </c>
      <c r="GM132" s="275">
        <v>22483.388642056612</v>
      </c>
      <c r="GN132" s="275">
        <v>79253.944162508997</v>
      </c>
      <c r="GO132" s="372">
        <v>142415.67280094713</v>
      </c>
      <c r="GP132" s="373">
        <v>0</v>
      </c>
      <c r="GQ132" s="374">
        <v>0</v>
      </c>
    </row>
    <row r="133" spans="106:199" ht="19.5" customHeight="1" x14ac:dyDescent="0.2">
      <c r="DB133" s="57">
        <v>131</v>
      </c>
      <c r="EB133" s="316"/>
      <c r="FB133" s="57">
        <v>131</v>
      </c>
      <c r="FC133" s="59"/>
      <c r="FM133" s="316"/>
      <c r="FN133" s="59"/>
      <c r="FX133" s="57">
        <v>131</v>
      </c>
      <c r="FY133" s="341"/>
      <c r="FZ133" s="352" t="s">
        <v>74</v>
      </c>
      <c r="GA133" s="343">
        <v>119.03429047045725</v>
      </c>
      <c r="GB133" s="343">
        <v>65.367057323307989</v>
      </c>
      <c r="GC133" s="343">
        <v>220.95620206000001</v>
      </c>
      <c r="GD133" s="358">
        <v>405.35754985376525</v>
      </c>
      <c r="GE133" s="359">
        <v>0</v>
      </c>
      <c r="GF133" s="360">
        <v>0</v>
      </c>
      <c r="GI133" s="316"/>
      <c r="GJ133" s="341"/>
      <c r="GK133" s="342" t="s">
        <v>74</v>
      </c>
      <c r="GL133" s="343">
        <v>119.02194609887607</v>
      </c>
      <c r="GM133" s="343">
        <v>65.251196824012538</v>
      </c>
      <c r="GN133" s="343">
        <v>220.95620206000001</v>
      </c>
      <c r="GO133" s="358">
        <v>405.22934498288862</v>
      </c>
      <c r="GP133" s="359">
        <v>0</v>
      </c>
      <c r="GQ133" s="360">
        <v>0</v>
      </c>
    </row>
    <row r="134" spans="106:199" ht="19.5" customHeight="1" x14ac:dyDescent="0.2">
      <c r="DB134" s="57">
        <v>132</v>
      </c>
      <c r="DC134" s="263" t="s">
        <v>303</v>
      </c>
      <c r="DE134" s="264"/>
      <c r="DF134" s="264"/>
      <c r="DG134" s="264"/>
      <c r="DH134" s="264"/>
      <c r="DI134" s="264"/>
      <c r="DJ134" s="264"/>
      <c r="DK134" s="264"/>
      <c r="DL134" s="264"/>
      <c r="DP134" s="263" t="s">
        <v>303</v>
      </c>
      <c r="DR134" s="264"/>
      <c r="DS134" s="264"/>
      <c r="DT134" s="264"/>
      <c r="DU134" s="264"/>
      <c r="DV134" s="264"/>
      <c r="DW134" s="264"/>
      <c r="DX134" s="264"/>
      <c r="DY134" s="264"/>
      <c r="EB134" s="316"/>
      <c r="EC134" s="263" t="s">
        <v>307</v>
      </c>
      <c r="EE134" s="264"/>
      <c r="EF134" s="264"/>
      <c r="EG134" s="264"/>
      <c r="EH134" s="264"/>
      <c r="EI134" s="264"/>
      <c r="EJ134" s="264"/>
      <c r="EK134" s="264"/>
      <c r="EL134" s="264"/>
      <c r="EP134" s="263" t="s">
        <v>307</v>
      </c>
      <c r="ER134" s="264"/>
      <c r="ES134" s="264"/>
      <c r="ET134" s="264"/>
      <c r="EU134" s="264"/>
      <c r="EV134" s="264"/>
      <c r="EW134" s="264"/>
      <c r="EX134" s="264"/>
      <c r="EY134" s="264"/>
      <c r="FB134" s="57">
        <v>132</v>
      </c>
      <c r="FC134" s="59"/>
      <c r="FM134" s="316"/>
      <c r="FN134" s="59"/>
      <c r="FX134" s="57">
        <v>132</v>
      </c>
      <c r="FY134" s="281" t="s">
        <v>285</v>
      </c>
      <c r="FZ134" s="329" t="s">
        <v>314</v>
      </c>
      <c r="GA134" s="279">
        <v>-51.519905711144723</v>
      </c>
      <c r="GB134" s="279">
        <v>-34.558979548470177</v>
      </c>
      <c r="GC134" s="279">
        <v>-128.05900355999998</v>
      </c>
      <c r="GD134" s="375">
        <v>-214.13788881961489</v>
      </c>
      <c r="GE134" s="376">
        <v>0</v>
      </c>
      <c r="GF134" s="377">
        <v>0</v>
      </c>
      <c r="GI134" s="316"/>
      <c r="GJ134" s="281" t="s">
        <v>285</v>
      </c>
      <c r="GK134" s="329" t="s">
        <v>314</v>
      </c>
      <c r="GL134" s="279">
        <v>-52.153892503899364</v>
      </c>
      <c r="GM134" s="279">
        <v>-34.558979548470177</v>
      </c>
      <c r="GN134" s="279">
        <v>-128.05900355999998</v>
      </c>
      <c r="GO134" s="375">
        <v>-214.77187561236951</v>
      </c>
      <c r="GP134" s="376">
        <v>0</v>
      </c>
      <c r="GQ134" s="377">
        <v>0</v>
      </c>
    </row>
    <row r="135" spans="106:199" ht="19.5" customHeight="1" x14ac:dyDescent="0.2">
      <c r="DB135" s="57">
        <v>133</v>
      </c>
      <c r="DC135" s="265"/>
      <c r="DD135" s="266" t="s">
        <v>278</v>
      </c>
      <c r="DE135" s="267" t="s">
        <v>4</v>
      </c>
      <c r="DF135" s="267" t="s">
        <v>5</v>
      </c>
      <c r="DG135" s="267" t="s">
        <v>1</v>
      </c>
      <c r="DH135" s="267" t="s">
        <v>2</v>
      </c>
      <c r="DI135" s="267" t="s">
        <v>3</v>
      </c>
      <c r="DJ135" s="267" t="s">
        <v>279</v>
      </c>
      <c r="DK135" s="267" t="s">
        <v>280</v>
      </c>
      <c r="DL135" s="268" t="s">
        <v>11</v>
      </c>
      <c r="DP135" s="265"/>
      <c r="DQ135" s="266" t="s">
        <v>278</v>
      </c>
      <c r="DR135" s="267" t="s">
        <v>4</v>
      </c>
      <c r="DS135" s="267" t="s">
        <v>5</v>
      </c>
      <c r="DT135" s="267" t="s">
        <v>1</v>
      </c>
      <c r="DU135" s="267" t="s">
        <v>2</v>
      </c>
      <c r="DV135" s="267" t="s">
        <v>3</v>
      </c>
      <c r="DW135" s="267" t="s">
        <v>279</v>
      </c>
      <c r="DX135" s="267" t="s">
        <v>280</v>
      </c>
      <c r="DY135" s="268" t="s">
        <v>11</v>
      </c>
      <c r="EB135" s="316"/>
      <c r="EC135" s="265"/>
      <c r="ED135" s="266" t="s">
        <v>278</v>
      </c>
      <c r="EE135" s="267" t="s">
        <v>4</v>
      </c>
      <c r="EF135" s="267" t="s">
        <v>5</v>
      </c>
      <c r="EG135" s="267" t="s">
        <v>1</v>
      </c>
      <c r="EH135" s="267" t="s">
        <v>2</v>
      </c>
      <c r="EI135" s="267" t="s">
        <v>3</v>
      </c>
      <c r="EJ135" s="267" t="s">
        <v>279</v>
      </c>
      <c r="EK135" s="267" t="s">
        <v>280</v>
      </c>
      <c r="EL135" s="268" t="s">
        <v>11</v>
      </c>
      <c r="EP135" s="265"/>
      <c r="EQ135" s="266" t="s">
        <v>278</v>
      </c>
      <c r="ER135" s="267" t="s">
        <v>4</v>
      </c>
      <c r="ES135" s="267" t="s">
        <v>5</v>
      </c>
      <c r="ET135" s="267" t="s">
        <v>1</v>
      </c>
      <c r="EU135" s="267" t="s">
        <v>2</v>
      </c>
      <c r="EV135" s="267" t="s">
        <v>3</v>
      </c>
      <c r="EW135" s="267" t="s">
        <v>279</v>
      </c>
      <c r="EX135" s="267" t="s">
        <v>280</v>
      </c>
      <c r="EY135" s="268" t="s">
        <v>11</v>
      </c>
      <c r="FB135" s="57">
        <v>133</v>
      </c>
      <c r="FC135" s="59"/>
      <c r="FM135" s="316"/>
      <c r="FN135" s="59"/>
      <c r="FX135" s="57">
        <v>133</v>
      </c>
      <c r="FY135" s="281" t="s">
        <v>283</v>
      </c>
      <c r="FZ135" s="329" t="s">
        <v>315</v>
      </c>
      <c r="GA135" s="279">
        <v>-17.268419333818187</v>
      </c>
      <c r="GB135" s="279">
        <v>-0.53592380225206149</v>
      </c>
      <c r="GC135" s="279">
        <v>-8.3973611000000012</v>
      </c>
      <c r="GD135" s="366">
        <v>-26.201704236070249</v>
      </c>
      <c r="GE135" s="367">
        <v>0</v>
      </c>
      <c r="GF135" s="368">
        <v>0</v>
      </c>
      <c r="GI135" s="316"/>
      <c r="GJ135" s="281" t="s">
        <v>283</v>
      </c>
      <c r="GK135" s="329" t="s">
        <v>315</v>
      </c>
      <c r="GL135" s="279">
        <v>-17.268419333818187</v>
      </c>
      <c r="GM135" s="279">
        <v>-0.53592380225206149</v>
      </c>
      <c r="GN135" s="279">
        <v>-8.3973611000000012</v>
      </c>
      <c r="GO135" s="366">
        <v>-26.201704236070249</v>
      </c>
      <c r="GP135" s="367">
        <v>0</v>
      </c>
      <c r="GQ135" s="368">
        <v>0</v>
      </c>
    </row>
    <row r="136" spans="106:199" ht="19.5" customHeight="1" x14ac:dyDescent="0.2">
      <c r="DB136" s="57">
        <v>134</v>
      </c>
      <c r="DC136" s="269"/>
      <c r="DD136" s="270" t="s">
        <v>281</v>
      </c>
      <c r="DE136" s="271"/>
      <c r="DF136" s="271"/>
      <c r="DG136" s="271"/>
      <c r="DH136" s="271"/>
      <c r="DI136" s="271"/>
      <c r="DJ136" s="272"/>
      <c r="DK136" s="271"/>
      <c r="DL136" s="272"/>
      <c r="DP136" s="269"/>
      <c r="DQ136" s="270" t="s">
        <v>281</v>
      </c>
      <c r="DR136" s="271"/>
      <c r="DS136" s="271"/>
      <c r="DT136" s="271"/>
      <c r="DU136" s="271"/>
      <c r="DV136" s="271"/>
      <c r="DW136" s="272"/>
      <c r="DX136" s="271"/>
      <c r="DY136" s="272"/>
      <c r="EB136" s="316"/>
      <c r="EC136" s="269"/>
      <c r="ED136" s="270" t="s">
        <v>281</v>
      </c>
      <c r="EE136" s="271"/>
      <c r="EF136" s="271"/>
      <c r="EG136" s="271"/>
      <c r="EH136" s="271"/>
      <c r="EI136" s="271"/>
      <c r="EJ136" s="272"/>
      <c r="EK136" s="271"/>
      <c r="EL136" s="272"/>
      <c r="EP136" s="269"/>
      <c r="EQ136" s="270" t="s">
        <v>281</v>
      </c>
      <c r="ER136" s="271"/>
      <c r="ES136" s="271"/>
      <c r="ET136" s="271"/>
      <c r="EU136" s="271"/>
      <c r="EV136" s="271"/>
      <c r="EW136" s="272"/>
      <c r="EX136" s="271"/>
      <c r="EY136" s="272"/>
      <c r="FB136" s="57">
        <v>134</v>
      </c>
      <c r="FC136" s="59"/>
      <c r="FM136" s="316"/>
      <c r="FN136" s="59"/>
      <c r="FX136" s="57">
        <v>134</v>
      </c>
      <c r="FY136" s="281" t="s">
        <v>316</v>
      </c>
      <c r="FZ136" s="270" t="s">
        <v>317</v>
      </c>
      <c r="GA136" s="279">
        <v>-5.5122322399961519</v>
      </c>
      <c r="GB136" s="279">
        <v>2.9883597528999806</v>
      </c>
      <c r="GC136" s="279">
        <v>-34.264212830000027</v>
      </c>
      <c r="GD136" s="366">
        <v>-36.788085317096197</v>
      </c>
      <c r="GE136" s="367">
        <v>0</v>
      </c>
      <c r="GF136" s="368">
        <v>0</v>
      </c>
      <c r="GI136" s="316"/>
      <c r="GJ136" s="281" t="s">
        <v>316</v>
      </c>
      <c r="GK136" s="270" t="s">
        <v>317</v>
      </c>
      <c r="GL136" s="279">
        <v>-5.5122322399961519</v>
      </c>
      <c r="GM136" s="279">
        <v>2.9883597528999806</v>
      </c>
      <c r="GN136" s="279">
        <v>-34.264212830000027</v>
      </c>
      <c r="GO136" s="366">
        <v>-36.788085317096197</v>
      </c>
      <c r="GP136" s="367">
        <v>0</v>
      </c>
      <c r="GQ136" s="368">
        <v>0</v>
      </c>
    </row>
    <row r="137" spans="106:199" ht="19.5" customHeight="1" x14ac:dyDescent="0.2">
      <c r="DB137" s="57">
        <v>135</v>
      </c>
      <c r="DC137" s="273"/>
      <c r="DD137" s="274" t="s">
        <v>282</v>
      </c>
      <c r="DE137" s="275">
        <v>69402.921678595798</v>
      </c>
      <c r="DF137" s="275">
        <v>7393.923210595186</v>
      </c>
      <c r="DG137" s="275">
        <v>47254.974556001376</v>
      </c>
      <c r="DH137" s="275">
        <v>24763.781636598178</v>
      </c>
      <c r="DI137" s="275">
        <v>4479.740638821344</v>
      </c>
      <c r="DJ137" s="276">
        <v>153295.34172061188</v>
      </c>
      <c r="DK137" s="275">
        <v>0</v>
      </c>
      <c r="DL137" s="276">
        <v>153295.34172061188</v>
      </c>
      <c r="DP137" s="273"/>
      <c r="DQ137" s="274" t="s">
        <v>282</v>
      </c>
      <c r="DR137" s="275">
        <v>69402.921678595798</v>
      </c>
      <c r="DS137" s="275">
        <v>7393.923210595186</v>
      </c>
      <c r="DT137" s="275">
        <v>47254.974556001376</v>
      </c>
      <c r="DU137" s="275">
        <v>24763.781636598178</v>
      </c>
      <c r="DV137" s="275">
        <v>4479.740638821344</v>
      </c>
      <c r="DW137" s="276">
        <v>153295.34172061188</v>
      </c>
      <c r="DX137" s="275">
        <v>0</v>
      </c>
      <c r="DY137" s="276">
        <v>153295.34172061188</v>
      </c>
      <c r="EB137" s="316"/>
      <c r="EC137" s="273"/>
      <c r="ED137" s="274" t="s">
        <v>282</v>
      </c>
      <c r="EE137" s="275">
        <v>72393.174071985908</v>
      </c>
      <c r="EF137" s="275">
        <v>10401.02772169464</v>
      </c>
      <c r="EG137" s="275">
        <v>32300.683234655</v>
      </c>
      <c r="EH137" s="275">
        <v>28940.571598677663</v>
      </c>
      <c r="EI137" s="275">
        <v>4627.5676922120001</v>
      </c>
      <c r="EJ137" s="276">
        <v>148663.02431922522</v>
      </c>
      <c r="EK137" s="275">
        <v>0</v>
      </c>
      <c r="EL137" s="276">
        <v>148663.02431922522</v>
      </c>
      <c r="EP137" s="273"/>
      <c r="EQ137" s="274" t="s">
        <v>282</v>
      </c>
      <c r="ER137" s="275">
        <v>72393.174071985908</v>
      </c>
      <c r="ES137" s="275">
        <v>10401.02772169464</v>
      </c>
      <c r="ET137" s="275">
        <v>32300.683234655</v>
      </c>
      <c r="EU137" s="275">
        <v>28940.777624247661</v>
      </c>
      <c r="EV137" s="275">
        <v>4627.5676922120001</v>
      </c>
      <c r="EW137" s="276">
        <v>148663.23034479521</v>
      </c>
      <c r="EX137" s="275">
        <v>0</v>
      </c>
      <c r="EY137" s="276">
        <v>148663.23034479521</v>
      </c>
      <c r="FB137" s="57">
        <v>135</v>
      </c>
      <c r="FC137" s="59"/>
      <c r="FM137" s="316"/>
      <c r="FN137" s="59"/>
      <c r="FX137" s="57">
        <v>135</v>
      </c>
      <c r="FY137" s="283" t="s">
        <v>283</v>
      </c>
      <c r="FZ137" s="350" t="s">
        <v>318</v>
      </c>
      <c r="GA137" s="279">
        <v>-22.206100391058968</v>
      </c>
      <c r="GB137" s="279">
        <v>-9.1668383273436831</v>
      </c>
      <c r="GC137" s="279">
        <v>-5.1355138700000085</v>
      </c>
      <c r="GD137" s="369">
        <v>-36.508452588402662</v>
      </c>
      <c r="GE137" s="370">
        <v>0</v>
      </c>
      <c r="GF137" s="371">
        <v>0</v>
      </c>
      <c r="GI137" s="316"/>
      <c r="GJ137" s="283" t="s">
        <v>283</v>
      </c>
      <c r="GK137" s="282" t="s">
        <v>318</v>
      </c>
      <c r="GL137" s="279">
        <v>-22.840087183813665</v>
      </c>
      <c r="GM137" s="279">
        <v>-9.5602981563361293</v>
      </c>
      <c r="GN137" s="279">
        <v>-5.1355138700000085</v>
      </c>
      <c r="GO137" s="369">
        <v>-37.535899210149807</v>
      </c>
      <c r="GP137" s="370">
        <v>0</v>
      </c>
      <c r="GQ137" s="371">
        <v>0</v>
      </c>
    </row>
    <row r="138" spans="106:199" ht="19.5" customHeight="1" x14ac:dyDescent="0.2">
      <c r="DB138" s="57">
        <v>136</v>
      </c>
      <c r="DC138" s="277" t="s">
        <v>283</v>
      </c>
      <c r="DD138" s="317" t="s">
        <v>74</v>
      </c>
      <c r="DE138" s="279">
        <v>65.264758658294397</v>
      </c>
      <c r="DF138" s="279">
        <v>18.46822391746646</v>
      </c>
      <c r="DG138" s="279">
        <v>177.77154741207639</v>
      </c>
      <c r="DH138" s="279">
        <v>99.217252745016225</v>
      </c>
      <c r="DI138" s="279">
        <v>32.818627128857742</v>
      </c>
      <c r="DJ138" s="280">
        <v>393.54040986171128</v>
      </c>
      <c r="DK138" s="279">
        <v>1.4237322303961606</v>
      </c>
      <c r="DL138" s="280">
        <v>394.96414209210747</v>
      </c>
      <c r="DP138" s="277" t="s">
        <v>283</v>
      </c>
      <c r="DQ138" s="278" t="s">
        <v>74</v>
      </c>
      <c r="DR138" s="279">
        <v>64.750279190643937</v>
      </c>
      <c r="DS138" s="279">
        <v>18.373502478192073</v>
      </c>
      <c r="DT138" s="279">
        <v>177.77154741207639</v>
      </c>
      <c r="DU138" s="279">
        <v>99.217252745016225</v>
      </c>
      <c r="DV138" s="279">
        <v>32.818627128857742</v>
      </c>
      <c r="DW138" s="280">
        <v>392.93120895478637</v>
      </c>
      <c r="DX138" s="279">
        <v>1.4237322303961464</v>
      </c>
      <c r="DY138" s="280">
        <v>394.3549411851825</v>
      </c>
      <c r="EB138" s="316"/>
      <c r="EC138" s="277" t="s">
        <v>283</v>
      </c>
      <c r="ED138" s="317" t="s">
        <v>74</v>
      </c>
      <c r="EE138" s="279">
        <v>61.737542717873261</v>
      </c>
      <c r="EF138" s="279">
        <v>33.110908762012315</v>
      </c>
      <c r="EG138" s="279">
        <v>168.12362350741614</v>
      </c>
      <c r="EH138" s="279">
        <v>99.892496963881626</v>
      </c>
      <c r="EI138" s="279">
        <v>36.324499428685506</v>
      </c>
      <c r="EJ138" s="280">
        <v>399.18907137986884</v>
      </c>
      <c r="EK138" s="279">
        <v>-3.3288582050887703</v>
      </c>
      <c r="EL138" s="280">
        <v>395.86021317478009</v>
      </c>
      <c r="EP138" s="277" t="s">
        <v>283</v>
      </c>
      <c r="EQ138" s="278" t="s">
        <v>74</v>
      </c>
      <c r="ER138" s="279">
        <v>61.529294153207175</v>
      </c>
      <c r="ES138" s="279">
        <v>33.119862067941341</v>
      </c>
      <c r="ET138" s="279">
        <v>168.12435247741615</v>
      </c>
      <c r="EU138" s="279">
        <v>99.892496993881622</v>
      </c>
      <c r="EV138" s="279">
        <v>36.324499128685503</v>
      </c>
      <c r="EW138" s="280">
        <v>398.99050482113182</v>
      </c>
      <c r="EX138" s="279">
        <v>-3.3295869050887825</v>
      </c>
      <c r="EY138" s="280">
        <v>395.66091791604305</v>
      </c>
      <c r="FB138" s="57">
        <v>136</v>
      </c>
      <c r="FC138" s="59"/>
      <c r="FM138" s="316"/>
      <c r="FN138" s="59"/>
      <c r="FX138" s="57">
        <v>136</v>
      </c>
      <c r="FY138" s="341" t="s">
        <v>293</v>
      </c>
      <c r="FZ138" s="352" t="s">
        <v>319</v>
      </c>
      <c r="GA138" s="343">
        <v>22.527632794439214</v>
      </c>
      <c r="GB138" s="343">
        <v>24.093675398142047</v>
      </c>
      <c r="GC138" s="343">
        <v>45.100110699999995</v>
      </c>
      <c r="GD138" s="358">
        <v>91.721418892581255</v>
      </c>
      <c r="GE138" s="359">
        <v>0</v>
      </c>
      <c r="GF138" s="360">
        <v>0</v>
      </c>
      <c r="GI138" s="316"/>
      <c r="GJ138" s="341" t="s">
        <v>293</v>
      </c>
      <c r="GK138" s="342" t="s">
        <v>319</v>
      </c>
      <c r="GL138" s="343">
        <v>21.247314837348711</v>
      </c>
      <c r="GM138" s="343">
        <v>23.584355069854148</v>
      </c>
      <c r="GN138" s="343">
        <v>45.100110699999995</v>
      </c>
      <c r="GO138" s="358">
        <v>89.931780607202853</v>
      </c>
      <c r="GP138" s="359">
        <v>0</v>
      </c>
      <c r="GQ138" s="360">
        <v>0</v>
      </c>
    </row>
    <row r="139" spans="106:199" ht="19.5" customHeight="1" x14ac:dyDescent="0.2">
      <c r="DB139" s="57">
        <v>137</v>
      </c>
      <c r="DC139" s="277" t="s">
        <v>283</v>
      </c>
      <c r="DD139" s="278" t="s">
        <v>284</v>
      </c>
      <c r="DE139" s="279">
        <v>0.46092596646020267</v>
      </c>
      <c r="DF139" s="279">
        <v>0.25843396883120617</v>
      </c>
      <c r="DG139" s="279">
        <v>0.45845107000000002</v>
      </c>
      <c r="DH139" s="279">
        <v>1.5770780599999998</v>
      </c>
      <c r="DI139" s="279">
        <v>1.2830955799999999</v>
      </c>
      <c r="DJ139" s="280">
        <v>4.0379846452914085</v>
      </c>
      <c r="DK139" s="279">
        <v>0</v>
      </c>
      <c r="DL139" s="280">
        <v>4.0379846452914085</v>
      </c>
      <c r="DP139" s="277" t="s">
        <v>283</v>
      </c>
      <c r="DQ139" s="278" t="s">
        <v>284</v>
      </c>
      <c r="DR139" s="279">
        <v>0.46092596646020267</v>
      </c>
      <c r="DS139" s="279">
        <v>0.25843396883120617</v>
      </c>
      <c r="DT139" s="279">
        <v>0.45845107000000002</v>
      </c>
      <c r="DU139" s="279">
        <v>1.5770780599999998</v>
      </c>
      <c r="DV139" s="279">
        <v>1.2830955799999999</v>
      </c>
      <c r="DW139" s="280">
        <v>4.0379846452914085</v>
      </c>
      <c r="DX139" s="279">
        <v>0</v>
      </c>
      <c r="DY139" s="280">
        <v>4.0379846452914085</v>
      </c>
      <c r="EB139" s="316"/>
      <c r="EC139" s="277" t="s">
        <v>283</v>
      </c>
      <c r="ED139" s="278" t="s">
        <v>284</v>
      </c>
      <c r="EE139" s="279">
        <v>0.23617112200740217</v>
      </c>
      <c r="EF139" s="279">
        <v>0.21640467142126577</v>
      </c>
      <c r="EG139" s="279">
        <v>0.21047581333333334</v>
      </c>
      <c r="EH139" s="279">
        <v>0.23269970333333342</v>
      </c>
      <c r="EI139" s="279">
        <v>0.1253431933333333</v>
      </c>
      <c r="EJ139" s="280">
        <v>1.021094503428668</v>
      </c>
      <c r="EK139" s="279">
        <v>0</v>
      </c>
      <c r="EL139" s="280">
        <v>1.021094503428668</v>
      </c>
      <c r="EP139" s="277" t="s">
        <v>283</v>
      </c>
      <c r="EQ139" s="278" t="s">
        <v>284</v>
      </c>
      <c r="ER139" s="279">
        <v>0.23617112200740217</v>
      </c>
      <c r="ES139" s="279">
        <v>0.21640467142126577</v>
      </c>
      <c r="ET139" s="279">
        <v>0.21047581333333334</v>
      </c>
      <c r="EU139" s="279">
        <v>0.23269970333333342</v>
      </c>
      <c r="EV139" s="279">
        <v>0.1253431933333333</v>
      </c>
      <c r="EW139" s="280">
        <v>1.021094503428668</v>
      </c>
      <c r="EX139" s="279">
        <v>0</v>
      </c>
      <c r="EY139" s="280">
        <v>1.021094503428668</v>
      </c>
      <c r="FB139" s="57">
        <v>137</v>
      </c>
      <c r="FC139" s="59"/>
      <c r="FM139" s="316"/>
      <c r="FN139" s="59"/>
      <c r="FX139" s="57">
        <v>137</v>
      </c>
      <c r="FY139" s="339" t="s">
        <v>293</v>
      </c>
      <c r="FZ139" s="351" t="s">
        <v>320</v>
      </c>
      <c r="GA139" s="308">
        <v>553.79921590810068</v>
      </c>
      <c r="GB139" s="308">
        <v>1071.6211769374163</v>
      </c>
      <c r="GC139" s="308">
        <v>569.05824910774038</v>
      </c>
      <c r="GD139" s="361">
        <v>644.04020350189478</v>
      </c>
      <c r="GE139" s="362">
        <v>0</v>
      </c>
      <c r="GF139" s="363">
        <v>0</v>
      </c>
      <c r="GI139" s="316"/>
      <c r="GJ139" s="339" t="s">
        <v>293</v>
      </c>
      <c r="GK139" s="307" t="s">
        <v>320</v>
      </c>
      <c r="GL139" s="308">
        <v>522.32502209379084</v>
      </c>
      <c r="GM139" s="308">
        <v>1048.9679934517569</v>
      </c>
      <c r="GN139" s="308">
        <v>569.05824910774038</v>
      </c>
      <c r="GO139" s="361">
        <v>631.47390198338314</v>
      </c>
      <c r="GP139" s="362">
        <v>0</v>
      </c>
      <c r="GQ139" s="363">
        <v>0</v>
      </c>
    </row>
    <row r="140" spans="106:199" ht="19.5" customHeight="1" x14ac:dyDescent="0.2">
      <c r="DB140" s="57">
        <v>138</v>
      </c>
      <c r="DC140" s="281" t="s">
        <v>285</v>
      </c>
      <c r="DD140" s="270" t="s">
        <v>286</v>
      </c>
      <c r="DE140" s="279">
        <v>-7.1999012584078761</v>
      </c>
      <c r="DF140" s="279">
        <v>-5.6256389394360848</v>
      </c>
      <c r="DG140" s="279">
        <v>-193.57169850000002</v>
      </c>
      <c r="DH140" s="279">
        <v>-78.525212619999991</v>
      </c>
      <c r="DI140" s="279">
        <v>-31.880278369999999</v>
      </c>
      <c r="DJ140" s="280">
        <v>-316.80272968784396</v>
      </c>
      <c r="DK140" s="279">
        <v>-3.6781941947352621</v>
      </c>
      <c r="DL140" s="280">
        <v>-320.48092388257925</v>
      </c>
      <c r="DP140" s="281" t="s">
        <v>285</v>
      </c>
      <c r="DQ140" s="270" t="s">
        <v>286</v>
      </c>
      <c r="DR140" s="279">
        <v>-7.1999012584078761</v>
      </c>
      <c r="DS140" s="279">
        <v>-5.6256389394360848</v>
      </c>
      <c r="DT140" s="279">
        <v>-193.57169850000002</v>
      </c>
      <c r="DU140" s="279">
        <v>-78.525212619999991</v>
      </c>
      <c r="DV140" s="279">
        <v>-31.880278369999999</v>
      </c>
      <c r="DW140" s="280">
        <v>-316.80272968784396</v>
      </c>
      <c r="DX140" s="279">
        <v>-3.6781941947352621</v>
      </c>
      <c r="DY140" s="280">
        <v>-320.48092388257925</v>
      </c>
      <c r="EB140" s="316"/>
      <c r="EC140" s="281" t="s">
        <v>285</v>
      </c>
      <c r="ED140" s="270" t="s">
        <v>286</v>
      </c>
      <c r="EE140" s="279">
        <v>-7.4848017756275587</v>
      </c>
      <c r="EF140" s="279">
        <v>-12.968694450444467</v>
      </c>
      <c r="EG140" s="279">
        <v>-139.22436303669195</v>
      </c>
      <c r="EH140" s="279">
        <v>-70.545625254014723</v>
      </c>
      <c r="EI140" s="279">
        <v>-34.145594676557039</v>
      </c>
      <c r="EJ140" s="280">
        <v>-264.36907919333572</v>
      </c>
      <c r="EK140" s="279">
        <v>7.0308040291987197</v>
      </c>
      <c r="EL140" s="280">
        <v>-257.33827516413703</v>
      </c>
      <c r="EP140" s="281" t="s">
        <v>285</v>
      </c>
      <c r="EQ140" s="270" t="s">
        <v>286</v>
      </c>
      <c r="ER140" s="279">
        <v>-7.4848017756275587</v>
      </c>
      <c r="ES140" s="279">
        <v>-12.968694450444467</v>
      </c>
      <c r="ET140" s="279">
        <v>-139.22436303669195</v>
      </c>
      <c r="EU140" s="279">
        <v>-70.545625254014723</v>
      </c>
      <c r="EV140" s="279">
        <v>-34.145594676557039</v>
      </c>
      <c r="EW140" s="280">
        <v>-264.36907919333572</v>
      </c>
      <c r="EX140" s="279">
        <v>7.0308040291987197</v>
      </c>
      <c r="EY140" s="280">
        <v>-257.33827516413703</v>
      </c>
      <c r="FB140" s="57">
        <v>138</v>
      </c>
      <c r="FC140" s="59"/>
      <c r="FM140" s="316"/>
      <c r="FN140" s="59"/>
      <c r="FX140" s="57">
        <v>138</v>
      </c>
      <c r="FY140" s="288" t="s">
        <v>293</v>
      </c>
      <c r="FZ140" s="320" t="s">
        <v>321</v>
      </c>
      <c r="GA140" s="344">
        <v>0.25119939758693138</v>
      </c>
      <c r="GB140" s="344">
        <v>0.48607976745988712</v>
      </c>
      <c r="GC140" s="344">
        <v>0.25812078685113099</v>
      </c>
      <c r="GD140" s="364">
        <v>0.29213206969994593</v>
      </c>
      <c r="GE140" s="364">
        <v>0</v>
      </c>
      <c r="GF140" s="365">
        <v>0</v>
      </c>
      <c r="GI140" s="316"/>
      <c r="GJ140" s="288" t="s">
        <v>293</v>
      </c>
      <c r="GK140" s="289" t="s">
        <v>321</v>
      </c>
      <c r="GL140" s="344">
        <v>0.23692292644255739</v>
      </c>
      <c r="GM140" s="344">
        <v>0.4758044440546475</v>
      </c>
      <c r="GN140" s="344">
        <v>0.25812078685113099</v>
      </c>
      <c r="GO140" s="364">
        <v>0.28643208443331875</v>
      </c>
      <c r="GP140" s="364">
        <v>0</v>
      </c>
      <c r="GQ140" s="365">
        <v>0</v>
      </c>
    </row>
    <row r="141" spans="106:199" ht="19.5" customHeight="1" x14ac:dyDescent="0.2">
      <c r="DB141" s="57">
        <v>139</v>
      </c>
      <c r="DC141" s="281" t="s">
        <v>283</v>
      </c>
      <c r="DD141" s="270" t="s">
        <v>287</v>
      </c>
      <c r="DE141" s="279">
        <v>35.766808353657154</v>
      </c>
      <c r="DF141" s="279">
        <v>3.3581283106124564</v>
      </c>
      <c r="DG141" s="279">
        <v>16.540849074441489</v>
      </c>
      <c r="DH141" s="279">
        <v>10.435409317629389</v>
      </c>
      <c r="DI141" s="279">
        <v>1.9596645076070502</v>
      </c>
      <c r="DJ141" s="280">
        <v>68.060859563947531</v>
      </c>
      <c r="DK141" s="279">
        <v>0</v>
      </c>
      <c r="DL141" s="280">
        <v>68.060859563947531</v>
      </c>
      <c r="DP141" s="281" t="s">
        <v>283</v>
      </c>
      <c r="DQ141" s="270" t="s">
        <v>287</v>
      </c>
      <c r="DR141" s="279">
        <v>35.766808353657154</v>
      </c>
      <c r="DS141" s="279">
        <v>3.3581283106124564</v>
      </c>
      <c r="DT141" s="279">
        <v>16.540849074441489</v>
      </c>
      <c r="DU141" s="279">
        <v>10.435409317629389</v>
      </c>
      <c r="DV141" s="279">
        <v>1.9596645076070502</v>
      </c>
      <c r="DW141" s="280">
        <v>68.060859563947531</v>
      </c>
      <c r="DX141" s="279">
        <v>0</v>
      </c>
      <c r="DY141" s="280">
        <v>68.060859563947531</v>
      </c>
      <c r="EB141" s="316"/>
      <c r="EC141" s="281" t="s">
        <v>283</v>
      </c>
      <c r="ED141" s="270" t="s">
        <v>287</v>
      </c>
      <c r="EE141" s="279">
        <v>56.924316854643919</v>
      </c>
      <c r="EF141" s="279">
        <v>6.7732201452026208</v>
      </c>
      <c r="EG141" s="279">
        <v>16.537429421719345</v>
      </c>
      <c r="EH141" s="279">
        <v>17.042528658770383</v>
      </c>
      <c r="EI141" s="279">
        <v>2.7147125606399998</v>
      </c>
      <c r="EJ141" s="280">
        <v>99.992207640976261</v>
      </c>
      <c r="EK141" s="279">
        <v>0</v>
      </c>
      <c r="EL141" s="280">
        <v>99.992207640976261</v>
      </c>
      <c r="EP141" s="281" t="s">
        <v>283</v>
      </c>
      <c r="EQ141" s="270" t="s">
        <v>287</v>
      </c>
      <c r="ER141" s="279">
        <v>56.924316854643919</v>
      </c>
      <c r="ES141" s="279">
        <v>6.7732201452026208</v>
      </c>
      <c r="ET141" s="279">
        <v>16.537429421719345</v>
      </c>
      <c r="EU141" s="279">
        <v>17.042679170770384</v>
      </c>
      <c r="EV141" s="279">
        <v>2.7147125606399998</v>
      </c>
      <c r="EW141" s="280">
        <v>99.992358152976266</v>
      </c>
      <c r="EX141" s="279">
        <v>0</v>
      </c>
      <c r="EY141" s="280">
        <v>99.992358152976266</v>
      </c>
      <c r="FB141" s="57">
        <v>139</v>
      </c>
      <c r="FC141" s="59"/>
      <c r="FM141" s="316"/>
      <c r="FN141" s="59"/>
      <c r="FX141" s="57">
        <v>139</v>
      </c>
      <c r="FY141" s="59"/>
      <c r="GI141" s="316"/>
      <c r="GJ141" s="59"/>
    </row>
    <row r="142" spans="106:199" ht="19.5" customHeight="1" x14ac:dyDescent="0.2">
      <c r="DB142" s="57">
        <v>140</v>
      </c>
      <c r="DC142" s="281" t="s">
        <v>283</v>
      </c>
      <c r="DD142" s="282" t="s">
        <v>288</v>
      </c>
      <c r="DE142" s="279">
        <v>0.21180163068982455</v>
      </c>
      <c r="DF142" s="279">
        <v>0.12918416860094226</v>
      </c>
      <c r="DG142" s="279">
        <v>0.66848954999999999</v>
      </c>
      <c r="DH142" s="279">
        <v>0.59003137999999988</v>
      </c>
      <c r="DI142" s="279">
        <v>0.12571948999999999</v>
      </c>
      <c r="DJ142" s="280">
        <v>1.7252262192907666</v>
      </c>
      <c r="DK142" s="279">
        <v>0</v>
      </c>
      <c r="DL142" s="280">
        <v>1.7252262192907666</v>
      </c>
      <c r="DP142" s="281" t="s">
        <v>283</v>
      </c>
      <c r="DQ142" s="282" t="s">
        <v>288</v>
      </c>
      <c r="DR142" s="279">
        <v>0.21180163068982455</v>
      </c>
      <c r="DS142" s="279">
        <v>0.12918416860094226</v>
      </c>
      <c r="DT142" s="279">
        <v>0.66848954999999999</v>
      </c>
      <c r="DU142" s="279">
        <v>0.59003137999999988</v>
      </c>
      <c r="DV142" s="279">
        <v>0.12571948999999999</v>
      </c>
      <c r="DW142" s="280">
        <v>1.7252262192907666</v>
      </c>
      <c r="DX142" s="279">
        <v>0</v>
      </c>
      <c r="DY142" s="280">
        <v>1.7252262192907666</v>
      </c>
      <c r="EB142" s="316"/>
      <c r="EC142" s="281" t="s">
        <v>283</v>
      </c>
      <c r="ED142" s="282" t="s">
        <v>288</v>
      </c>
      <c r="EE142" s="279">
        <v>0.14048009674187639</v>
      </c>
      <c r="EF142" s="279">
        <v>-0.3381421515071994</v>
      </c>
      <c r="EG142" s="279">
        <v>1.3364399800000002</v>
      </c>
      <c r="EH142" s="279">
        <v>0.35457128999999987</v>
      </c>
      <c r="EI142" s="279">
        <v>7.0815759999999978E-2</v>
      </c>
      <c r="EJ142" s="280">
        <v>1.5641649752346769</v>
      </c>
      <c r="EK142" s="279">
        <v>0</v>
      </c>
      <c r="EL142" s="280">
        <v>1.5641649752346769</v>
      </c>
      <c r="EP142" s="281" t="s">
        <v>283</v>
      </c>
      <c r="EQ142" s="282" t="s">
        <v>288</v>
      </c>
      <c r="ER142" s="279">
        <v>0.14048009674187639</v>
      </c>
      <c r="ES142" s="279">
        <v>-0.3381421515071994</v>
      </c>
      <c r="ET142" s="279">
        <v>1.3364399800000002</v>
      </c>
      <c r="EU142" s="279">
        <v>0.35457128999999915</v>
      </c>
      <c r="EV142" s="279">
        <v>7.0815759999999978E-2</v>
      </c>
      <c r="EW142" s="280">
        <v>1.5641649752346762</v>
      </c>
      <c r="EX142" s="279">
        <v>0</v>
      </c>
      <c r="EY142" s="280">
        <v>1.5641649752346762</v>
      </c>
      <c r="FB142" s="57">
        <v>140</v>
      </c>
      <c r="FC142" s="59"/>
      <c r="FM142" s="316"/>
      <c r="FN142" s="59"/>
      <c r="FX142" s="57">
        <v>140</v>
      </c>
      <c r="FY142" s="346"/>
      <c r="FZ142" s="346"/>
      <c r="GA142" s="346"/>
      <c r="GB142" s="346"/>
      <c r="GC142" s="346"/>
      <c r="GD142" s="346"/>
      <c r="GE142" s="346"/>
      <c r="GF142" s="346"/>
      <c r="GI142" s="316"/>
      <c r="GJ142" s="346"/>
      <c r="GK142" s="346"/>
      <c r="GL142" s="346"/>
      <c r="GM142" s="346"/>
      <c r="GN142" s="346"/>
      <c r="GO142" s="346"/>
      <c r="GP142" s="346"/>
      <c r="GQ142" s="346"/>
    </row>
    <row r="143" spans="106:199" ht="19.5" customHeight="1" x14ac:dyDescent="0.2">
      <c r="DB143" s="57">
        <v>141</v>
      </c>
      <c r="DC143" s="283" t="s">
        <v>285</v>
      </c>
      <c r="DD143" s="318" t="s">
        <v>289</v>
      </c>
      <c r="DE143" s="279">
        <v>-11.921787040653793</v>
      </c>
      <c r="DF143" s="279">
        <v>-0.17348980243075229</v>
      </c>
      <c r="DG143" s="279">
        <v>-37.585905928743031</v>
      </c>
      <c r="DH143" s="279">
        <v>-23.926590308349557</v>
      </c>
      <c r="DI143" s="279">
        <v>-7.7680466421910781</v>
      </c>
      <c r="DJ143" s="280">
        <v>-81.37581972236822</v>
      </c>
      <c r="DK143" s="279">
        <v>0</v>
      </c>
      <c r="DL143" s="280">
        <v>-81.37581972236822</v>
      </c>
      <c r="DP143" s="283" t="s">
        <v>285</v>
      </c>
      <c r="DQ143" s="270" t="s">
        <v>289</v>
      </c>
      <c r="DR143" s="279">
        <v>-13.626210133590735</v>
      </c>
      <c r="DS143" s="279">
        <v>-0.70588554640141121</v>
      </c>
      <c r="DT143" s="279">
        <v>-37.585905928743031</v>
      </c>
      <c r="DU143" s="279">
        <v>-23.926590308349557</v>
      </c>
      <c r="DV143" s="279">
        <v>-7.7680466421910781</v>
      </c>
      <c r="DW143" s="280">
        <v>-83.612638559275823</v>
      </c>
      <c r="DX143" s="279">
        <v>0</v>
      </c>
      <c r="DY143" s="280">
        <v>-83.612638559275823</v>
      </c>
      <c r="EB143" s="316"/>
      <c r="EC143" s="283" t="s">
        <v>285</v>
      </c>
      <c r="ED143" s="318" t="s">
        <v>289</v>
      </c>
      <c r="EE143" s="279">
        <v>-11.528562122781352</v>
      </c>
      <c r="EF143" s="279">
        <v>-3.816026568457298</v>
      </c>
      <c r="EG143" s="279">
        <v>-41.855729820749438</v>
      </c>
      <c r="EH143" s="279">
        <v>-20.342028527214964</v>
      </c>
      <c r="EI143" s="279">
        <v>-8.038663692018849</v>
      </c>
      <c r="EJ143" s="280">
        <v>-85.581010731221895</v>
      </c>
      <c r="EK143" s="279">
        <v>-8.5696794318046443E-4</v>
      </c>
      <c r="EL143" s="280">
        <v>-85.581867699165073</v>
      </c>
      <c r="EP143" s="283" t="s">
        <v>285</v>
      </c>
      <c r="EQ143" s="270" t="s">
        <v>289</v>
      </c>
      <c r="ER143" s="279">
        <v>-13.023951057752402</v>
      </c>
      <c r="ES143" s="279">
        <v>-3.8851661076820942</v>
      </c>
      <c r="ET143" s="279">
        <v>-41.855729820749438</v>
      </c>
      <c r="EU143" s="279">
        <v>-20.342028527214964</v>
      </c>
      <c r="EV143" s="279">
        <v>-8.038663692018849</v>
      </c>
      <c r="EW143" s="280">
        <v>-87.145539205417748</v>
      </c>
      <c r="EX143" s="279">
        <v>-8.5696794318046443E-4</v>
      </c>
      <c r="EY143" s="280">
        <v>-87.146396173360927</v>
      </c>
      <c r="FB143" s="57">
        <v>141</v>
      </c>
      <c r="FC143" s="59"/>
      <c r="FM143" s="316"/>
      <c r="FN143" s="59"/>
      <c r="FX143" s="57">
        <v>141</v>
      </c>
      <c r="FY143" s="263" t="s">
        <v>336</v>
      </c>
      <c r="GI143" s="316"/>
      <c r="GJ143" s="263" t="s">
        <v>336</v>
      </c>
    </row>
    <row r="144" spans="106:199" ht="19.5" customHeight="1" x14ac:dyDescent="0.2">
      <c r="DB144" s="57">
        <v>142</v>
      </c>
      <c r="DC144" s="281" t="s">
        <v>285</v>
      </c>
      <c r="DD144" s="270" t="s">
        <v>290</v>
      </c>
      <c r="DE144" s="279">
        <v>-1.1538862354520678</v>
      </c>
      <c r="DF144" s="279">
        <v>-0.37657127505682009</v>
      </c>
      <c r="DG144" s="279">
        <v>-2.7662263199999999</v>
      </c>
      <c r="DH144" s="279">
        <v>-1.2656737100000002</v>
      </c>
      <c r="DI144" s="279">
        <v>-0.38039096999999994</v>
      </c>
      <c r="DJ144" s="280">
        <v>-5.9427485105088875</v>
      </c>
      <c r="DK144" s="279">
        <v>0</v>
      </c>
      <c r="DL144" s="280">
        <v>-5.9427485105088875</v>
      </c>
      <c r="DP144" s="281" t="s">
        <v>285</v>
      </c>
      <c r="DQ144" s="270" t="s">
        <v>290</v>
      </c>
      <c r="DR144" s="279">
        <v>-1.1538862354520678</v>
      </c>
      <c r="DS144" s="279">
        <v>-0.37657127505682009</v>
      </c>
      <c r="DT144" s="279">
        <v>-2.7662263199999999</v>
      </c>
      <c r="DU144" s="279">
        <v>-1.2656737100000002</v>
      </c>
      <c r="DV144" s="279">
        <v>-0.38039096999999994</v>
      </c>
      <c r="DW144" s="280">
        <v>-5.9427485105088875</v>
      </c>
      <c r="DX144" s="279">
        <v>0</v>
      </c>
      <c r="DY144" s="280">
        <v>-5.9427485105088875</v>
      </c>
      <c r="EB144" s="316"/>
      <c r="EC144" s="281" t="s">
        <v>285</v>
      </c>
      <c r="ED144" s="270" t="s">
        <v>290</v>
      </c>
      <c r="EE144" s="279">
        <v>-1.0770827291009624</v>
      </c>
      <c r="EF144" s="279">
        <v>-0.69827265812137596</v>
      </c>
      <c r="EG144" s="279">
        <v>-0.72141056999999997</v>
      </c>
      <c r="EH144" s="279">
        <v>-1.6278049399999999</v>
      </c>
      <c r="EI144" s="279">
        <v>-0.15030881000000001</v>
      </c>
      <c r="EJ144" s="280">
        <v>-4.2748797072223388</v>
      </c>
      <c r="EK144" s="279">
        <v>0</v>
      </c>
      <c r="EL144" s="280">
        <v>-4.2748797072223388</v>
      </c>
      <c r="EP144" s="281" t="s">
        <v>285</v>
      </c>
      <c r="EQ144" s="270" t="s">
        <v>290</v>
      </c>
      <c r="ER144" s="279">
        <v>-1.0770827291009624</v>
      </c>
      <c r="ES144" s="279">
        <v>-0.69827265812137596</v>
      </c>
      <c r="ET144" s="279">
        <v>-0.72141056999999997</v>
      </c>
      <c r="EU144" s="279">
        <v>-1.6278049399999999</v>
      </c>
      <c r="EV144" s="279">
        <v>-0.15030881000000001</v>
      </c>
      <c r="EW144" s="280">
        <v>-4.2748797072223388</v>
      </c>
      <c r="EX144" s="279">
        <v>0</v>
      </c>
      <c r="EY144" s="280">
        <v>-4.2748797072223388</v>
      </c>
      <c r="FB144" s="57">
        <v>142</v>
      </c>
      <c r="FC144" s="59"/>
      <c r="FM144" s="316"/>
      <c r="FN144" s="59"/>
      <c r="FX144" s="57">
        <v>142</v>
      </c>
      <c r="FY144" s="265"/>
      <c r="FZ144" s="266" t="s">
        <v>278</v>
      </c>
      <c r="GA144" s="267" t="s">
        <v>14</v>
      </c>
      <c r="GB144" s="267" t="s">
        <v>15</v>
      </c>
      <c r="GC144" s="267" t="s">
        <v>221</v>
      </c>
      <c r="GD144" s="267" t="s">
        <v>279</v>
      </c>
      <c r="GE144" s="267" t="s">
        <v>310</v>
      </c>
      <c r="GF144" s="268" t="s">
        <v>13</v>
      </c>
      <c r="GI144" s="316"/>
      <c r="GJ144" s="265"/>
      <c r="GK144" s="266" t="s">
        <v>278</v>
      </c>
      <c r="GL144" s="267" t="s">
        <v>14</v>
      </c>
      <c r="GM144" s="267" t="s">
        <v>15</v>
      </c>
      <c r="GN144" s="267" t="s">
        <v>221</v>
      </c>
      <c r="GO144" s="267" t="s">
        <v>279</v>
      </c>
      <c r="GP144" s="267" t="s">
        <v>310</v>
      </c>
      <c r="GQ144" s="268" t="s">
        <v>13</v>
      </c>
    </row>
    <row r="145" spans="106:199" ht="19.5" customHeight="1" x14ac:dyDescent="0.2">
      <c r="DB145" s="57">
        <v>143</v>
      </c>
      <c r="DC145" s="281" t="s">
        <v>285</v>
      </c>
      <c r="DD145" s="270" t="s">
        <v>291</v>
      </c>
      <c r="DE145" s="279">
        <v>-1.2415937995873199</v>
      </c>
      <c r="DF145" s="279">
        <v>-0.43296257997437743</v>
      </c>
      <c r="DG145" s="279">
        <v>-4.3278816399999993</v>
      </c>
      <c r="DH145" s="279">
        <v>-2.32553885</v>
      </c>
      <c r="DI145" s="279">
        <v>-0.85671146000000009</v>
      </c>
      <c r="DJ145" s="280">
        <v>-9.1846883295616966</v>
      </c>
      <c r="DK145" s="279">
        <v>0</v>
      </c>
      <c r="DL145" s="280">
        <v>-9.1846883295616966</v>
      </c>
      <c r="DP145" s="281" t="s">
        <v>285</v>
      </c>
      <c r="DQ145" s="270" t="s">
        <v>291</v>
      </c>
      <c r="DR145" s="279">
        <v>-1.2415937995873199</v>
      </c>
      <c r="DS145" s="279">
        <v>-0.43296257997437743</v>
      </c>
      <c r="DT145" s="279">
        <v>-4.3278816399999993</v>
      </c>
      <c r="DU145" s="279">
        <v>-2.32553885</v>
      </c>
      <c r="DV145" s="279">
        <v>-0.85671146000000009</v>
      </c>
      <c r="DW145" s="280">
        <v>-9.1846883295616966</v>
      </c>
      <c r="DX145" s="279">
        <v>0</v>
      </c>
      <c r="DY145" s="280">
        <v>-9.1846883295616966</v>
      </c>
      <c r="EB145" s="316"/>
      <c r="EC145" s="281" t="s">
        <v>285</v>
      </c>
      <c r="ED145" s="270" t="s">
        <v>291</v>
      </c>
      <c r="EE145" s="279">
        <v>-1.169949645333566</v>
      </c>
      <c r="EF145" s="279">
        <v>-0.56367915844961081</v>
      </c>
      <c r="EG145" s="279">
        <v>-2.4576490800000004</v>
      </c>
      <c r="EH145" s="279">
        <v>-1.8988277</v>
      </c>
      <c r="EI145" s="279">
        <v>-0.49429383999999998</v>
      </c>
      <c r="EJ145" s="280">
        <v>-6.5843994237831778</v>
      </c>
      <c r="EK145" s="279">
        <v>0</v>
      </c>
      <c r="EL145" s="280">
        <v>-6.5843994237831778</v>
      </c>
      <c r="EP145" s="281" t="s">
        <v>285</v>
      </c>
      <c r="EQ145" s="270" t="s">
        <v>291</v>
      </c>
      <c r="ER145" s="279">
        <v>-1.169949645333566</v>
      </c>
      <c r="ES145" s="279">
        <v>-0.56367915844961081</v>
      </c>
      <c r="ET145" s="279">
        <v>-2.4576490800000004</v>
      </c>
      <c r="EU145" s="279">
        <v>-1.8988277</v>
      </c>
      <c r="EV145" s="279">
        <v>-0.49429383999999998</v>
      </c>
      <c r="EW145" s="280">
        <v>-6.5843994237831778</v>
      </c>
      <c r="EX145" s="279">
        <v>0</v>
      </c>
      <c r="EY145" s="280">
        <v>-6.5843994237831778</v>
      </c>
      <c r="FB145" s="57">
        <v>143</v>
      </c>
      <c r="FC145" s="59"/>
      <c r="FM145" s="316"/>
      <c r="FN145" s="59"/>
      <c r="FX145" s="57">
        <v>143</v>
      </c>
      <c r="FY145" s="297"/>
      <c r="FZ145" s="270" t="s">
        <v>281</v>
      </c>
      <c r="GA145" s="324"/>
      <c r="GB145" s="324"/>
      <c r="GC145" s="324"/>
      <c r="GD145" s="325"/>
      <c r="GE145" s="324"/>
      <c r="GF145" s="325"/>
      <c r="GI145" s="316"/>
      <c r="GJ145" s="297"/>
      <c r="GK145" s="270" t="s">
        <v>281</v>
      </c>
      <c r="GL145" s="324"/>
      <c r="GM145" s="324"/>
      <c r="GN145" s="324"/>
      <c r="GO145" s="325"/>
      <c r="GP145" s="324"/>
      <c r="GQ145" s="325"/>
    </row>
    <row r="146" spans="106:199" ht="19.5" customHeight="1" x14ac:dyDescent="0.2">
      <c r="DB146" s="57">
        <v>144</v>
      </c>
      <c r="DC146" s="281" t="s">
        <v>283</v>
      </c>
      <c r="DD146" s="270" t="s">
        <v>292</v>
      </c>
      <c r="DE146" s="279">
        <v>0.93985111124921372</v>
      </c>
      <c r="DF146" s="279">
        <v>0.11308933237322091</v>
      </c>
      <c r="DG146" s="279">
        <v>6.0548460000067639E-2</v>
      </c>
      <c r="DH146" s="279">
        <v>-0.32359896999995108</v>
      </c>
      <c r="DI146" s="279">
        <v>-0.52240794000000901</v>
      </c>
      <c r="DJ146" s="280">
        <v>0.2674819936225421</v>
      </c>
      <c r="DK146" s="279">
        <v>0</v>
      </c>
      <c r="DL146" s="280">
        <v>0.2674819936225421</v>
      </c>
      <c r="DP146" s="281" t="s">
        <v>283</v>
      </c>
      <c r="DQ146" s="270" t="s">
        <v>292</v>
      </c>
      <c r="DR146" s="279">
        <v>0.93985111124921372</v>
      </c>
      <c r="DS146" s="279">
        <v>0.11308933237322091</v>
      </c>
      <c r="DT146" s="279">
        <v>6.0548460000067639E-2</v>
      </c>
      <c r="DU146" s="279">
        <v>-0.32359896999995108</v>
      </c>
      <c r="DV146" s="279">
        <v>-0.52240794000000901</v>
      </c>
      <c r="DW146" s="280">
        <v>0.2674819936225421</v>
      </c>
      <c r="DX146" s="279">
        <v>0</v>
      </c>
      <c r="DY146" s="280">
        <v>0.2674819936225421</v>
      </c>
      <c r="EB146" s="316"/>
      <c r="EC146" s="281" t="s">
        <v>283</v>
      </c>
      <c r="ED146" s="270" t="s">
        <v>292</v>
      </c>
      <c r="EE146" s="279">
        <v>1.2564192318731051</v>
      </c>
      <c r="EF146" s="279">
        <v>0.33535400396184323</v>
      </c>
      <c r="EG146" s="279">
        <v>-7.7506483199999412</v>
      </c>
      <c r="EH146" s="279">
        <v>-5.0128372100000194</v>
      </c>
      <c r="EI146" s="279">
        <v>-2.4821169099999896</v>
      </c>
      <c r="EJ146" s="280">
        <v>-13.653829204165001</v>
      </c>
      <c r="EK146" s="279">
        <v>0</v>
      </c>
      <c r="EL146" s="280">
        <v>-13.653829204165001</v>
      </c>
      <c r="EP146" s="281" t="s">
        <v>283</v>
      </c>
      <c r="EQ146" s="270" t="s">
        <v>292</v>
      </c>
      <c r="ER146" s="279">
        <v>1.2564192318731051</v>
      </c>
      <c r="ES146" s="279">
        <v>0.33535400396184323</v>
      </c>
      <c r="ET146" s="279">
        <v>-7.7513772899999474</v>
      </c>
      <c r="EU146" s="279">
        <v>-5.0128372400000245</v>
      </c>
      <c r="EV146" s="279">
        <v>-2.4821166099999914</v>
      </c>
      <c r="EW146" s="280">
        <v>-13.654557904165015</v>
      </c>
      <c r="EX146" s="279">
        <v>0</v>
      </c>
      <c r="EY146" s="280">
        <v>-13.654557904165015</v>
      </c>
      <c r="FB146" s="57">
        <v>144</v>
      </c>
      <c r="FC146" s="59"/>
      <c r="FM146" s="316"/>
      <c r="FN146" s="59"/>
      <c r="FX146" s="57">
        <v>144</v>
      </c>
      <c r="FY146" s="292"/>
      <c r="FZ146" s="274" t="s">
        <v>282</v>
      </c>
      <c r="GA146" s="275">
        <v>174789.94536995463</v>
      </c>
      <c r="GB146" s="275">
        <v>81938.990284054977</v>
      </c>
      <c r="GC146" s="275">
        <v>325927.22145508416</v>
      </c>
      <c r="GD146" s="326">
        <v>582656.15710909374</v>
      </c>
      <c r="GE146" s="327">
        <v>0</v>
      </c>
      <c r="GF146" s="326">
        <v>582656.15710909374</v>
      </c>
      <c r="GI146" s="316"/>
      <c r="GJ146" s="292"/>
      <c r="GK146" s="274" t="s">
        <v>282</v>
      </c>
      <c r="GL146" s="275">
        <v>174789.94536995463</v>
      </c>
      <c r="GM146" s="275">
        <v>81938.990284054977</v>
      </c>
      <c r="GN146" s="275">
        <v>325927.22145508416</v>
      </c>
      <c r="GO146" s="326">
        <v>582656.15710909374</v>
      </c>
      <c r="GP146" s="327">
        <v>0</v>
      </c>
      <c r="GQ146" s="326">
        <v>582656.15710909374</v>
      </c>
    </row>
    <row r="147" spans="106:199" ht="19.5" customHeight="1" x14ac:dyDescent="0.2">
      <c r="DB147" s="57">
        <v>145</v>
      </c>
      <c r="DC147" s="284" t="s">
        <v>293</v>
      </c>
      <c r="DD147" s="319" t="s">
        <v>294</v>
      </c>
      <c r="DE147" s="286">
        <v>81.126977386249735</v>
      </c>
      <c r="DF147" s="286">
        <v>15.718397100986254</v>
      </c>
      <c r="DG147" s="286">
        <v>-42.751826822225119</v>
      </c>
      <c r="DH147" s="286">
        <v>5.4531570442961241</v>
      </c>
      <c r="DI147" s="286">
        <v>-5.2207286757262938</v>
      </c>
      <c r="DJ147" s="287">
        <v>54.325976033580702</v>
      </c>
      <c r="DK147" s="286">
        <v>-2.2544619643391015</v>
      </c>
      <c r="DL147" s="287">
        <v>52.071514069241601</v>
      </c>
      <c r="DP147" s="284" t="s">
        <v>293</v>
      </c>
      <c r="DQ147" s="285" t="s">
        <v>294</v>
      </c>
      <c r="DR147" s="286">
        <v>78.908074825662339</v>
      </c>
      <c r="DS147" s="286">
        <v>15.091279917741204</v>
      </c>
      <c r="DT147" s="286">
        <v>-42.751826822225119</v>
      </c>
      <c r="DU147" s="286">
        <v>5.4531570442961241</v>
      </c>
      <c r="DV147" s="286">
        <v>-5.2207286757262938</v>
      </c>
      <c r="DW147" s="287">
        <v>51.479956289748259</v>
      </c>
      <c r="DX147" s="286">
        <v>-2.2544619643391157</v>
      </c>
      <c r="DY147" s="287">
        <v>49.225494325409144</v>
      </c>
      <c r="EB147" s="316"/>
      <c r="EC147" s="284" t="s">
        <v>293</v>
      </c>
      <c r="ED147" s="319" t="s">
        <v>294</v>
      </c>
      <c r="EE147" s="286">
        <v>99.034533750296148</v>
      </c>
      <c r="EF147" s="286">
        <v>22.051072595618098</v>
      </c>
      <c r="EG147" s="286">
        <v>-5.8018321049725001</v>
      </c>
      <c r="EH147" s="286">
        <v>18.095172984755639</v>
      </c>
      <c r="EI147" s="286">
        <v>-6.0756069859170356</v>
      </c>
      <c r="EJ147" s="287">
        <v>127.30334023978034</v>
      </c>
      <c r="EK147" s="286">
        <v>3.701088856166769</v>
      </c>
      <c r="EL147" s="287">
        <v>131.0044290959471</v>
      </c>
      <c r="EP147" s="284" t="s">
        <v>293</v>
      </c>
      <c r="EQ147" s="285" t="s">
        <v>294</v>
      </c>
      <c r="ER147" s="286">
        <v>97.330896250659009</v>
      </c>
      <c r="ES147" s="286">
        <v>21.990886362322325</v>
      </c>
      <c r="ET147" s="286">
        <v>-5.8018321049724948</v>
      </c>
      <c r="EU147" s="286">
        <v>18.095323496755633</v>
      </c>
      <c r="EV147" s="286">
        <v>-6.075606985917041</v>
      </c>
      <c r="EW147" s="287">
        <v>125.53966701884744</v>
      </c>
      <c r="EX147" s="286">
        <v>3.7003601561667567</v>
      </c>
      <c r="EY147" s="287">
        <v>129.24002717501421</v>
      </c>
      <c r="FB147" s="57">
        <v>145</v>
      </c>
      <c r="FC147" s="59"/>
      <c r="FM147" s="316"/>
      <c r="FN147" s="59"/>
      <c r="FX147" s="57">
        <v>145</v>
      </c>
      <c r="FY147" s="281" t="s">
        <v>283</v>
      </c>
      <c r="FZ147" s="321" t="s">
        <v>74</v>
      </c>
      <c r="GA147" s="299">
        <v>502.24383886519792</v>
      </c>
      <c r="GB147" s="299">
        <v>268.83624256912822</v>
      </c>
      <c r="GC147" s="299">
        <v>960.29006126530078</v>
      </c>
      <c r="GD147" s="328">
        <v>1731.3701426996267</v>
      </c>
      <c r="GE147" s="299">
        <v>-5.2737177624320948</v>
      </c>
      <c r="GF147" s="328">
        <v>1726.0964249371948</v>
      </c>
      <c r="GI147" s="316"/>
      <c r="GJ147" s="281" t="s">
        <v>283</v>
      </c>
      <c r="GK147" s="298" t="s">
        <v>74</v>
      </c>
      <c r="GL147" s="299">
        <v>501.94960351263933</v>
      </c>
      <c r="GM147" s="299">
        <v>268.49409383775964</v>
      </c>
      <c r="GN147" s="299">
        <v>960.29006126530078</v>
      </c>
      <c r="GO147" s="328">
        <v>1730.7337586156996</v>
      </c>
      <c r="GP147" s="299">
        <v>-5.2737177624320948</v>
      </c>
      <c r="GQ147" s="328">
        <v>1725.4600408532676</v>
      </c>
    </row>
    <row r="148" spans="106:199" ht="19.5" customHeight="1" x14ac:dyDescent="0.2">
      <c r="DB148" s="57">
        <v>146</v>
      </c>
      <c r="DC148" s="288"/>
      <c r="DD148" s="320" t="s">
        <v>295</v>
      </c>
      <c r="DE148" s="290">
        <v>1168.9274085887612</v>
      </c>
      <c r="DF148" s="290">
        <v>2125.8534411694241</v>
      </c>
      <c r="DG148" s="290">
        <v>-904.70531883495937</v>
      </c>
      <c r="DH148" s="290">
        <v>220.20695886919592</v>
      </c>
      <c r="DI148" s="290">
        <v>-1165.4086914058287</v>
      </c>
      <c r="DJ148" s="291">
        <v>354.3876508171553</v>
      </c>
      <c r="DK148" s="290">
        <v>0</v>
      </c>
      <c r="DL148" s="291">
        <v>339.6809941175149</v>
      </c>
      <c r="DP148" s="288"/>
      <c r="DQ148" s="289" t="s">
        <v>295</v>
      </c>
      <c r="DR148" s="290">
        <v>1136.9560951783099</v>
      </c>
      <c r="DS148" s="290">
        <v>2041.038226650234</v>
      </c>
      <c r="DT148" s="290">
        <v>-904.70531883495937</v>
      </c>
      <c r="DU148" s="290">
        <v>220.20695886919592</v>
      </c>
      <c r="DV148" s="290">
        <v>-1165.4086914058287</v>
      </c>
      <c r="DW148" s="291">
        <v>335.82205246375298</v>
      </c>
      <c r="DX148" s="290">
        <v>0</v>
      </c>
      <c r="DY148" s="291">
        <v>321.11539576411246</v>
      </c>
      <c r="EB148" s="316"/>
      <c r="EC148" s="288"/>
      <c r="ED148" s="320" t="s">
        <v>295</v>
      </c>
      <c r="EE148" s="290">
        <v>1368.0092773915226</v>
      </c>
      <c r="EF148" s="290">
        <v>2120.0859362795081</v>
      </c>
      <c r="EG148" s="290">
        <v>-179.61948553298052</v>
      </c>
      <c r="EH148" s="290">
        <v>625.25278476470839</v>
      </c>
      <c r="EI148" s="290">
        <v>-1312.9158534281462</v>
      </c>
      <c r="EJ148" s="291">
        <v>856.3214748438113</v>
      </c>
      <c r="EK148" s="290">
        <v>0</v>
      </c>
      <c r="EL148" s="291">
        <v>881.21730131522361</v>
      </c>
      <c r="EP148" s="288"/>
      <c r="EQ148" s="289" t="s">
        <v>295</v>
      </c>
      <c r="ER148" s="290">
        <v>1344.4761539793194</v>
      </c>
      <c r="ES148" s="290">
        <v>2114.2993702875497</v>
      </c>
      <c r="ET148" s="290">
        <v>-179.61948553298035</v>
      </c>
      <c r="EU148" s="290">
        <v>625.25353436234889</v>
      </c>
      <c r="EV148" s="290">
        <v>-1312.9158534281476</v>
      </c>
      <c r="EW148" s="291">
        <v>844.45674110324921</v>
      </c>
      <c r="EX148" s="290">
        <v>0</v>
      </c>
      <c r="EY148" s="291">
        <v>869.34763138986898</v>
      </c>
      <c r="FB148" s="57">
        <v>146</v>
      </c>
      <c r="FC148" s="59"/>
      <c r="FM148" s="316"/>
      <c r="FN148" s="59"/>
      <c r="FX148" s="57">
        <v>146</v>
      </c>
      <c r="FY148" s="281" t="s">
        <v>285</v>
      </c>
      <c r="FZ148" s="329" t="s">
        <v>311</v>
      </c>
      <c r="GA148" s="279">
        <v>-22.38495140301599</v>
      </c>
      <c r="GB148" s="279">
        <v>-9.4724144934995493</v>
      </c>
      <c r="GC148" s="279">
        <v>-43.537900171233645</v>
      </c>
      <c r="GD148" s="330">
        <v>-75.395266067749191</v>
      </c>
      <c r="GE148" s="279">
        <v>0</v>
      </c>
      <c r="GF148" s="330">
        <v>-75.395266067749191</v>
      </c>
      <c r="GI148" s="316"/>
      <c r="GJ148" s="281" t="s">
        <v>285</v>
      </c>
      <c r="GK148" s="329" t="s">
        <v>311</v>
      </c>
      <c r="GL148" s="279">
        <v>-22.38495140301599</v>
      </c>
      <c r="GM148" s="279">
        <v>-9.4724144934995493</v>
      </c>
      <c r="GN148" s="279">
        <v>-43.537900171233645</v>
      </c>
      <c r="GO148" s="330">
        <v>-75.395266067749191</v>
      </c>
      <c r="GP148" s="279">
        <v>0</v>
      </c>
      <c r="GQ148" s="330">
        <v>-75.395266067749191</v>
      </c>
    </row>
    <row r="149" spans="106:199" ht="19.5" customHeight="1" x14ac:dyDescent="0.2">
      <c r="DB149" s="57">
        <v>147</v>
      </c>
      <c r="DC149" s="292" t="s">
        <v>283</v>
      </c>
      <c r="DD149" s="293" t="s">
        <v>296</v>
      </c>
      <c r="DE149" s="294">
        <v>13.337614186619982</v>
      </c>
      <c r="DF149" s="295">
        <v>3.8665293202663875E-2</v>
      </c>
      <c r="DG149" s="294">
        <v>20.035843558145572</v>
      </c>
      <c r="DH149" s="294">
        <v>37.195582322418495</v>
      </c>
      <c r="DI149" s="296">
        <v>7.5764744676688878</v>
      </c>
      <c r="DJ149" s="287">
        <v>78.184179828055605</v>
      </c>
      <c r="DK149" s="296">
        <v>24.840726245738487</v>
      </c>
      <c r="DL149" s="287">
        <v>103.02490607379409</v>
      </c>
      <c r="DP149" s="292" t="s">
        <v>283</v>
      </c>
      <c r="DQ149" s="293" t="s">
        <v>296</v>
      </c>
      <c r="DR149" s="294">
        <v>13.337614186619982</v>
      </c>
      <c r="DS149" s="295">
        <v>3.8665293202663875E-2</v>
      </c>
      <c r="DT149" s="294">
        <v>20.035843558145572</v>
      </c>
      <c r="DU149" s="294">
        <v>37.195582322418495</v>
      </c>
      <c r="DV149" s="296">
        <v>7.5764744676688878</v>
      </c>
      <c r="DW149" s="287">
        <v>78.184179828055605</v>
      </c>
      <c r="DX149" s="296">
        <v>24.840726245738487</v>
      </c>
      <c r="DY149" s="287">
        <v>103.02490607379409</v>
      </c>
      <c r="EB149" s="316"/>
      <c r="EC149" s="292" t="s">
        <v>283</v>
      </c>
      <c r="ED149" s="293" t="s">
        <v>296</v>
      </c>
      <c r="EE149" s="294">
        <v>15.12452840931277</v>
      </c>
      <c r="EF149" s="295">
        <v>1.3829350677998697</v>
      </c>
      <c r="EG149" s="294">
        <v>19.223332618172492</v>
      </c>
      <c r="EH149" s="294">
        <v>23.097062160846811</v>
      </c>
      <c r="EI149" s="296">
        <v>7.1355242673351666</v>
      </c>
      <c r="EJ149" s="287">
        <v>65.963382523467104</v>
      </c>
      <c r="EK149" s="296">
        <v>12.019801544929201</v>
      </c>
      <c r="EL149" s="287">
        <v>77.983184068396298</v>
      </c>
      <c r="EP149" s="292" t="s">
        <v>283</v>
      </c>
      <c r="EQ149" s="293" t="s">
        <v>296</v>
      </c>
      <c r="ER149" s="294">
        <v>15.12452840931277</v>
      </c>
      <c r="ES149" s="295">
        <v>1.3829350677998697</v>
      </c>
      <c r="ET149" s="294">
        <v>19.223332618172492</v>
      </c>
      <c r="EU149" s="294">
        <v>23.097062160846811</v>
      </c>
      <c r="EV149" s="296">
        <v>7.1355242673351666</v>
      </c>
      <c r="EW149" s="287">
        <v>65.963382523467104</v>
      </c>
      <c r="EX149" s="296">
        <v>12.019801544929201</v>
      </c>
      <c r="EY149" s="287">
        <v>77.983184068396298</v>
      </c>
      <c r="FB149" s="57">
        <v>147</v>
      </c>
      <c r="FC149" s="59"/>
      <c r="FM149" s="316"/>
      <c r="FN149" s="59"/>
      <c r="FX149" s="57">
        <v>147</v>
      </c>
      <c r="FY149" s="281" t="s">
        <v>283</v>
      </c>
      <c r="FZ149" s="270" t="s">
        <v>284</v>
      </c>
      <c r="GA149" s="279">
        <v>1.3833440678368993</v>
      </c>
      <c r="GB149" s="279">
        <v>0.66266845624687509</v>
      </c>
      <c r="GC149" s="279">
        <v>5.4525402500000002</v>
      </c>
      <c r="GD149" s="330">
        <v>7.498552774083775</v>
      </c>
      <c r="GE149" s="279">
        <v>0</v>
      </c>
      <c r="GF149" s="330">
        <v>7.498552774083775</v>
      </c>
      <c r="GI149" s="316"/>
      <c r="GJ149" s="281" t="s">
        <v>283</v>
      </c>
      <c r="GK149" s="270" t="s">
        <v>284</v>
      </c>
      <c r="GL149" s="279">
        <v>1.3833440678368993</v>
      </c>
      <c r="GM149" s="279">
        <v>0.66266845624687509</v>
      </c>
      <c r="GN149" s="279">
        <v>5.4525402500000002</v>
      </c>
      <c r="GO149" s="330">
        <v>7.498552774083775</v>
      </c>
      <c r="GP149" s="279">
        <v>0</v>
      </c>
      <c r="GQ149" s="330">
        <v>7.498552774083775</v>
      </c>
    </row>
    <row r="150" spans="106:199" ht="19.5" customHeight="1" x14ac:dyDescent="0.2">
      <c r="DB150" s="57">
        <v>148</v>
      </c>
      <c r="DC150" s="297" t="s">
        <v>293</v>
      </c>
      <c r="DD150" s="321" t="s">
        <v>297</v>
      </c>
      <c r="DE150" s="299">
        <v>94.464591572869722</v>
      </c>
      <c r="DF150" s="299">
        <v>15.757062394188917</v>
      </c>
      <c r="DG150" s="299">
        <v>-22.715983264079547</v>
      </c>
      <c r="DH150" s="299">
        <v>42.648739366714622</v>
      </c>
      <c r="DI150" s="299">
        <v>2.3557457919425939</v>
      </c>
      <c r="DJ150" s="300">
        <v>132.51015586163629</v>
      </c>
      <c r="DK150" s="301">
        <v>22.586264281399387</v>
      </c>
      <c r="DL150" s="300">
        <v>155.09642014303569</v>
      </c>
      <c r="DP150" s="297" t="s">
        <v>293</v>
      </c>
      <c r="DQ150" s="298" t="s">
        <v>297</v>
      </c>
      <c r="DR150" s="299">
        <v>92.245689012282327</v>
      </c>
      <c r="DS150" s="299">
        <v>15.129945210943868</v>
      </c>
      <c r="DT150" s="299">
        <v>-22.715983264079547</v>
      </c>
      <c r="DU150" s="299">
        <v>42.648739366714622</v>
      </c>
      <c r="DV150" s="299">
        <v>2.3557457919425939</v>
      </c>
      <c r="DW150" s="300">
        <v>129.66413611780388</v>
      </c>
      <c r="DX150" s="301">
        <v>22.586264281399373</v>
      </c>
      <c r="DY150" s="300">
        <v>152.25040039920324</v>
      </c>
      <c r="EB150" s="316"/>
      <c r="EC150" s="297" t="s">
        <v>293</v>
      </c>
      <c r="ED150" s="321" t="s">
        <v>297</v>
      </c>
      <c r="EE150" s="299">
        <v>114.15906215960892</v>
      </c>
      <c r="EF150" s="299">
        <v>23.434007663417969</v>
      </c>
      <c r="EG150" s="299">
        <v>13.421500513199991</v>
      </c>
      <c r="EH150" s="299">
        <v>41.192235145602453</v>
      </c>
      <c r="EI150" s="299">
        <v>1.059917281418131</v>
      </c>
      <c r="EJ150" s="300">
        <v>193.26672276324749</v>
      </c>
      <c r="EK150" s="301">
        <v>15.720890401095971</v>
      </c>
      <c r="EL150" s="300">
        <v>208.98761316434346</v>
      </c>
      <c r="EP150" s="297" t="s">
        <v>293</v>
      </c>
      <c r="EQ150" s="298" t="s">
        <v>297</v>
      </c>
      <c r="ER150" s="299">
        <v>112.45542465997178</v>
      </c>
      <c r="ES150" s="299">
        <v>23.373821430122195</v>
      </c>
      <c r="ET150" s="299">
        <v>13.421500513199998</v>
      </c>
      <c r="EU150" s="299">
        <v>41.192385657602443</v>
      </c>
      <c r="EV150" s="299">
        <v>1.0599172814181257</v>
      </c>
      <c r="EW150" s="300">
        <v>191.50304954231456</v>
      </c>
      <c r="EX150" s="301">
        <v>15.720161701095957</v>
      </c>
      <c r="EY150" s="300">
        <v>207.2232112434105</v>
      </c>
      <c r="FB150" s="57">
        <v>148</v>
      </c>
      <c r="FC150" s="59"/>
      <c r="FM150" s="316"/>
      <c r="FN150" s="59"/>
      <c r="FX150" s="57">
        <v>148</v>
      </c>
      <c r="FY150" s="281" t="s">
        <v>285</v>
      </c>
      <c r="FZ150" s="318" t="s">
        <v>289</v>
      </c>
      <c r="GA150" s="279">
        <v>-21.150488432077577</v>
      </c>
      <c r="GB150" s="279">
        <v>-13.136582419854422</v>
      </c>
      <c r="GC150" s="279">
        <v>-43.054317470000001</v>
      </c>
      <c r="GD150" s="330">
        <v>-77.341388321932001</v>
      </c>
      <c r="GE150" s="279">
        <v>0</v>
      </c>
      <c r="GF150" s="330">
        <v>-77.341388321932001</v>
      </c>
      <c r="GI150" s="316"/>
      <c r="GJ150" s="281" t="s">
        <v>285</v>
      </c>
      <c r="GK150" s="270" t="s">
        <v>289</v>
      </c>
      <c r="GL150" s="279">
        <v>-23.003713386184842</v>
      </c>
      <c r="GM150" s="279">
        <v>-13.993338144083864</v>
      </c>
      <c r="GN150" s="279">
        <v>-43.054317470000001</v>
      </c>
      <c r="GO150" s="330">
        <v>-80.051369000268707</v>
      </c>
      <c r="GP150" s="279">
        <v>0</v>
      </c>
      <c r="GQ150" s="330">
        <v>-80.051369000268707</v>
      </c>
    </row>
    <row r="151" spans="106:199" ht="19.5" customHeight="1" x14ac:dyDescent="0.2">
      <c r="DB151" s="57">
        <v>149</v>
      </c>
      <c r="DC151" s="288"/>
      <c r="DD151" s="320" t="s">
        <v>298</v>
      </c>
      <c r="DE151" s="290">
        <v>1361.1039605844585</v>
      </c>
      <c r="DF151" s="290">
        <v>2131.0827750563735</v>
      </c>
      <c r="DG151" s="290">
        <v>-480.71094054148892</v>
      </c>
      <c r="DH151" s="290">
        <v>1722.2223969090576</v>
      </c>
      <c r="DI151" s="290">
        <v>525.86655832878978</v>
      </c>
      <c r="DJ151" s="291">
        <v>864.41084493710457</v>
      </c>
      <c r="DK151" s="290">
        <v>0</v>
      </c>
      <c r="DL151" s="291">
        <v>1011.7490747090434</v>
      </c>
      <c r="DP151" s="288"/>
      <c r="DQ151" s="289" t="s">
        <v>298</v>
      </c>
      <c r="DR151" s="290">
        <v>1329.1326471740072</v>
      </c>
      <c r="DS151" s="290">
        <v>2046.267560537183</v>
      </c>
      <c r="DT151" s="290">
        <v>-480.71094054148892</v>
      </c>
      <c r="DU151" s="290">
        <v>1722.2223969090576</v>
      </c>
      <c r="DV151" s="290">
        <v>525.86655832878978</v>
      </c>
      <c r="DW151" s="291">
        <v>845.84524658370242</v>
      </c>
      <c r="DX151" s="290">
        <v>0</v>
      </c>
      <c r="DY151" s="291">
        <v>993.18347635564101</v>
      </c>
      <c r="EB151" s="316"/>
      <c r="EC151" s="288"/>
      <c r="ED151" s="320" t="s">
        <v>298</v>
      </c>
      <c r="EE151" s="290">
        <v>1576.9313008170091</v>
      </c>
      <c r="EF151" s="290">
        <v>2253.0473228658857</v>
      </c>
      <c r="EG151" s="290">
        <v>415.51754232864738</v>
      </c>
      <c r="EH151" s="290">
        <v>1423.3386858013746</v>
      </c>
      <c r="EI151" s="290">
        <v>229.04414411958288</v>
      </c>
      <c r="EJ151" s="291">
        <v>1300.032228244223</v>
      </c>
      <c r="EK151" s="290">
        <v>0</v>
      </c>
      <c r="EL151" s="291">
        <v>1405.7807186512148</v>
      </c>
      <c r="EP151" s="288"/>
      <c r="EQ151" s="289" t="s">
        <v>298</v>
      </c>
      <c r="ER151" s="290">
        <v>1553.3981774048063</v>
      </c>
      <c r="ES151" s="290">
        <v>2247.2607568739272</v>
      </c>
      <c r="ET151" s="290">
        <v>415.51754232864766</v>
      </c>
      <c r="EU151" s="290">
        <v>1423.3337539309907</v>
      </c>
      <c r="EV151" s="290">
        <v>229.04414411958174</v>
      </c>
      <c r="EW151" s="291">
        <v>1288.1668795852261</v>
      </c>
      <c r="EX151" s="290">
        <v>0</v>
      </c>
      <c r="EY151" s="291">
        <v>1393.910321757417</v>
      </c>
      <c r="FB151" s="57">
        <v>149</v>
      </c>
      <c r="FC151" s="59"/>
      <c r="FM151" s="316"/>
      <c r="FN151" s="59"/>
      <c r="FX151" s="57">
        <v>149</v>
      </c>
      <c r="FY151" s="283" t="s">
        <v>285</v>
      </c>
      <c r="FZ151" s="282" t="s">
        <v>286</v>
      </c>
      <c r="GA151" s="279">
        <v>-14.228284530617938</v>
      </c>
      <c r="GB151" s="279">
        <v>-26.920392509921832</v>
      </c>
      <c r="GC151" s="279">
        <v>-135.5539410793649</v>
      </c>
      <c r="GD151" s="330">
        <v>-176.70261811990466</v>
      </c>
      <c r="GE151" s="279">
        <v>5.2737177624320948</v>
      </c>
      <c r="GF151" s="330">
        <v>-171.42890035747257</v>
      </c>
      <c r="GI151" s="316"/>
      <c r="GJ151" s="283" t="s">
        <v>285</v>
      </c>
      <c r="GK151" s="282" t="s">
        <v>286</v>
      </c>
      <c r="GL151" s="279">
        <v>-14.228284530617938</v>
      </c>
      <c r="GM151" s="279">
        <v>-26.920392509921832</v>
      </c>
      <c r="GN151" s="279">
        <v>-135.5539410793649</v>
      </c>
      <c r="GO151" s="330">
        <v>-176.70261811990466</v>
      </c>
      <c r="GP151" s="279">
        <v>5.2737177624320948</v>
      </c>
      <c r="GQ151" s="330">
        <v>-171.42890035747257</v>
      </c>
    </row>
    <row r="152" spans="106:199" ht="19.5" customHeight="1" x14ac:dyDescent="0.2">
      <c r="DB152" s="57">
        <v>150</v>
      </c>
      <c r="DC152" s="281" t="s">
        <v>283</v>
      </c>
      <c r="DD152" s="270" t="s">
        <v>291</v>
      </c>
      <c r="DE152" s="279">
        <v>1.2415937995873199</v>
      </c>
      <c r="DF152" s="279">
        <v>0.43296257997437743</v>
      </c>
      <c r="DG152" s="299">
        <v>4.3278816399999993</v>
      </c>
      <c r="DH152" s="299">
        <v>2.32553885</v>
      </c>
      <c r="DI152" s="301">
        <v>0.85671146000000009</v>
      </c>
      <c r="DJ152" s="280">
        <v>9.1846883295616966</v>
      </c>
      <c r="DK152" s="302" t="s">
        <v>28</v>
      </c>
      <c r="DL152" s="280">
        <v>9.1846883295616966</v>
      </c>
      <c r="DP152" s="281" t="s">
        <v>283</v>
      </c>
      <c r="DQ152" s="270" t="s">
        <v>291</v>
      </c>
      <c r="DR152" s="279">
        <v>1.2415937995873199</v>
      </c>
      <c r="DS152" s="279">
        <v>0.43296257997437743</v>
      </c>
      <c r="DT152" s="299">
        <v>4.3278816399999993</v>
      </c>
      <c r="DU152" s="299">
        <v>2.32553885</v>
      </c>
      <c r="DV152" s="301">
        <v>0.85671146000000009</v>
      </c>
      <c r="DW152" s="280">
        <v>9.1846883295616966</v>
      </c>
      <c r="DX152" s="302" t="s">
        <v>28</v>
      </c>
      <c r="DY152" s="280">
        <v>9.1846883295616966</v>
      </c>
      <c r="EB152" s="316"/>
      <c r="EC152" s="281" t="s">
        <v>283</v>
      </c>
      <c r="ED152" s="270" t="s">
        <v>291</v>
      </c>
      <c r="EE152" s="279">
        <v>1.169949645333566</v>
      </c>
      <c r="EF152" s="279">
        <v>0.56367915844961081</v>
      </c>
      <c r="EG152" s="299">
        <v>2.4576490800000004</v>
      </c>
      <c r="EH152" s="299">
        <v>1.8988277</v>
      </c>
      <c r="EI152" s="301">
        <v>0.49429383999999998</v>
      </c>
      <c r="EJ152" s="280">
        <v>6.5843994237831778</v>
      </c>
      <c r="EK152" s="302" t="s">
        <v>28</v>
      </c>
      <c r="EL152" s="280">
        <v>6.5843994237831778</v>
      </c>
      <c r="EP152" s="281" t="s">
        <v>283</v>
      </c>
      <c r="EQ152" s="270" t="s">
        <v>291</v>
      </c>
      <c r="ER152" s="279">
        <v>1.169949645333566</v>
      </c>
      <c r="ES152" s="279">
        <v>0.56367915844961081</v>
      </c>
      <c r="ET152" s="299">
        <v>2.4576490800000004</v>
      </c>
      <c r="EU152" s="299">
        <v>1.8988277</v>
      </c>
      <c r="EV152" s="301">
        <v>0.49429383999999998</v>
      </c>
      <c r="EW152" s="280">
        <v>6.5843994237831778</v>
      </c>
      <c r="EX152" s="302" t="s">
        <v>28</v>
      </c>
      <c r="EY152" s="280">
        <v>6.5843994237831778</v>
      </c>
      <c r="FB152" s="57">
        <v>150</v>
      </c>
      <c r="FC152" s="59"/>
      <c r="FM152" s="316"/>
      <c r="FN152" s="59"/>
      <c r="FX152" s="57">
        <v>150</v>
      </c>
      <c r="FY152" s="283" t="s">
        <v>285</v>
      </c>
      <c r="FZ152" s="282" t="s">
        <v>291</v>
      </c>
      <c r="GA152" s="279">
        <v>-1.5217860000951213</v>
      </c>
      <c r="GB152" s="279">
        <v>-1.5780620204696518</v>
      </c>
      <c r="GC152" s="279">
        <v>-10.773029699999999</v>
      </c>
      <c r="GD152" s="330">
        <v>-13.872877720564773</v>
      </c>
      <c r="GE152" s="279">
        <v>0</v>
      </c>
      <c r="GF152" s="330">
        <v>-13.872877720564773</v>
      </c>
      <c r="GI152" s="316"/>
      <c r="GJ152" s="283" t="s">
        <v>285</v>
      </c>
      <c r="GK152" s="282" t="s">
        <v>291</v>
      </c>
      <c r="GL152" s="279">
        <v>-1.5217860000951213</v>
      </c>
      <c r="GM152" s="279">
        <v>-1.5780620204696518</v>
      </c>
      <c r="GN152" s="279">
        <v>-10.773029699999999</v>
      </c>
      <c r="GO152" s="330">
        <v>-13.872877720564773</v>
      </c>
      <c r="GP152" s="279">
        <v>0</v>
      </c>
      <c r="GQ152" s="330">
        <v>-13.872877720564773</v>
      </c>
    </row>
    <row r="153" spans="106:199" ht="19.5" customHeight="1" x14ac:dyDescent="0.2">
      <c r="DB153" s="57">
        <v>151</v>
      </c>
      <c r="DC153" s="281" t="s">
        <v>283</v>
      </c>
      <c r="DD153" s="270" t="s">
        <v>290</v>
      </c>
      <c r="DE153" s="279">
        <v>1.1538862354520678</v>
      </c>
      <c r="DF153" s="279">
        <v>0.37657127505682009</v>
      </c>
      <c r="DG153" s="279">
        <v>2.7662263199999999</v>
      </c>
      <c r="DH153" s="279">
        <v>1.2656737100000002</v>
      </c>
      <c r="DI153" s="303">
        <v>0.38039096999999994</v>
      </c>
      <c r="DJ153" s="280">
        <v>5.9427485105088875</v>
      </c>
      <c r="DK153" s="302" t="s">
        <v>28</v>
      </c>
      <c r="DL153" s="280">
        <v>5.9427485105088875</v>
      </c>
      <c r="DP153" s="281" t="s">
        <v>283</v>
      </c>
      <c r="DQ153" s="270" t="s">
        <v>290</v>
      </c>
      <c r="DR153" s="279">
        <v>1.1538862354520678</v>
      </c>
      <c r="DS153" s="279">
        <v>0.37657127505682009</v>
      </c>
      <c r="DT153" s="279">
        <v>2.7662263199999999</v>
      </c>
      <c r="DU153" s="279">
        <v>1.2656737100000002</v>
      </c>
      <c r="DV153" s="303">
        <v>0.38039096999999994</v>
      </c>
      <c r="DW153" s="280">
        <v>5.9427485105088875</v>
      </c>
      <c r="DX153" s="302" t="s">
        <v>28</v>
      </c>
      <c r="DY153" s="280">
        <v>5.9427485105088875</v>
      </c>
      <c r="EB153" s="316"/>
      <c r="EC153" s="281" t="s">
        <v>283</v>
      </c>
      <c r="ED153" s="270" t="s">
        <v>290</v>
      </c>
      <c r="EE153" s="279">
        <v>1.0770827291009624</v>
      </c>
      <c r="EF153" s="279">
        <v>0.69827265812137596</v>
      </c>
      <c r="EG153" s="279">
        <v>0.72141056999999997</v>
      </c>
      <c r="EH153" s="279">
        <v>1.6278049399999999</v>
      </c>
      <c r="EI153" s="303">
        <v>0.15030881000000001</v>
      </c>
      <c r="EJ153" s="280">
        <v>4.2748797072223388</v>
      </c>
      <c r="EK153" s="302" t="s">
        <v>28</v>
      </c>
      <c r="EL153" s="280">
        <v>4.2748797072223388</v>
      </c>
      <c r="EP153" s="281" t="s">
        <v>283</v>
      </c>
      <c r="EQ153" s="270" t="s">
        <v>290</v>
      </c>
      <c r="ER153" s="279">
        <v>1.0770827291009624</v>
      </c>
      <c r="ES153" s="279">
        <v>0.69827265812137596</v>
      </c>
      <c r="ET153" s="279">
        <v>0.72141056999999997</v>
      </c>
      <c r="EU153" s="279">
        <v>1.6278049399999999</v>
      </c>
      <c r="EV153" s="303">
        <v>0.15030881000000001</v>
      </c>
      <c r="EW153" s="280">
        <v>4.2748797072223388</v>
      </c>
      <c r="EX153" s="302" t="s">
        <v>28</v>
      </c>
      <c r="EY153" s="280">
        <v>4.2748797072223388</v>
      </c>
      <c r="FB153" s="57">
        <v>151</v>
      </c>
      <c r="FC153" s="59"/>
      <c r="FM153" s="316"/>
      <c r="FN153" s="59"/>
      <c r="FX153" s="57">
        <v>151</v>
      </c>
      <c r="FY153" s="281" t="s">
        <v>283</v>
      </c>
      <c r="FZ153" s="293" t="s">
        <v>292</v>
      </c>
      <c r="GA153" s="296">
        <v>0.83101539270309388</v>
      </c>
      <c r="GB153" s="296">
        <v>8.112494234011236E-2</v>
      </c>
      <c r="GC153" s="296">
        <v>10.858985207771941</v>
      </c>
      <c r="GD153" s="331">
        <v>11.771125542815149</v>
      </c>
      <c r="GE153" s="296">
        <v>0</v>
      </c>
      <c r="GF153" s="331">
        <v>11.771125542815149</v>
      </c>
      <c r="GI153" s="316"/>
      <c r="GJ153" s="281" t="s">
        <v>283</v>
      </c>
      <c r="GK153" s="293" t="s">
        <v>292</v>
      </c>
      <c r="GL153" s="296">
        <v>0.83101539270309388</v>
      </c>
      <c r="GM153" s="296">
        <v>8.112494234011236E-2</v>
      </c>
      <c r="GN153" s="296">
        <v>10.858985207771941</v>
      </c>
      <c r="GO153" s="331">
        <v>11.771125542815149</v>
      </c>
      <c r="GP153" s="296">
        <v>0</v>
      </c>
      <c r="GQ153" s="331">
        <v>11.771125542815149</v>
      </c>
    </row>
    <row r="154" spans="106:199" ht="19.5" customHeight="1" x14ac:dyDescent="0.2">
      <c r="DB154" s="57">
        <v>152</v>
      </c>
      <c r="DC154" s="292" t="s">
        <v>283</v>
      </c>
      <c r="DD154" s="293" t="s">
        <v>299</v>
      </c>
      <c r="DE154" s="296" t="s">
        <v>28</v>
      </c>
      <c r="DF154" s="296" t="s">
        <v>28</v>
      </c>
      <c r="DG154" s="296" t="s">
        <v>28</v>
      </c>
      <c r="DH154" s="296" t="s">
        <v>28</v>
      </c>
      <c r="DI154" s="296" t="s">
        <v>28</v>
      </c>
      <c r="DJ154" s="304" t="s">
        <v>28</v>
      </c>
      <c r="DK154" s="305">
        <v>19.009015354708591</v>
      </c>
      <c r="DL154" s="304">
        <v>19.009015354708591</v>
      </c>
      <c r="DP154" s="292" t="s">
        <v>283</v>
      </c>
      <c r="DQ154" s="293" t="s">
        <v>299</v>
      </c>
      <c r="DR154" s="296" t="s">
        <v>28</v>
      </c>
      <c r="DS154" s="296" t="s">
        <v>28</v>
      </c>
      <c r="DT154" s="296" t="s">
        <v>28</v>
      </c>
      <c r="DU154" s="296" t="s">
        <v>28</v>
      </c>
      <c r="DV154" s="296" t="s">
        <v>28</v>
      </c>
      <c r="DW154" s="304" t="s">
        <v>28</v>
      </c>
      <c r="DX154" s="305">
        <v>22.885458735457306</v>
      </c>
      <c r="DY154" s="304">
        <v>22.885458735457306</v>
      </c>
      <c r="EB154" s="316"/>
      <c r="EC154" s="292" t="s">
        <v>283</v>
      </c>
      <c r="ED154" s="293" t="s">
        <v>299</v>
      </c>
      <c r="EE154" s="296" t="s">
        <v>28</v>
      </c>
      <c r="EF154" s="296" t="s">
        <v>28</v>
      </c>
      <c r="EG154" s="296" t="s">
        <v>28</v>
      </c>
      <c r="EH154" s="296" t="s">
        <v>28</v>
      </c>
      <c r="EI154" s="296" t="s">
        <v>28</v>
      </c>
      <c r="EJ154" s="304" t="s">
        <v>28</v>
      </c>
      <c r="EK154" s="305">
        <v>22.025905496571333</v>
      </c>
      <c r="EL154" s="304">
        <v>22.025905496571333</v>
      </c>
      <c r="EP154" s="292" t="s">
        <v>283</v>
      </c>
      <c r="EQ154" s="293" t="s">
        <v>299</v>
      </c>
      <c r="ER154" s="296" t="s">
        <v>28</v>
      </c>
      <c r="ES154" s="296" t="s">
        <v>28</v>
      </c>
      <c r="ET154" s="296" t="s">
        <v>28</v>
      </c>
      <c r="EU154" s="296" t="s">
        <v>28</v>
      </c>
      <c r="EV154" s="296" t="s">
        <v>28</v>
      </c>
      <c r="EW154" s="304" t="s">
        <v>28</v>
      </c>
      <c r="EX154" s="305">
        <v>21.932547140000619</v>
      </c>
      <c r="EY154" s="304">
        <v>21.932547140000619</v>
      </c>
      <c r="FB154" s="57">
        <v>152</v>
      </c>
      <c r="FC154" s="59"/>
      <c r="FM154" s="316"/>
      <c r="FN154" s="59"/>
      <c r="FX154" s="57">
        <v>152</v>
      </c>
      <c r="FY154" s="297" t="s">
        <v>293</v>
      </c>
      <c r="FZ154" s="321" t="s">
        <v>294</v>
      </c>
      <c r="GA154" s="299">
        <v>445.1726879599313</v>
      </c>
      <c r="GB154" s="299">
        <v>218.47258452396972</v>
      </c>
      <c r="GC154" s="299">
        <v>743.68239830247421</v>
      </c>
      <c r="GD154" s="328">
        <v>1407.3276707863752</v>
      </c>
      <c r="GE154" s="299">
        <v>0</v>
      </c>
      <c r="GF154" s="328">
        <v>1407.3276707863752</v>
      </c>
      <c r="GI154" s="316"/>
      <c r="GJ154" s="297" t="s">
        <v>293</v>
      </c>
      <c r="GK154" s="298" t="s">
        <v>294</v>
      </c>
      <c r="GL154" s="299">
        <v>443.02522765326546</v>
      </c>
      <c r="GM154" s="299">
        <v>217.2736800683717</v>
      </c>
      <c r="GN154" s="299">
        <v>743.68239830247421</v>
      </c>
      <c r="GO154" s="328">
        <v>1403.9813060241113</v>
      </c>
      <c r="GP154" s="299">
        <v>0</v>
      </c>
      <c r="GQ154" s="328">
        <v>1403.9813060241113</v>
      </c>
    </row>
    <row r="155" spans="106:199" ht="19.5" customHeight="1" x14ac:dyDescent="0.2">
      <c r="DB155" s="57">
        <v>153</v>
      </c>
      <c r="DC155" s="297" t="s">
        <v>293</v>
      </c>
      <c r="DD155" s="298" t="s">
        <v>300</v>
      </c>
      <c r="DE155" s="299" t="s">
        <v>28</v>
      </c>
      <c r="DF155" s="299" t="s">
        <v>28</v>
      </c>
      <c r="DG155" s="299" t="s">
        <v>28</v>
      </c>
      <c r="DH155" s="299" t="s">
        <v>28</v>
      </c>
      <c r="DI155" s="299" t="s">
        <v>28</v>
      </c>
      <c r="DJ155" s="300" t="s">
        <v>28</v>
      </c>
      <c r="DK155" s="299" t="s">
        <v>28</v>
      </c>
      <c r="DL155" s="300">
        <v>189.23287233781485</v>
      </c>
      <c r="DP155" s="297" t="s">
        <v>293</v>
      </c>
      <c r="DQ155" s="298" t="s">
        <v>300</v>
      </c>
      <c r="DR155" s="299" t="s">
        <v>28</v>
      </c>
      <c r="DS155" s="299" t="s">
        <v>28</v>
      </c>
      <c r="DT155" s="299" t="s">
        <v>28</v>
      </c>
      <c r="DU155" s="299" t="s">
        <v>28</v>
      </c>
      <c r="DV155" s="299" t="s">
        <v>28</v>
      </c>
      <c r="DW155" s="300" t="s">
        <v>28</v>
      </c>
      <c r="DX155" s="299" t="s">
        <v>28</v>
      </c>
      <c r="DY155" s="300">
        <v>190.26329597473114</v>
      </c>
      <c r="EB155" s="316"/>
      <c r="EC155" s="297" t="s">
        <v>293</v>
      </c>
      <c r="ED155" s="298" t="s">
        <v>300</v>
      </c>
      <c r="EE155" s="299" t="s">
        <v>28</v>
      </c>
      <c r="EF155" s="299" t="s">
        <v>28</v>
      </c>
      <c r="EG155" s="299" t="s">
        <v>28</v>
      </c>
      <c r="EH155" s="299" t="s">
        <v>28</v>
      </c>
      <c r="EI155" s="299" t="s">
        <v>28</v>
      </c>
      <c r="EJ155" s="300" t="s">
        <v>28</v>
      </c>
      <c r="EK155" s="299" t="s">
        <v>28</v>
      </c>
      <c r="EL155" s="300">
        <v>241.87279779192031</v>
      </c>
      <c r="EP155" s="297" t="s">
        <v>293</v>
      </c>
      <c r="EQ155" s="298" t="s">
        <v>300</v>
      </c>
      <c r="ER155" s="299" t="s">
        <v>28</v>
      </c>
      <c r="ES155" s="299" t="s">
        <v>28</v>
      </c>
      <c r="ET155" s="299" t="s">
        <v>28</v>
      </c>
      <c r="EU155" s="299" t="s">
        <v>28</v>
      </c>
      <c r="EV155" s="299" t="s">
        <v>28</v>
      </c>
      <c r="EW155" s="300" t="s">
        <v>28</v>
      </c>
      <c r="EX155" s="299" t="s">
        <v>28</v>
      </c>
      <c r="EY155" s="300">
        <v>240.01503751441663</v>
      </c>
      <c r="FB155" s="57">
        <v>153</v>
      </c>
      <c r="FC155" s="59"/>
      <c r="FM155" s="316"/>
      <c r="FN155" s="59"/>
      <c r="FX155" s="57">
        <v>153</v>
      </c>
      <c r="FY155" s="288"/>
      <c r="FZ155" s="320" t="s">
        <v>295</v>
      </c>
      <c r="GA155" s="290">
        <v>2546.9010074789685</v>
      </c>
      <c r="GB155" s="290">
        <v>2666.2835820480409</v>
      </c>
      <c r="GC155" s="290">
        <v>2281.7437432269239</v>
      </c>
      <c r="GD155" s="291">
        <v>2415.3656553960932</v>
      </c>
      <c r="GE155" s="290" t="s">
        <v>28</v>
      </c>
      <c r="GF155" s="291">
        <v>2415.3656553960932</v>
      </c>
      <c r="GI155" s="316"/>
      <c r="GJ155" s="288"/>
      <c r="GK155" s="289" t="s">
        <v>295</v>
      </c>
      <c r="GL155" s="290">
        <v>2534.6150587527954</v>
      </c>
      <c r="GM155" s="290">
        <v>2651.6519097337764</v>
      </c>
      <c r="GN155" s="290">
        <v>2281.7437432269239</v>
      </c>
      <c r="GO155" s="291">
        <v>2409.6223628530824</v>
      </c>
      <c r="GP155" s="290" t="s">
        <v>28</v>
      </c>
      <c r="GQ155" s="291">
        <v>2409.6223628530824</v>
      </c>
    </row>
    <row r="156" spans="106:199" ht="19.5" customHeight="1" x14ac:dyDescent="0.2">
      <c r="DB156" s="57">
        <v>154</v>
      </c>
      <c r="DC156" s="306" t="s">
        <v>293</v>
      </c>
      <c r="DD156" s="307" t="s">
        <v>301</v>
      </c>
      <c r="DE156" s="308" t="s">
        <v>28</v>
      </c>
      <c r="DF156" s="308" t="s">
        <v>28</v>
      </c>
      <c r="DG156" s="308" t="s">
        <v>28</v>
      </c>
      <c r="DH156" s="308" t="s">
        <v>28</v>
      </c>
      <c r="DI156" s="309" t="s">
        <v>28</v>
      </c>
      <c r="DJ156" s="310" t="s">
        <v>28</v>
      </c>
      <c r="DK156" s="311" t="s">
        <v>28</v>
      </c>
      <c r="DL156" s="310">
        <v>1234.4332855378011</v>
      </c>
      <c r="DP156" s="306" t="s">
        <v>293</v>
      </c>
      <c r="DQ156" s="307" t="s">
        <v>301</v>
      </c>
      <c r="DR156" s="308" t="s">
        <v>28</v>
      </c>
      <c r="DS156" s="308" t="s">
        <v>28</v>
      </c>
      <c r="DT156" s="308" t="s">
        <v>28</v>
      </c>
      <c r="DU156" s="308" t="s">
        <v>28</v>
      </c>
      <c r="DV156" s="309" t="s">
        <v>28</v>
      </c>
      <c r="DW156" s="310" t="s">
        <v>28</v>
      </c>
      <c r="DX156" s="311" t="s">
        <v>28</v>
      </c>
      <c r="DY156" s="310">
        <v>1241.1551051661775</v>
      </c>
      <c r="EB156" s="316"/>
      <c r="EC156" s="306" t="s">
        <v>293</v>
      </c>
      <c r="ED156" s="307" t="s">
        <v>301</v>
      </c>
      <c r="EE156" s="308" t="s">
        <v>28</v>
      </c>
      <c r="EF156" s="308" t="s">
        <v>28</v>
      </c>
      <c r="EG156" s="308" t="s">
        <v>28</v>
      </c>
      <c r="EH156" s="308" t="s">
        <v>28</v>
      </c>
      <c r="EI156" s="309" t="s">
        <v>28</v>
      </c>
      <c r="EJ156" s="310" t="s">
        <v>28</v>
      </c>
      <c r="EK156" s="311" t="s">
        <v>28</v>
      </c>
      <c r="EL156" s="310">
        <v>1626.9869316834631</v>
      </c>
      <c r="EP156" s="306" t="s">
        <v>293</v>
      </c>
      <c r="EQ156" s="307" t="s">
        <v>301</v>
      </c>
      <c r="ER156" s="308" t="s">
        <v>28</v>
      </c>
      <c r="ES156" s="308" t="s">
        <v>28</v>
      </c>
      <c r="ET156" s="308" t="s">
        <v>28</v>
      </c>
      <c r="EU156" s="308" t="s">
        <v>28</v>
      </c>
      <c r="EV156" s="309" t="s">
        <v>28</v>
      </c>
      <c r="EW156" s="310" t="s">
        <v>28</v>
      </c>
      <c r="EX156" s="311" t="s">
        <v>28</v>
      </c>
      <c r="EY156" s="310">
        <v>1614.4882427063426</v>
      </c>
      <c r="FB156" s="57">
        <v>154</v>
      </c>
      <c r="FC156" s="59"/>
      <c r="FM156" s="316"/>
      <c r="FN156" s="59"/>
      <c r="FX156" s="57">
        <v>154</v>
      </c>
      <c r="FY156" s="292" t="s">
        <v>283</v>
      </c>
      <c r="FZ156" s="293" t="s">
        <v>296</v>
      </c>
      <c r="GA156" s="296">
        <v>22.197781819904012</v>
      </c>
      <c r="GB156" s="296">
        <v>14.447797493047339</v>
      </c>
      <c r="GC156" s="332">
        <v>34.452778621728797</v>
      </c>
      <c r="GD156" s="331">
        <v>71.098357934680138</v>
      </c>
      <c r="GE156" s="333">
        <v>13.904892577749372</v>
      </c>
      <c r="GF156" s="330">
        <v>85.003250512429517</v>
      </c>
      <c r="GI156" s="316"/>
      <c r="GJ156" s="292" t="s">
        <v>283</v>
      </c>
      <c r="GK156" s="293" t="s">
        <v>296</v>
      </c>
      <c r="GL156" s="296">
        <v>22.197781819904012</v>
      </c>
      <c r="GM156" s="296">
        <v>14.447797493047339</v>
      </c>
      <c r="GN156" s="332">
        <v>34.452778621728797</v>
      </c>
      <c r="GO156" s="331">
        <v>71.098357934680138</v>
      </c>
      <c r="GP156" s="333">
        <v>13.904892577749372</v>
      </c>
      <c r="GQ156" s="330">
        <v>85.003250512429517</v>
      </c>
    </row>
    <row r="157" spans="106:199" ht="19.5" customHeight="1" x14ac:dyDescent="0.2">
      <c r="DB157" s="57">
        <v>155</v>
      </c>
      <c r="DC157" s="288" t="s">
        <v>293</v>
      </c>
      <c r="DD157" s="320" t="s">
        <v>302</v>
      </c>
      <c r="DE157" s="290" t="s">
        <v>28</v>
      </c>
      <c r="DF157" s="290" t="s">
        <v>28</v>
      </c>
      <c r="DG157" s="290" t="s">
        <v>28</v>
      </c>
      <c r="DH157" s="290" t="s">
        <v>28</v>
      </c>
      <c r="DI157" s="290" t="s">
        <v>28</v>
      </c>
      <c r="DJ157" s="291" t="s">
        <v>28</v>
      </c>
      <c r="DK157" s="290" t="s">
        <v>28</v>
      </c>
      <c r="DL157" s="312">
        <v>0.55993018549128704</v>
      </c>
      <c r="DP157" s="288" t="s">
        <v>293</v>
      </c>
      <c r="DQ157" s="289" t="s">
        <v>302</v>
      </c>
      <c r="DR157" s="290" t="s">
        <v>28</v>
      </c>
      <c r="DS157" s="290" t="s">
        <v>28</v>
      </c>
      <c r="DT157" s="290" t="s">
        <v>28</v>
      </c>
      <c r="DU157" s="290" t="s">
        <v>28</v>
      </c>
      <c r="DV157" s="290" t="s">
        <v>28</v>
      </c>
      <c r="DW157" s="291" t="s">
        <v>28</v>
      </c>
      <c r="DX157" s="290" t="s">
        <v>28</v>
      </c>
      <c r="DY157" s="312">
        <v>0.56297915521322384</v>
      </c>
      <c r="EB157" s="316"/>
      <c r="EC157" s="288" t="s">
        <v>293</v>
      </c>
      <c r="ED157" s="320" t="s">
        <v>302</v>
      </c>
      <c r="EE157" s="290" t="s">
        <v>28</v>
      </c>
      <c r="EF157" s="290" t="s">
        <v>28</v>
      </c>
      <c r="EG157" s="290" t="s">
        <v>28</v>
      </c>
      <c r="EH157" s="290" t="s">
        <v>28</v>
      </c>
      <c r="EI157" s="290" t="s">
        <v>28</v>
      </c>
      <c r="EJ157" s="291" t="s">
        <v>28</v>
      </c>
      <c r="EK157" s="290" t="s">
        <v>28</v>
      </c>
      <c r="EL157" s="312">
        <v>0.73798973595606643</v>
      </c>
      <c r="EP157" s="288" t="s">
        <v>293</v>
      </c>
      <c r="EQ157" s="289" t="s">
        <v>302</v>
      </c>
      <c r="ER157" s="290" t="s">
        <v>28</v>
      </c>
      <c r="ES157" s="290" t="s">
        <v>28</v>
      </c>
      <c r="ET157" s="290" t="s">
        <v>28</v>
      </c>
      <c r="EU157" s="290" t="s">
        <v>28</v>
      </c>
      <c r="EV157" s="290" t="s">
        <v>28</v>
      </c>
      <c r="EW157" s="291" t="s">
        <v>28</v>
      </c>
      <c r="EX157" s="290" t="s">
        <v>28</v>
      </c>
      <c r="EY157" s="312">
        <v>0.7323204192588032</v>
      </c>
      <c r="FB157" s="57">
        <v>155</v>
      </c>
      <c r="FC157" s="59"/>
      <c r="FM157" s="316"/>
      <c r="FN157" s="59"/>
      <c r="FX157" s="57">
        <v>155</v>
      </c>
      <c r="FY157" s="334" t="s">
        <v>293</v>
      </c>
      <c r="FZ157" s="348" t="s">
        <v>297</v>
      </c>
      <c r="GA157" s="299">
        <v>467.37046977983533</v>
      </c>
      <c r="GB157" s="299">
        <v>232.92038201701706</v>
      </c>
      <c r="GC157" s="299">
        <v>778.13517692420305</v>
      </c>
      <c r="GD157" s="331">
        <v>1478.4260287210554</v>
      </c>
      <c r="GE157" s="299">
        <v>13.904892577749372</v>
      </c>
      <c r="GF157" s="328">
        <v>1492.3309212988047</v>
      </c>
      <c r="GI157" s="316"/>
      <c r="GJ157" s="334" t="s">
        <v>293</v>
      </c>
      <c r="GK157" s="335" t="s">
        <v>297</v>
      </c>
      <c r="GL157" s="299">
        <v>465.2230094731695</v>
      </c>
      <c r="GM157" s="299">
        <v>231.72147756141905</v>
      </c>
      <c r="GN157" s="299">
        <v>778.13517692420305</v>
      </c>
      <c r="GO157" s="331">
        <v>1475.0796639587916</v>
      </c>
      <c r="GP157" s="299">
        <v>13.904892577749372</v>
      </c>
      <c r="GQ157" s="328">
        <v>1488.9845565365408</v>
      </c>
    </row>
    <row r="158" spans="106:199" ht="19.5" customHeight="1" x14ac:dyDescent="0.2">
      <c r="DB158" s="57">
        <v>156</v>
      </c>
      <c r="EB158" s="316"/>
      <c r="FB158" s="57">
        <v>156</v>
      </c>
      <c r="FC158" s="59"/>
      <c r="FM158" s="316"/>
      <c r="FN158" s="59"/>
      <c r="FX158" s="57">
        <v>156</v>
      </c>
      <c r="FY158" s="288"/>
      <c r="FZ158" s="320" t="s">
        <v>298</v>
      </c>
      <c r="GA158" s="290">
        <v>2673.8979109502807</v>
      </c>
      <c r="GB158" s="290">
        <v>2842.6074230297477</v>
      </c>
      <c r="GC158" s="290">
        <v>2387.4507120033159</v>
      </c>
      <c r="GD158" s="291">
        <v>2537.3902097875575</v>
      </c>
      <c r="GE158" s="290" t="s">
        <v>28</v>
      </c>
      <c r="GF158" s="291">
        <v>2561.2548723472732</v>
      </c>
      <c r="GI158" s="316"/>
      <c r="GJ158" s="288"/>
      <c r="GK158" s="289" t="s">
        <v>298</v>
      </c>
      <c r="GL158" s="290">
        <v>2661.6119622241076</v>
      </c>
      <c r="GM158" s="290">
        <v>2827.9757507154832</v>
      </c>
      <c r="GN158" s="290">
        <v>2387.4507120033159</v>
      </c>
      <c r="GO158" s="291">
        <v>2531.6469172445468</v>
      </c>
      <c r="GP158" s="290" t="s">
        <v>28</v>
      </c>
      <c r="GQ158" s="291">
        <v>2555.5115798042625</v>
      </c>
    </row>
    <row r="159" spans="106:199" ht="19.5" customHeight="1" x14ac:dyDescent="0.2">
      <c r="DB159" s="57">
        <v>157</v>
      </c>
      <c r="EB159" s="316"/>
      <c r="FB159" s="57">
        <v>157</v>
      </c>
      <c r="FC159" s="59"/>
      <c r="FM159" s="316"/>
      <c r="FN159" s="59"/>
      <c r="FX159" s="57">
        <v>157</v>
      </c>
      <c r="FY159" s="281" t="s">
        <v>283</v>
      </c>
      <c r="FZ159" s="270" t="s">
        <v>291</v>
      </c>
      <c r="GA159" s="279">
        <v>1.5217860000951213</v>
      </c>
      <c r="GB159" s="279">
        <v>1.5780620204696518</v>
      </c>
      <c r="GC159" s="279">
        <v>10.773029699999999</v>
      </c>
      <c r="GD159" s="330">
        <v>13.872877720564773</v>
      </c>
      <c r="GE159" s="279">
        <v>0</v>
      </c>
      <c r="GF159" s="330">
        <v>13.872877720564773</v>
      </c>
      <c r="GI159" s="316"/>
      <c r="GJ159" s="281" t="s">
        <v>283</v>
      </c>
      <c r="GK159" s="270" t="s">
        <v>291</v>
      </c>
      <c r="GL159" s="279">
        <v>1.5217860000951213</v>
      </c>
      <c r="GM159" s="279">
        <v>1.5780620204696518</v>
      </c>
      <c r="GN159" s="279">
        <v>10.773029699999999</v>
      </c>
      <c r="GO159" s="330">
        <v>13.872877720564773</v>
      </c>
      <c r="GP159" s="279">
        <v>0</v>
      </c>
      <c r="GQ159" s="330">
        <v>13.872877720564773</v>
      </c>
    </row>
    <row r="160" spans="106:199" ht="19.5" customHeight="1" x14ac:dyDescent="0.2">
      <c r="DB160" s="57">
        <v>158</v>
      </c>
      <c r="DE160" s="59"/>
      <c r="DF160" s="59"/>
      <c r="DG160" s="59"/>
      <c r="DH160" s="59"/>
      <c r="DI160" s="59"/>
      <c r="DJ160" s="59"/>
      <c r="DK160" s="59"/>
      <c r="DL160" s="59"/>
      <c r="DR160" s="59"/>
      <c r="DS160" s="59"/>
      <c r="DT160" s="59"/>
      <c r="DU160" s="59"/>
      <c r="DV160" s="59"/>
      <c r="DW160" s="59"/>
      <c r="DX160" s="59"/>
      <c r="DY160" s="59"/>
      <c r="EB160" s="316"/>
      <c r="EC160" s="263" t="s">
        <v>308</v>
      </c>
      <c r="EE160" s="264"/>
      <c r="EF160" s="264"/>
      <c r="EG160" s="264"/>
      <c r="EH160" s="264"/>
      <c r="EI160" s="264"/>
      <c r="EJ160" s="264"/>
      <c r="EK160" s="264"/>
      <c r="EL160" s="264"/>
      <c r="EP160" s="263" t="s">
        <v>308</v>
      </c>
      <c r="ER160" s="264"/>
      <c r="ES160" s="264"/>
      <c r="ET160" s="264"/>
      <c r="EU160" s="264"/>
      <c r="EV160" s="264"/>
      <c r="EW160" s="264"/>
      <c r="EX160" s="264"/>
      <c r="EY160" s="264"/>
      <c r="FB160" s="57">
        <v>158</v>
      </c>
      <c r="FC160" s="59"/>
      <c r="FM160" s="316"/>
      <c r="FN160" s="59"/>
      <c r="FX160" s="57">
        <v>158</v>
      </c>
      <c r="FY160" s="336" t="s">
        <v>283</v>
      </c>
      <c r="FZ160" s="349" t="s">
        <v>299</v>
      </c>
      <c r="GA160" s="296">
        <v>0</v>
      </c>
      <c r="GB160" s="296">
        <v>0</v>
      </c>
      <c r="GC160" s="296">
        <v>0</v>
      </c>
      <c r="GD160" s="331">
        <v>0</v>
      </c>
      <c r="GE160" s="296">
        <v>27.893535574033997</v>
      </c>
      <c r="GF160" s="331">
        <v>27.893535574033997</v>
      </c>
      <c r="GI160" s="316"/>
      <c r="GJ160" s="336" t="s">
        <v>283</v>
      </c>
      <c r="GK160" s="337" t="s">
        <v>299</v>
      </c>
      <c r="GL160" s="296">
        <v>0</v>
      </c>
      <c r="GM160" s="296">
        <v>0</v>
      </c>
      <c r="GN160" s="296">
        <v>0</v>
      </c>
      <c r="GO160" s="331">
        <v>0</v>
      </c>
      <c r="GP160" s="296">
        <v>27.116892840920336</v>
      </c>
      <c r="GQ160" s="331">
        <v>27.116892840920336</v>
      </c>
    </row>
    <row r="161" spans="106:199" ht="19.5" customHeight="1" x14ac:dyDescent="0.2">
      <c r="DB161" s="57">
        <v>159</v>
      </c>
      <c r="DE161" s="59"/>
      <c r="DF161" s="59"/>
      <c r="DG161" s="59"/>
      <c r="DH161" s="59"/>
      <c r="DI161" s="59"/>
      <c r="DJ161" s="59"/>
      <c r="DK161" s="59"/>
      <c r="DL161" s="59"/>
      <c r="DR161" s="59"/>
      <c r="DS161" s="59"/>
      <c r="DT161" s="59"/>
      <c r="DU161" s="59"/>
      <c r="DV161" s="59"/>
      <c r="DW161" s="59"/>
      <c r="DX161" s="59"/>
      <c r="DY161" s="59"/>
      <c r="EB161" s="316"/>
      <c r="EC161" s="265"/>
      <c r="ED161" s="266" t="s">
        <v>278</v>
      </c>
      <c r="EE161" s="267" t="s">
        <v>4</v>
      </c>
      <c r="EF161" s="267" t="s">
        <v>5</v>
      </c>
      <c r="EG161" s="267" t="s">
        <v>1</v>
      </c>
      <c r="EH161" s="267" t="s">
        <v>2</v>
      </c>
      <c r="EI161" s="267" t="s">
        <v>3</v>
      </c>
      <c r="EJ161" s="267" t="s">
        <v>279</v>
      </c>
      <c r="EK161" s="267" t="s">
        <v>280</v>
      </c>
      <c r="EL161" s="268" t="s">
        <v>11</v>
      </c>
      <c r="EP161" s="265"/>
      <c r="EQ161" s="266" t="s">
        <v>278</v>
      </c>
      <c r="ER161" s="267" t="s">
        <v>4</v>
      </c>
      <c r="ES161" s="267" t="s">
        <v>5</v>
      </c>
      <c r="ET161" s="267" t="s">
        <v>1</v>
      </c>
      <c r="EU161" s="267" t="s">
        <v>2</v>
      </c>
      <c r="EV161" s="267" t="s">
        <v>3</v>
      </c>
      <c r="EW161" s="267" t="s">
        <v>279</v>
      </c>
      <c r="EX161" s="267" t="s">
        <v>280</v>
      </c>
      <c r="EY161" s="268" t="s">
        <v>11</v>
      </c>
      <c r="FB161" s="57">
        <v>159</v>
      </c>
      <c r="FC161" s="59"/>
      <c r="FM161" s="316"/>
      <c r="FN161" s="59"/>
      <c r="FX161" s="57">
        <v>159</v>
      </c>
      <c r="FY161" s="338" t="s">
        <v>293</v>
      </c>
      <c r="FZ161" s="350" t="s">
        <v>300</v>
      </c>
      <c r="GA161" s="279">
        <v>0</v>
      </c>
      <c r="GB161" s="279">
        <v>0</v>
      </c>
      <c r="GC161" s="279">
        <v>0</v>
      </c>
      <c r="GD161" s="330">
        <v>0</v>
      </c>
      <c r="GE161" s="279">
        <v>0</v>
      </c>
      <c r="GF161" s="330">
        <v>1534.0973345934035</v>
      </c>
      <c r="GI161" s="316"/>
      <c r="GJ161" s="338" t="s">
        <v>293</v>
      </c>
      <c r="GK161" s="282" t="s">
        <v>300</v>
      </c>
      <c r="GL161" s="279">
        <v>0</v>
      </c>
      <c r="GM161" s="279">
        <v>0</v>
      </c>
      <c r="GN161" s="279">
        <v>0</v>
      </c>
      <c r="GO161" s="330">
        <v>0</v>
      </c>
      <c r="GP161" s="279">
        <v>0</v>
      </c>
      <c r="GQ161" s="330">
        <v>1529.9743270980259</v>
      </c>
    </row>
    <row r="162" spans="106:199" ht="19.5" customHeight="1" x14ac:dyDescent="0.2">
      <c r="DB162" s="57">
        <v>160</v>
      </c>
      <c r="DE162" s="59"/>
      <c r="DF162" s="59"/>
      <c r="DG162" s="59"/>
      <c r="DH162" s="59"/>
      <c r="DI162" s="59"/>
      <c r="DJ162" s="59"/>
      <c r="DK162" s="59"/>
      <c r="DL162" s="59"/>
      <c r="DR162" s="59"/>
      <c r="DS162" s="59"/>
      <c r="DT162" s="59"/>
      <c r="DU162" s="59"/>
      <c r="DV162" s="59"/>
      <c r="DW162" s="59"/>
      <c r="DX162" s="59"/>
      <c r="DY162" s="59"/>
      <c r="EB162" s="316"/>
      <c r="EC162" s="269"/>
      <c r="ED162" s="270" t="s">
        <v>281</v>
      </c>
      <c r="EE162" s="271"/>
      <c r="EF162" s="271"/>
      <c r="EG162" s="271"/>
      <c r="EH162" s="271"/>
      <c r="EI162" s="271"/>
      <c r="EJ162" s="272"/>
      <c r="EK162" s="271"/>
      <c r="EL162" s="272"/>
      <c r="EP162" s="269"/>
      <c r="EQ162" s="270" t="s">
        <v>281</v>
      </c>
      <c r="ER162" s="271"/>
      <c r="ES162" s="271"/>
      <c r="ET162" s="271"/>
      <c r="EU162" s="271"/>
      <c r="EV162" s="271"/>
      <c r="EW162" s="272"/>
      <c r="EX162" s="271"/>
      <c r="EY162" s="272"/>
      <c r="FB162" s="57">
        <v>160</v>
      </c>
      <c r="FC162" s="59"/>
      <c r="FM162" s="316"/>
      <c r="FN162" s="59"/>
      <c r="FX162" s="57">
        <v>160</v>
      </c>
      <c r="FY162" s="339" t="s">
        <v>293</v>
      </c>
      <c r="FZ162" s="351" t="s">
        <v>301</v>
      </c>
      <c r="GA162" s="308" t="s">
        <v>28</v>
      </c>
      <c r="GB162" s="308" t="s">
        <v>28</v>
      </c>
      <c r="GC162" s="308" t="s">
        <v>28</v>
      </c>
      <c r="GD162" s="340" t="s">
        <v>28</v>
      </c>
      <c r="GE162" s="311" t="s">
        <v>28</v>
      </c>
      <c r="GF162" s="340">
        <v>2632.9376526371566</v>
      </c>
      <c r="GI162" s="316"/>
      <c r="GJ162" s="339" t="s">
        <v>293</v>
      </c>
      <c r="GK162" s="307" t="s">
        <v>301</v>
      </c>
      <c r="GL162" s="308" t="s">
        <v>28</v>
      </c>
      <c r="GM162" s="308" t="s">
        <v>28</v>
      </c>
      <c r="GN162" s="308" t="s">
        <v>28</v>
      </c>
      <c r="GO162" s="340" t="s">
        <v>28</v>
      </c>
      <c r="GP162" s="311" t="s">
        <v>28</v>
      </c>
      <c r="GQ162" s="340">
        <v>2625.8614251828135</v>
      </c>
    </row>
    <row r="163" spans="106:199" ht="19.5" customHeight="1" x14ac:dyDescent="0.2">
      <c r="DB163" s="57">
        <v>161</v>
      </c>
      <c r="DE163" s="59"/>
      <c r="DF163" s="59"/>
      <c r="DG163" s="59"/>
      <c r="DH163" s="59"/>
      <c r="DI163" s="59"/>
      <c r="DJ163" s="59"/>
      <c r="DK163" s="59"/>
      <c r="DL163" s="59"/>
      <c r="DR163" s="59"/>
      <c r="DS163" s="59"/>
      <c r="DT163" s="59"/>
      <c r="DU163" s="59"/>
      <c r="DV163" s="59"/>
      <c r="DW163" s="59"/>
      <c r="DX163" s="59"/>
      <c r="DY163" s="59"/>
      <c r="EB163" s="316"/>
      <c r="EC163" s="273"/>
      <c r="ED163" s="274" t="s">
        <v>282</v>
      </c>
      <c r="EE163" s="275">
        <v>110753.05723144383</v>
      </c>
      <c r="EF163" s="275">
        <v>16404.563669420328</v>
      </c>
      <c r="EG163" s="275">
        <v>53134.174375055001</v>
      </c>
      <c r="EH163" s="275">
        <v>43474.14033153966</v>
      </c>
      <c r="EI163" s="275">
        <v>5773.6043861880007</v>
      </c>
      <c r="EJ163" s="276">
        <v>229539.53999364682</v>
      </c>
      <c r="EK163" s="275">
        <v>0</v>
      </c>
      <c r="EL163" s="276">
        <v>229539.53999364682</v>
      </c>
      <c r="EP163" s="273"/>
      <c r="EQ163" s="274" t="s">
        <v>282</v>
      </c>
      <c r="ER163" s="275">
        <v>110753.05723144383</v>
      </c>
      <c r="ES163" s="275">
        <v>16404.563669420328</v>
      </c>
      <c r="ET163" s="275">
        <v>53134.174375055001</v>
      </c>
      <c r="EU163" s="275">
        <v>43474.14033153966</v>
      </c>
      <c r="EV163" s="275">
        <v>5773.6043861880007</v>
      </c>
      <c r="EW163" s="276">
        <v>229539.53999364682</v>
      </c>
      <c r="EX163" s="275">
        <v>0</v>
      </c>
      <c r="EY163" s="276">
        <v>229539.53999364682</v>
      </c>
      <c r="FB163" s="57">
        <v>161</v>
      </c>
      <c r="FC163" s="59"/>
      <c r="FM163" s="316"/>
      <c r="FN163" s="59"/>
      <c r="FX163" s="57">
        <v>161</v>
      </c>
      <c r="FY163" s="288" t="s">
        <v>293</v>
      </c>
      <c r="FZ163" s="320" t="s">
        <v>302</v>
      </c>
      <c r="GA163" s="290" t="s">
        <v>28</v>
      </c>
      <c r="GB163" s="290" t="s">
        <v>28</v>
      </c>
      <c r="GC163" s="290" t="s">
        <v>28</v>
      </c>
      <c r="GD163" s="291" t="s">
        <v>28</v>
      </c>
      <c r="GE163" s="290" t="s">
        <v>28</v>
      </c>
      <c r="GF163" s="312">
        <v>1.1942818502223316</v>
      </c>
      <c r="GI163" s="316"/>
      <c r="GJ163" s="288" t="s">
        <v>293</v>
      </c>
      <c r="GK163" s="289" t="s">
        <v>302</v>
      </c>
      <c r="GL163" s="290" t="s">
        <v>28</v>
      </c>
      <c r="GM163" s="290" t="s">
        <v>28</v>
      </c>
      <c r="GN163" s="290" t="s">
        <v>28</v>
      </c>
      <c r="GO163" s="291" t="s">
        <v>28</v>
      </c>
      <c r="GP163" s="290" t="s">
        <v>28</v>
      </c>
      <c r="GQ163" s="312">
        <v>1.1910721236234878</v>
      </c>
    </row>
    <row r="164" spans="106:199" ht="19.5" customHeight="1" x14ac:dyDescent="0.2">
      <c r="DB164" s="57">
        <v>162</v>
      </c>
      <c r="DE164" s="59"/>
      <c r="DF164" s="59"/>
      <c r="DG164" s="59"/>
      <c r="DH164" s="59"/>
      <c r="DI164" s="59"/>
      <c r="DJ164" s="59"/>
      <c r="DK164" s="59"/>
      <c r="DL164" s="59"/>
      <c r="DR164" s="59"/>
      <c r="DS164" s="59"/>
      <c r="DT164" s="59"/>
      <c r="DU164" s="59"/>
      <c r="DV164" s="59"/>
      <c r="DW164" s="59"/>
      <c r="DX164" s="59"/>
      <c r="DY164" s="59"/>
      <c r="EB164" s="316"/>
      <c r="EC164" s="277" t="s">
        <v>283</v>
      </c>
      <c r="ED164" s="317" t="s">
        <v>74</v>
      </c>
      <c r="EE164" s="279">
        <v>95.258910946961493</v>
      </c>
      <c r="EF164" s="279">
        <v>49.69896935898069</v>
      </c>
      <c r="EG164" s="279">
        <v>256.70086597548027</v>
      </c>
      <c r="EH164" s="279">
        <v>147.71283075765524</v>
      </c>
      <c r="EI164" s="279">
        <v>49.467229464840045</v>
      </c>
      <c r="EJ164" s="280">
        <v>598.83880650391779</v>
      </c>
      <c r="EK164" s="279">
        <v>-3.7552533367565659</v>
      </c>
      <c r="EL164" s="280">
        <v>595.0835531671612</v>
      </c>
      <c r="EP164" s="277" t="s">
        <v>283</v>
      </c>
      <c r="EQ164" s="278" t="s">
        <v>74</v>
      </c>
      <c r="ER164" s="279">
        <v>94.812727977072882</v>
      </c>
      <c r="ES164" s="279">
        <v>49.67007014536992</v>
      </c>
      <c r="ET164" s="279">
        <v>256.70086597548027</v>
      </c>
      <c r="EU164" s="279">
        <v>147.71283075765524</v>
      </c>
      <c r="EV164" s="279">
        <v>49.467229464840045</v>
      </c>
      <c r="EW164" s="280">
        <v>598.36372432041844</v>
      </c>
      <c r="EX164" s="279">
        <v>-3.7552533367565659</v>
      </c>
      <c r="EY164" s="280">
        <v>594.60847098366185</v>
      </c>
      <c r="FB164" s="57">
        <v>162</v>
      </c>
      <c r="FC164" s="59"/>
      <c r="FM164" s="316"/>
      <c r="FN164" s="59"/>
      <c r="FX164" s="57">
        <v>162</v>
      </c>
      <c r="FY164" s="59"/>
      <c r="GI164" s="316"/>
      <c r="GJ164" s="59"/>
    </row>
    <row r="165" spans="106:199" ht="19.5" customHeight="1" x14ac:dyDescent="0.2">
      <c r="DB165" s="57">
        <v>163</v>
      </c>
      <c r="DE165" s="59"/>
      <c r="DF165" s="59"/>
      <c r="DG165" s="59"/>
      <c r="DH165" s="59"/>
      <c r="DI165" s="59"/>
      <c r="DJ165" s="59"/>
      <c r="DK165" s="59"/>
      <c r="DL165" s="59"/>
      <c r="DR165" s="59"/>
      <c r="DS165" s="59"/>
      <c r="DT165" s="59"/>
      <c r="DU165" s="59"/>
      <c r="DV165" s="59"/>
      <c r="DW165" s="59"/>
      <c r="DX165" s="59"/>
      <c r="DY165" s="59"/>
      <c r="EB165" s="316"/>
      <c r="EC165" s="277" t="s">
        <v>283</v>
      </c>
      <c r="ED165" s="278" t="s">
        <v>284</v>
      </c>
      <c r="EE165" s="279">
        <v>0.33323557526172343</v>
      </c>
      <c r="EF165" s="279">
        <v>0.32719600074179689</v>
      </c>
      <c r="EG165" s="279">
        <v>0.29904142666666667</v>
      </c>
      <c r="EH165" s="279">
        <v>0.38782972666666676</v>
      </c>
      <c r="EI165" s="279">
        <v>0.18693080666666662</v>
      </c>
      <c r="EJ165" s="280">
        <v>1.5342335360035204</v>
      </c>
      <c r="EK165" s="279">
        <v>0</v>
      </c>
      <c r="EL165" s="280">
        <v>1.5342335360035204</v>
      </c>
      <c r="EP165" s="277" t="s">
        <v>283</v>
      </c>
      <c r="EQ165" s="278" t="s">
        <v>284</v>
      </c>
      <c r="ER165" s="279">
        <v>0.33323557526172343</v>
      </c>
      <c r="ES165" s="279">
        <v>0.32719600074179689</v>
      </c>
      <c r="ET165" s="279">
        <v>0.29904142666666667</v>
      </c>
      <c r="EU165" s="279">
        <v>0.38782972666666676</v>
      </c>
      <c r="EV165" s="279">
        <v>0.18693080666666662</v>
      </c>
      <c r="EW165" s="280">
        <v>1.5342335360035204</v>
      </c>
      <c r="EX165" s="279">
        <v>0</v>
      </c>
      <c r="EY165" s="280">
        <v>1.5342335360035204</v>
      </c>
      <c r="FB165" s="57">
        <v>163</v>
      </c>
      <c r="FC165" s="59"/>
      <c r="FM165" s="316"/>
      <c r="FN165" s="59"/>
      <c r="FX165" s="57">
        <v>163</v>
      </c>
      <c r="FY165" s="263" t="s">
        <v>337</v>
      </c>
      <c r="GA165" s="323"/>
      <c r="GB165" s="323"/>
      <c r="GC165" s="323"/>
      <c r="GD165" s="323"/>
      <c r="GI165" s="316"/>
      <c r="GJ165" s="263" t="s">
        <v>337</v>
      </c>
      <c r="GL165" s="323"/>
      <c r="GM165" s="323"/>
      <c r="GN165" s="323"/>
      <c r="GO165" s="323"/>
    </row>
    <row r="166" spans="106:199" ht="19.5" customHeight="1" x14ac:dyDescent="0.2">
      <c r="DB166" s="57">
        <v>164</v>
      </c>
      <c r="DE166" s="59"/>
      <c r="DF166" s="59"/>
      <c r="DG166" s="59"/>
      <c r="DH166" s="59"/>
      <c r="DI166" s="59"/>
      <c r="DJ166" s="59"/>
      <c r="DK166" s="59"/>
      <c r="DL166" s="59"/>
      <c r="DR166" s="59"/>
      <c r="DS166" s="59"/>
      <c r="DT166" s="59"/>
      <c r="DU166" s="59"/>
      <c r="DV166" s="59"/>
      <c r="DW166" s="59"/>
      <c r="DX166" s="59"/>
      <c r="DY166" s="59"/>
      <c r="EB166" s="316"/>
      <c r="EC166" s="281" t="s">
        <v>285</v>
      </c>
      <c r="ED166" s="270" t="s">
        <v>286</v>
      </c>
      <c r="EE166" s="279">
        <v>-11.617509657427114</v>
      </c>
      <c r="EF166" s="279">
        <v>-24.554865888988306</v>
      </c>
      <c r="EG166" s="279">
        <v>-224.86141466126824</v>
      </c>
      <c r="EH166" s="279">
        <v>-108.20793540011641</v>
      </c>
      <c r="EI166" s="279">
        <v>-47.211532289438395</v>
      </c>
      <c r="EJ166" s="280">
        <v>-416.45325789723847</v>
      </c>
      <c r="EK166" s="279">
        <v>13.407752932906646</v>
      </c>
      <c r="EL166" s="280">
        <v>-403.04550496433183</v>
      </c>
      <c r="EP166" s="281" t="s">
        <v>285</v>
      </c>
      <c r="EQ166" s="270" t="s">
        <v>286</v>
      </c>
      <c r="ER166" s="279">
        <v>-11.617509657427114</v>
      </c>
      <c r="ES166" s="279">
        <v>-24.554865888988306</v>
      </c>
      <c r="ET166" s="279">
        <v>-224.86141466126824</v>
      </c>
      <c r="EU166" s="279">
        <v>-108.20793540011641</v>
      </c>
      <c r="EV166" s="279">
        <v>-47.211532289438395</v>
      </c>
      <c r="EW166" s="280">
        <v>-416.45325789723847</v>
      </c>
      <c r="EX166" s="279">
        <v>13.407752932906646</v>
      </c>
      <c r="EY166" s="280">
        <v>-403.04550496433183</v>
      </c>
      <c r="FB166" s="57">
        <v>164</v>
      </c>
      <c r="FC166" s="59"/>
      <c r="FM166" s="316"/>
      <c r="FN166" s="59"/>
      <c r="FX166" s="57">
        <v>164</v>
      </c>
      <c r="FY166" s="265"/>
      <c r="FZ166" s="266" t="s">
        <v>278</v>
      </c>
      <c r="GA166" s="267" t="s">
        <v>14</v>
      </c>
      <c r="GB166" s="267" t="s">
        <v>15</v>
      </c>
      <c r="GC166" s="267" t="s">
        <v>221</v>
      </c>
      <c r="GD166" s="378" t="s">
        <v>13</v>
      </c>
      <c r="GE166" s="378"/>
      <c r="GF166" s="379"/>
      <c r="GI166" s="316"/>
      <c r="GJ166" s="265"/>
      <c r="GK166" s="266" t="s">
        <v>278</v>
      </c>
      <c r="GL166" s="267" t="s">
        <v>14</v>
      </c>
      <c r="GM166" s="267" t="s">
        <v>15</v>
      </c>
      <c r="GN166" s="267" t="s">
        <v>221</v>
      </c>
      <c r="GO166" s="378" t="s">
        <v>13</v>
      </c>
      <c r="GP166" s="378"/>
      <c r="GQ166" s="379"/>
    </row>
    <row r="167" spans="106:199" ht="19.5" customHeight="1" x14ac:dyDescent="0.2">
      <c r="DB167" s="57">
        <v>165</v>
      </c>
      <c r="DE167" s="59"/>
      <c r="DF167" s="59"/>
      <c r="DG167" s="59"/>
      <c r="DH167" s="59"/>
      <c r="DI167" s="59"/>
      <c r="DJ167" s="59"/>
      <c r="DK167" s="59"/>
      <c r="DL167" s="59"/>
      <c r="DR167" s="59"/>
      <c r="DS167" s="59"/>
      <c r="DT167" s="59"/>
      <c r="DU167" s="59"/>
      <c r="DV167" s="59"/>
      <c r="DW167" s="59"/>
      <c r="DX167" s="59"/>
      <c r="DY167" s="59"/>
      <c r="EB167" s="316"/>
      <c r="EC167" s="281" t="s">
        <v>283</v>
      </c>
      <c r="ED167" s="270" t="s">
        <v>287</v>
      </c>
      <c r="EE167" s="279">
        <v>87.14534860000289</v>
      </c>
      <c r="EF167" s="279">
        <v>10.60605931970184</v>
      </c>
      <c r="EG167" s="279">
        <v>27.776322391696887</v>
      </c>
      <c r="EH167" s="279">
        <v>26.432892604592187</v>
      </c>
      <c r="EI167" s="279">
        <v>3.4412340353099999</v>
      </c>
      <c r="EJ167" s="280">
        <v>155.40185695130381</v>
      </c>
      <c r="EK167" s="279">
        <v>0</v>
      </c>
      <c r="EL167" s="280">
        <v>155.40185695130381</v>
      </c>
      <c r="EP167" s="281" t="s">
        <v>283</v>
      </c>
      <c r="EQ167" s="270" t="s">
        <v>287</v>
      </c>
      <c r="ER167" s="279">
        <v>87.14534860000289</v>
      </c>
      <c r="ES167" s="279">
        <v>10.60605931970184</v>
      </c>
      <c r="ET167" s="279">
        <v>27.776322391696887</v>
      </c>
      <c r="EU167" s="279">
        <v>26.432892604592187</v>
      </c>
      <c r="EV167" s="279">
        <v>3.4412340353099999</v>
      </c>
      <c r="EW167" s="280">
        <v>155.40185695130381</v>
      </c>
      <c r="EX167" s="279">
        <v>0</v>
      </c>
      <c r="EY167" s="280">
        <v>155.40185695130381</v>
      </c>
      <c r="FB167" s="57">
        <v>165</v>
      </c>
      <c r="FC167" s="59"/>
      <c r="FM167" s="316"/>
      <c r="FN167" s="59"/>
      <c r="FX167" s="57">
        <v>165</v>
      </c>
      <c r="FY167" s="297"/>
      <c r="FZ167" s="270" t="s">
        <v>313</v>
      </c>
      <c r="GA167" s="324"/>
      <c r="GB167" s="324"/>
      <c r="GC167" s="324"/>
      <c r="GD167" s="380"/>
      <c r="GE167" s="381"/>
      <c r="GF167" s="382"/>
      <c r="GI167" s="316"/>
      <c r="GJ167" s="297"/>
      <c r="GK167" s="270" t="s">
        <v>313</v>
      </c>
      <c r="GL167" s="324"/>
      <c r="GM167" s="324"/>
      <c r="GN167" s="324"/>
      <c r="GO167" s="380"/>
      <c r="GP167" s="381"/>
      <c r="GQ167" s="382"/>
    </row>
    <row r="168" spans="106:199" ht="19.5" customHeight="1" x14ac:dyDescent="0.2">
      <c r="DB168" s="57">
        <v>166</v>
      </c>
      <c r="DE168" s="59"/>
      <c r="DF168" s="59"/>
      <c r="DG168" s="59"/>
      <c r="DH168" s="59"/>
      <c r="DI168" s="59"/>
      <c r="DJ168" s="59"/>
      <c r="DK168" s="59"/>
      <c r="DL168" s="59"/>
      <c r="DR168" s="59"/>
      <c r="DS168" s="59"/>
      <c r="DT168" s="59"/>
      <c r="DU168" s="59"/>
      <c r="DV168" s="59"/>
      <c r="DW168" s="59"/>
      <c r="DX168" s="59"/>
      <c r="DY168" s="59"/>
      <c r="EB168" s="316"/>
      <c r="EC168" s="281" t="s">
        <v>283</v>
      </c>
      <c r="ED168" s="282" t="s">
        <v>288</v>
      </c>
      <c r="EE168" s="279">
        <v>0.19806196077971766</v>
      </c>
      <c r="EF168" s="279">
        <v>-0.22178727201986792</v>
      </c>
      <c r="EG168" s="279">
        <v>1.7640691100000001</v>
      </c>
      <c r="EH168" s="279">
        <v>0.45067942999999916</v>
      </c>
      <c r="EI168" s="279">
        <v>0.16841986999999997</v>
      </c>
      <c r="EJ168" s="280">
        <v>2.3594430987598494</v>
      </c>
      <c r="EK168" s="279">
        <v>0</v>
      </c>
      <c r="EL168" s="280">
        <v>2.3594430987598494</v>
      </c>
      <c r="EP168" s="281" t="s">
        <v>283</v>
      </c>
      <c r="EQ168" s="282" t="s">
        <v>288</v>
      </c>
      <c r="ER168" s="279">
        <v>0.19806196077971766</v>
      </c>
      <c r="ES168" s="279">
        <v>-0.22178727201986792</v>
      </c>
      <c r="ET168" s="279">
        <v>1.7640691100000001</v>
      </c>
      <c r="EU168" s="279">
        <v>0.45067942999999916</v>
      </c>
      <c r="EV168" s="279">
        <v>0.16841986999999997</v>
      </c>
      <c r="EW168" s="280">
        <v>2.3594430987598494</v>
      </c>
      <c r="EX168" s="279">
        <v>0</v>
      </c>
      <c r="EY168" s="280">
        <v>2.3594430987598494</v>
      </c>
      <c r="FB168" s="57">
        <v>166</v>
      </c>
      <c r="FC168" s="59"/>
      <c r="FM168" s="316"/>
      <c r="FN168" s="59"/>
      <c r="FX168" s="57">
        <v>166</v>
      </c>
      <c r="FY168" s="292"/>
      <c r="FZ168" s="274" t="s">
        <v>282</v>
      </c>
      <c r="GA168" s="275">
        <v>174789.58618490485</v>
      </c>
      <c r="GB168" s="275">
        <v>81938.869889051188</v>
      </c>
      <c r="GC168" s="275">
        <v>325927.22145508416</v>
      </c>
      <c r="GD168" s="372">
        <v>582655.67752904026</v>
      </c>
      <c r="GE168" s="373">
        <v>0</v>
      </c>
      <c r="GF168" s="374">
        <v>0</v>
      </c>
      <c r="GI168" s="316"/>
      <c r="GJ168" s="292"/>
      <c r="GK168" s="274" t="s">
        <v>282</v>
      </c>
      <c r="GL168" s="275">
        <v>174789.94536995463</v>
      </c>
      <c r="GM168" s="275">
        <v>81938.869889051188</v>
      </c>
      <c r="GN168" s="275">
        <v>325927.22145508416</v>
      </c>
      <c r="GO168" s="372">
        <v>582656.03671409003</v>
      </c>
      <c r="GP168" s="373">
        <v>0</v>
      </c>
      <c r="GQ168" s="374">
        <v>0</v>
      </c>
    </row>
    <row r="169" spans="106:199" ht="19.5" customHeight="1" x14ac:dyDescent="0.2">
      <c r="DB169" s="57">
        <v>167</v>
      </c>
      <c r="DE169" s="59"/>
      <c r="DF169" s="59"/>
      <c r="DG169" s="59"/>
      <c r="DH169" s="59"/>
      <c r="DI169" s="59"/>
      <c r="DJ169" s="59"/>
      <c r="DK169" s="59"/>
      <c r="DL169" s="59"/>
      <c r="DR169" s="59"/>
      <c r="DS169" s="59"/>
      <c r="DT169" s="59"/>
      <c r="DU169" s="59"/>
      <c r="DV169" s="59"/>
      <c r="DW169" s="59"/>
      <c r="DX169" s="59"/>
      <c r="DY169" s="59"/>
      <c r="EB169" s="316"/>
      <c r="EC169" s="283" t="s">
        <v>285</v>
      </c>
      <c r="ED169" s="318" t="s">
        <v>289</v>
      </c>
      <c r="EE169" s="279">
        <v>-17.506142911425005</v>
      </c>
      <c r="EF169" s="279">
        <v>-4.2727724450096156</v>
      </c>
      <c r="EG169" s="279">
        <v>-62.529049212146887</v>
      </c>
      <c r="EH169" s="279">
        <v>-30.180467464321939</v>
      </c>
      <c r="EI169" s="279">
        <v>-11.495742751506722</v>
      </c>
      <c r="EJ169" s="280">
        <v>-125.98417478441019</v>
      </c>
      <c r="EK169" s="279">
        <v>-6.7334248313313694E-2</v>
      </c>
      <c r="EL169" s="280">
        <v>-126.0515090327235</v>
      </c>
      <c r="EP169" s="283" t="s">
        <v>285</v>
      </c>
      <c r="EQ169" s="270" t="s">
        <v>289</v>
      </c>
      <c r="ER169" s="279">
        <v>-19.985221283491448</v>
      </c>
      <c r="ES169" s="279">
        <v>-4.5717150821885779</v>
      </c>
      <c r="ET169" s="279">
        <v>-62.529049212146887</v>
      </c>
      <c r="EU169" s="279">
        <v>-30.180467464321939</v>
      </c>
      <c r="EV169" s="279">
        <v>-11.495742751506722</v>
      </c>
      <c r="EW169" s="280">
        <v>-128.76219579365556</v>
      </c>
      <c r="EX169" s="279">
        <v>-6.7334248313313694E-2</v>
      </c>
      <c r="EY169" s="280">
        <v>-128.82953004196887</v>
      </c>
      <c r="FB169" s="57">
        <v>167</v>
      </c>
      <c r="FC169" s="59"/>
      <c r="FM169" s="316"/>
      <c r="FN169" s="59"/>
      <c r="FX169" s="57">
        <v>167</v>
      </c>
      <c r="FY169" s="341"/>
      <c r="FZ169" s="352" t="s">
        <v>74</v>
      </c>
      <c r="GA169" s="343">
        <v>502.31002215443368</v>
      </c>
      <c r="GB169" s="343">
        <v>268.70683170757331</v>
      </c>
      <c r="GC169" s="343">
        <v>960.29006126530078</v>
      </c>
      <c r="GD169" s="358">
        <v>1731.3069151273078</v>
      </c>
      <c r="GE169" s="359">
        <v>0</v>
      </c>
      <c r="GF169" s="360">
        <v>0</v>
      </c>
      <c r="GI169" s="316"/>
      <c r="GJ169" s="341"/>
      <c r="GK169" s="342" t="s">
        <v>74</v>
      </c>
      <c r="GL169" s="343">
        <v>501.94960351263933</v>
      </c>
      <c r="GM169" s="343">
        <v>268.49409383775964</v>
      </c>
      <c r="GN169" s="343">
        <v>960.29006126530078</v>
      </c>
      <c r="GO169" s="358">
        <v>1730.7337586156996</v>
      </c>
      <c r="GP169" s="359">
        <v>0</v>
      </c>
      <c r="GQ169" s="360">
        <v>0</v>
      </c>
    </row>
    <row r="170" spans="106:199" ht="19.5" customHeight="1" x14ac:dyDescent="0.2">
      <c r="DB170" s="57">
        <v>168</v>
      </c>
      <c r="DE170" s="59"/>
      <c r="DF170" s="59"/>
      <c r="DG170" s="59"/>
      <c r="DH170" s="59"/>
      <c r="DI170" s="59"/>
      <c r="DJ170" s="59"/>
      <c r="DK170" s="59"/>
      <c r="DL170" s="59"/>
      <c r="DR170" s="59"/>
      <c r="DS170" s="59"/>
      <c r="DT170" s="59"/>
      <c r="DU170" s="59"/>
      <c r="DV170" s="59"/>
      <c r="DW170" s="59"/>
      <c r="DX170" s="59"/>
      <c r="DY170" s="59"/>
      <c r="EB170" s="316"/>
      <c r="EC170" s="281" t="s">
        <v>285</v>
      </c>
      <c r="ED170" s="270" t="s">
        <v>290</v>
      </c>
      <c r="EE170" s="279">
        <v>-1.6334497155703451</v>
      </c>
      <c r="EF170" s="279">
        <v>-1.0243794555789842</v>
      </c>
      <c r="EG170" s="279">
        <v>-0.72141056999999997</v>
      </c>
      <c r="EH170" s="279">
        <v>-1.9181392999999998</v>
      </c>
      <c r="EI170" s="279">
        <v>-0.15030881000000001</v>
      </c>
      <c r="EJ170" s="280">
        <v>-5.447687851149329</v>
      </c>
      <c r="EK170" s="279">
        <v>0</v>
      </c>
      <c r="EL170" s="280">
        <v>-5.447687851149329</v>
      </c>
      <c r="EP170" s="281" t="s">
        <v>285</v>
      </c>
      <c r="EQ170" s="270" t="s">
        <v>290</v>
      </c>
      <c r="ER170" s="279">
        <v>-1.6334497155703451</v>
      </c>
      <c r="ES170" s="279">
        <v>-1.0243794555789842</v>
      </c>
      <c r="ET170" s="279">
        <v>-0.72141056999999997</v>
      </c>
      <c r="EU170" s="279">
        <v>-1.9181392999999998</v>
      </c>
      <c r="EV170" s="279">
        <v>-0.15030881000000001</v>
      </c>
      <c r="EW170" s="280">
        <v>-5.447687851149329</v>
      </c>
      <c r="EX170" s="279">
        <v>0</v>
      </c>
      <c r="EY170" s="280">
        <v>-5.447687851149329</v>
      </c>
      <c r="FB170" s="57">
        <v>168</v>
      </c>
      <c r="FC170" s="59"/>
      <c r="FM170" s="316"/>
      <c r="FN170" s="59"/>
      <c r="FX170" s="57">
        <v>168</v>
      </c>
      <c r="FY170" s="281" t="s">
        <v>285</v>
      </c>
      <c r="FZ170" s="329" t="s">
        <v>314</v>
      </c>
      <c r="GA170" s="279">
        <v>-240.19856976661822</v>
      </c>
      <c r="GB170" s="279">
        <v>-160.42242850250381</v>
      </c>
      <c r="GC170" s="279">
        <v>-630.40872475999993</v>
      </c>
      <c r="GD170" s="375">
        <v>-1031.0297230291219</v>
      </c>
      <c r="GE170" s="376">
        <v>0</v>
      </c>
      <c r="GF170" s="377">
        <v>0</v>
      </c>
      <c r="GI170" s="316"/>
      <c r="GJ170" s="281" t="s">
        <v>285</v>
      </c>
      <c r="GK170" s="329" t="s">
        <v>314</v>
      </c>
      <c r="GL170" s="279">
        <v>-240.83255655937285</v>
      </c>
      <c r="GM170" s="279">
        <v>-160.42242850250381</v>
      </c>
      <c r="GN170" s="279">
        <v>-630.40872475999993</v>
      </c>
      <c r="GO170" s="375">
        <v>-1031.6637098218766</v>
      </c>
      <c r="GP170" s="376">
        <v>0</v>
      </c>
      <c r="GQ170" s="377">
        <v>0</v>
      </c>
    </row>
    <row r="171" spans="106:199" ht="19.5" customHeight="1" x14ac:dyDescent="0.2">
      <c r="DB171" s="57">
        <v>169</v>
      </c>
      <c r="DE171" s="59"/>
      <c r="DF171" s="59"/>
      <c r="DG171" s="59"/>
      <c r="DH171" s="59"/>
      <c r="DI171" s="59"/>
      <c r="DJ171" s="59"/>
      <c r="DK171" s="59"/>
      <c r="DL171" s="59"/>
      <c r="DR171" s="59"/>
      <c r="DS171" s="59"/>
      <c r="DT171" s="59"/>
      <c r="DU171" s="59"/>
      <c r="DV171" s="59"/>
      <c r="DW171" s="59"/>
      <c r="DX171" s="59"/>
      <c r="DY171" s="59"/>
      <c r="EB171" s="316"/>
      <c r="EC171" s="281" t="s">
        <v>285</v>
      </c>
      <c r="ED171" s="270" t="s">
        <v>291</v>
      </c>
      <c r="EE171" s="279">
        <v>-1.5565967930030682</v>
      </c>
      <c r="EF171" s="279">
        <v>-0.77676735528828567</v>
      </c>
      <c r="EG171" s="279">
        <v>-4.0810385800000004</v>
      </c>
      <c r="EH171" s="279">
        <v>-3.2554785799999997</v>
      </c>
      <c r="EI171" s="279">
        <v>-0.61537211999999997</v>
      </c>
      <c r="EJ171" s="280">
        <v>-10.285253428291353</v>
      </c>
      <c r="EK171" s="279">
        <v>0</v>
      </c>
      <c r="EL171" s="280">
        <v>-10.285253428291353</v>
      </c>
      <c r="EP171" s="281" t="s">
        <v>285</v>
      </c>
      <c r="EQ171" s="270" t="s">
        <v>291</v>
      </c>
      <c r="ER171" s="279">
        <v>-1.5565967930030682</v>
      </c>
      <c r="ES171" s="279">
        <v>-0.77676735528828567</v>
      </c>
      <c r="ET171" s="279">
        <v>-4.0810385800000004</v>
      </c>
      <c r="EU171" s="279">
        <v>-3.2554785799999997</v>
      </c>
      <c r="EV171" s="279">
        <v>-0.61537211999999997</v>
      </c>
      <c r="EW171" s="280">
        <v>-10.285253428291353</v>
      </c>
      <c r="EX171" s="279">
        <v>0</v>
      </c>
      <c r="EY171" s="280">
        <v>-10.285253428291353</v>
      </c>
      <c r="FB171" s="57">
        <v>169</v>
      </c>
      <c r="FC171" s="59"/>
      <c r="FM171" s="316"/>
      <c r="FN171" s="59"/>
      <c r="FX171" s="57">
        <v>169</v>
      </c>
      <c r="FY171" s="281" t="s">
        <v>283</v>
      </c>
      <c r="FZ171" s="329" t="s">
        <v>315</v>
      </c>
      <c r="GA171" s="279">
        <v>-67.346441916852555</v>
      </c>
      <c r="GB171" s="279">
        <v>-2.0722328940654773</v>
      </c>
      <c r="GC171" s="279">
        <v>-31.891344810000003</v>
      </c>
      <c r="GD171" s="366">
        <v>-101.31001962091804</v>
      </c>
      <c r="GE171" s="367">
        <v>0</v>
      </c>
      <c r="GF171" s="368">
        <v>0</v>
      </c>
      <c r="GI171" s="316"/>
      <c r="GJ171" s="281" t="s">
        <v>283</v>
      </c>
      <c r="GK171" s="329" t="s">
        <v>315</v>
      </c>
      <c r="GL171" s="279">
        <v>-67.346441916852555</v>
      </c>
      <c r="GM171" s="279">
        <v>-2.0722328940654773</v>
      </c>
      <c r="GN171" s="279">
        <v>-31.891344810000003</v>
      </c>
      <c r="GO171" s="366">
        <v>-101.31001962091804</v>
      </c>
      <c r="GP171" s="367">
        <v>0</v>
      </c>
      <c r="GQ171" s="368">
        <v>0</v>
      </c>
    </row>
    <row r="172" spans="106:199" ht="19.5" customHeight="1" x14ac:dyDescent="0.2">
      <c r="DB172" s="57">
        <v>170</v>
      </c>
      <c r="DE172" s="59"/>
      <c r="DF172" s="59"/>
      <c r="DG172" s="59"/>
      <c r="DH172" s="59"/>
      <c r="DI172" s="59"/>
      <c r="DJ172" s="59"/>
      <c r="DK172" s="59"/>
      <c r="DL172" s="59"/>
      <c r="DR172" s="59"/>
      <c r="DS172" s="59"/>
      <c r="DT172" s="59"/>
      <c r="DU172" s="59"/>
      <c r="DV172" s="59"/>
      <c r="DW172" s="59"/>
      <c r="DX172" s="59"/>
      <c r="DY172" s="59"/>
      <c r="EB172" s="316"/>
      <c r="EC172" s="281" t="s">
        <v>283</v>
      </c>
      <c r="ED172" s="270" t="s">
        <v>292</v>
      </c>
      <c r="EE172" s="279">
        <v>1.3302167210221012</v>
      </c>
      <c r="EF172" s="279">
        <v>0.35651719934795106</v>
      </c>
      <c r="EG172" s="279">
        <v>-8.2765812899999087</v>
      </c>
      <c r="EH172" s="279">
        <v>-6.7789506800000288</v>
      </c>
      <c r="EI172" s="279">
        <v>-2.9502014599999926</v>
      </c>
      <c r="EJ172" s="280">
        <v>-16.318999509629876</v>
      </c>
      <c r="EK172" s="279">
        <v>0</v>
      </c>
      <c r="EL172" s="280">
        <v>-16.318999509629876</v>
      </c>
      <c r="EP172" s="281" t="s">
        <v>283</v>
      </c>
      <c r="EQ172" s="270" t="s">
        <v>292</v>
      </c>
      <c r="ER172" s="279">
        <v>1.3302167210221012</v>
      </c>
      <c r="ES172" s="279">
        <v>0.35651719934795106</v>
      </c>
      <c r="ET172" s="279">
        <v>-8.2765812899999087</v>
      </c>
      <c r="EU172" s="279">
        <v>-6.7789506800000288</v>
      </c>
      <c r="EV172" s="279">
        <v>-2.9502014599999926</v>
      </c>
      <c r="EW172" s="280">
        <v>-16.318999509629876</v>
      </c>
      <c r="EX172" s="279">
        <v>0</v>
      </c>
      <c r="EY172" s="280">
        <v>-16.318999509629876</v>
      </c>
      <c r="FB172" s="57">
        <v>170</v>
      </c>
      <c r="FC172" s="59"/>
      <c r="FM172" s="316"/>
      <c r="FN172" s="59"/>
      <c r="FX172" s="57">
        <v>170</v>
      </c>
      <c r="FY172" s="281" t="s">
        <v>316</v>
      </c>
      <c r="FZ172" s="270" t="s">
        <v>317</v>
      </c>
      <c r="GA172" s="279">
        <v>-8.013656290017348</v>
      </c>
      <c r="GB172" s="279">
        <v>11.271698454249361</v>
      </c>
      <c r="GC172" s="279">
        <v>-97.703220185300779</v>
      </c>
      <c r="GD172" s="366">
        <v>-94.44517802106877</v>
      </c>
      <c r="GE172" s="367">
        <v>0</v>
      </c>
      <c r="GF172" s="368">
        <v>0</v>
      </c>
      <c r="GI172" s="316"/>
      <c r="GJ172" s="281" t="s">
        <v>316</v>
      </c>
      <c r="GK172" s="270" t="s">
        <v>317</v>
      </c>
      <c r="GL172" s="279">
        <v>-8.013656290017348</v>
      </c>
      <c r="GM172" s="279">
        <v>11.271698454249361</v>
      </c>
      <c r="GN172" s="279">
        <v>-97.703220185300779</v>
      </c>
      <c r="GO172" s="366">
        <v>-94.44517802106877</v>
      </c>
      <c r="GP172" s="367">
        <v>0</v>
      </c>
      <c r="GQ172" s="368">
        <v>0</v>
      </c>
    </row>
    <row r="173" spans="106:199" ht="19.5" customHeight="1" x14ac:dyDescent="0.2">
      <c r="DB173" s="57">
        <v>171</v>
      </c>
      <c r="DE173" s="59"/>
      <c r="DF173" s="59"/>
      <c r="DG173" s="59"/>
      <c r="DH173" s="59"/>
      <c r="DI173" s="59"/>
      <c r="DJ173" s="59"/>
      <c r="DK173" s="59"/>
      <c r="DL173" s="59"/>
      <c r="DR173" s="59"/>
      <c r="DS173" s="59"/>
      <c r="DT173" s="59"/>
      <c r="DU173" s="59"/>
      <c r="DV173" s="59"/>
      <c r="DW173" s="59"/>
      <c r="DX173" s="59"/>
      <c r="DY173" s="59"/>
      <c r="EB173" s="316"/>
      <c r="EC173" s="284" t="s">
        <v>293</v>
      </c>
      <c r="ED173" s="319" t="s">
        <v>294</v>
      </c>
      <c r="EE173" s="286">
        <v>151.9520747266024</v>
      </c>
      <c r="EF173" s="286">
        <v>30.138169461887223</v>
      </c>
      <c r="EG173" s="286">
        <v>-13.929195409571189</v>
      </c>
      <c r="EH173" s="286">
        <v>24.643261094475708</v>
      </c>
      <c r="EI173" s="286">
        <v>-9.1593432541283981</v>
      </c>
      <c r="EJ173" s="287">
        <v>183.64496661926569</v>
      </c>
      <c r="EK173" s="286">
        <v>9.5851653478367673</v>
      </c>
      <c r="EL173" s="287">
        <v>193.23013196710247</v>
      </c>
      <c r="EP173" s="284" t="s">
        <v>293</v>
      </c>
      <c r="EQ173" s="285" t="s">
        <v>294</v>
      </c>
      <c r="ER173" s="286">
        <v>149.02681338464731</v>
      </c>
      <c r="ES173" s="286">
        <v>29.810327611097488</v>
      </c>
      <c r="ET173" s="286">
        <v>-13.929195409571189</v>
      </c>
      <c r="EU173" s="286">
        <v>24.643261094475708</v>
      </c>
      <c r="EV173" s="286">
        <v>-9.1593432541283981</v>
      </c>
      <c r="EW173" s="287">
        <v>180.39186342652096</v>
      </c>
      <c r="EX173" s="286">
        <v>9.5851653478367673</v>
      </c>
      <c r="EY173" s="287">
        <v>189.97702877435773</v>
      </c>
      <c r="FB173" s="57">
        <v>171</v>
      </c>
      <c r="FC173" s="59"/>
      <c r="FM173" s="316"/>
      <c r="FN173" s="59"/>
      <c r="FX173" s="57">
        <v>171</v>
      </c>
      <c r="FY173" s="283" t="s">
        <v>283</v>
      </c>
      <c r="FZ173" s="350" t="s">
        <v>318</v>
      </c>
      <c r="GA173" s="279">
        <v>-84.635645175595968</v>
      </c>
      <c r="GB173" s="279">
        <v>-27.557965961493974</v>
      </c>
      <c r="GC173" s="279">
        <v>-0.69821553000001213</v>
      </c>
      <c r="GD173" s="369">
        <v>-112.89182666708996</v>
      </c>
      <c r="GE173" s="370">
        <v>0</v>
      </c>
      <c r="GF173" s="371">
        <v>0</v>
      </c>
      <c r="GI173" s="316"/>
      <c r="GJ173" s="283" t="s">
        <v>283</v>
      </c>
      <c r="GK173" s="282" t="s">
        <v>318</v>
      </c>
      <c r="GL173" s="279">
        <v>-86.783105482261846</v>
      </c>
      <c r="GM173" s="279">
        <v>-28.756870417091996</v>
      </c>
      <c r="GN173" s="279">
        <v>-0.69821553000001213</v>
      </c>
      <c r="GO173" s="369">
        <v>-116.23819142935385</v>
      </c>
      <c r="GP173" s="370">
        <v>0</v>
      </c>
      <c r="GQ173" s="371">
        <v>0</v>
      </c>
    </row>
    <row r="174" spans="106:199" ht="19.5" customHeight="1" x14ac:dyDescent="0.2">
      <c r="DB174" s="57">
        <v>172</v>
      </c>
      <c r="DE174" s="59"/>
      <c r="DF174" s="59"/>
      <c r="DG174" s="59"/>
      <c r="DH174" s="59"/>
      <c r="DI174" s="59"/>
      <c r="DJ174" s="59"/>
      <c r="DK174" s="59"/>
      <c r="DL174" s="59"/>
      <c r="DR174" s="59"/>
      <c r="DS174" s="59"/>
      <c r="DT174" s="59"/>
      <c r="DU174" s="59"/>
      <c r="DV174" s="59"/>
      <c r="DW174" s="59"/>
      <c r="DX174" s="59"/>
      <c r="DY174" s="59"/>
      <c r="EB174" s="316"/>
      <c r="EC174" s="288"/>
      <c r="ED174" s="320" t="s">
        <v>295</v>
      </c>
      <c r="EE174" s="290">
        <v>1371.9898892638585</v>
      </c>
      <c r="EF174" s="290">
        <v>1837.1820225897045</v>
      </c>
      <c r="EG174" s="290">
        <v>-262.15134747836703</v>
      </c>
      <c r="EH174" s="290">
        <v>566.84872677280964</v>
      </c>
      <c r="EI174" s="290">
        <v>-1586.416844915801</v>
      </c>
      <c r="EJ174" s="291">
        <v>800.05809292964773</v>
      </c>
      <c r="EK174" s="290">
        <v>0</v>
      </c>
      <c r="EL174" s="291">
        <v>841.81632485823877</v>
      </c>
      <c r="EP174" s="288"/>
      <c r="EQ174" s="289" t="s">
        <v>295</v>
      </c>
      <c r="ER174" s="290">
        <v>1345.5774234134387</v>
      </c>
      <c r="ES174" s="290">
        <v>1817.197227053761</v>
      </c>
      <c r="ET174" s="290">
        <v>-262.15134747836703</v>
      </c>
      <c r="EU174" s="290">
        <v>566.84872677280964</v>
      </c>
      <c r="EV174" s="290">
        <v>-1586.416844915801</v>
      </c>
      <c r="EW174" s="291">
        <v>785.88579305994006</v>
      </c>
      <c r="EX174" s="290">
        <v>0</v>
      </c>
      <c r="EY174" s="291">
        <v>827.64402498853099</v>
      </c>
      <c r="FB174" s="57">
        <v>172</v>
      </c>
      <c r="FC174" s="59"/>
      <c r="FM174" s="316"/>
      <c r="FN174" s="59"/>
      <c r="FX174" s="57">
        <v>172</v>
      </c>
      <c r="FY174" s="341" t="s">
        <v>293</v>
      </c>
      <c r="FZ174" s="352" t="s">
        <v>319</v>
      </c>
      <c r="GA174" s="343">
        <v>102.11570900534961</v>
      </c>
      <c r="GB174" s="343">
        <v>89.925902803759413</v>
      </c>
      <c r="GC174" s="343">
        <v>199.58855598000005</v>
      </c>
      <c r="GD174" s="358">
        <v>391.63016778910912</v>
      </c>
      <c r="GE174" s="359">
        <v>0</v>
      </c>
      <c r="GF174" s="360">
        <v>0</v>
      </c>
      <c r="GI174" s="316"/>
      <c r="GJ174" s="341" t="s">
        <v>293</v>
      </c>
      <c r="GK174" s="342" t="s">
        <v>319</v>
      </c>
      <c r="GL174" s="343">
        <v>98.9738432641347</v>
      </c>
      <c r="GM174" s="343">
        <v>88.514260478347751</v>
      </c>
      <c r="GN174" s="343">
        <v>199.58855598000002</v>
      </c>
      <c r="GO174" s="358">
        <v>387.07665972248247</v>
      </c>
      <c r="GP174" s="359">
        <v>0</v>
      </c>
      <c r="GQ174" s="360">
        <v>0</v>
      </c>
    </row>
    <row r="175" spans="106:199" ht="19.5" customHeight="1" x14ac:dyDescent="0.2">
      <c r="DB175" s="57">
        <v>173</v>
      </c>
      <c r="DE175" s="59"/>
      <c r="DF175" s="59"/>
      <c r="DG175" s="59"/>
      <c r="DH175" s="59"/>
      <c r="DI175" s="59"/>
      <c r="DJ175" s="59"/>
      <c r="DK175" s="59"/>
      <c r="DL175" s="59"/>
      <c r="DR175" s="59"/>
      <c r="DS175" s="59"/>
      <c r="DT175" s="59"/>
      <c r="DU175" s="59"/>
      <c r="DV175" s="59"/>
      <c r="DW175" s="59"/>
      <c r="DX175" s="59"/>
      <c r="DY175" s="59"/>
      <c r="EB175" s="316"/>
      <c r="EC175" s="292" t="s">
        <v>283</v>
      </c>
      <c r="ED175" s="293" t="s">
        <v>296</v>
      </c>
      <c r="EE175" s="294">
        <v>23.170702625774844</v>
      </c>
      <c r="EF175" s="295">
        <v>2.1916933655284367</v>
      </c>
      <c r="EG175" s="294">
        <v>30.340072064142614</v>
      </c>
      <c r="EH175" s="294">
        <v>39.827482295956173</v>
      </c>
      <c r="EI175" s="296">
        <v>9.7329872537540432</v>
      </c>
      <c r="EJ175" s="287">
        <v>105.26293760515611</v>
      </c>
      <c r="EK175" s="296">
        <v>31.755365735069329</v>
      </c>
      <c r="EL175" s="287">
        <v>137.01830334022543</v>
      </c>
      <c r="EP175" s="292" t="s">
        <v>283</v>
      </c>
      <c r="EQ175" s="293" t="s">
        <v>296</v>
      </c>
      <c r="ER175" s="294">
        <v>23.170702625774844</v>
      </c>
      <c r="ES175" s="295">
        <v>2.1916933655284367</v>
      </c>
      <c r="ET175" s="294">
        <v>30.340072064142614</v>
      </c>
      <c r="EU175" s="294">
        <v>39.827482295956173</v>
      </c>
      <c r="EV175" s="296">
        <v>9.7329872537540432</v>
      </c>
      <c r="EW175" s="287">
        <v>105.26293760515611</v>
      </c>
      <c r="EX175" s="296">
        <v>31.755365735069329</v>
      </c>
      <c r="EY175" s="287">
        <v>137.01830334022543</v>
      </c>
      <c r="FB175" s="57">
        <v>173</v>
      </c>
      <c r="FC175" s="59"/>
      <c r="FM175" s="316"/>
      <c r="FN175" s="59"/>
      <c r="FX175" s="57">
        <v>173</v>
      </c>
      <c r="FY175" s="339" t="s">
        <v>293</v>
      </c>
      <c r="FZ175" s="351" t="s">
        <v>320</v>
      </c>
      <c r="GA175" s="308">
        <v>584.22078359590807</v>
      </c>
      <c r="GB175" s="308">
        <v>1097.4755073571678</v>
      </c>
      <c r="GC175" s="308">
        <v>612.37154444770806</v>
      </c>
      <c r="GD175" s="361">
        <v>672.14683198481282</v>
      </c>
      <c r="GE175" s="362">
        <v>0</v>
      </c>
      <c r="GF175" s="363">
        <v>0</v>
      </c>
      <c r="GI175" s="316"/>
      <c r="GJ175" s="339" t="s">
        <v>293</v>
      </c>
      <c r="GK175" s="307" t="s">
        <v>320</v>
      </c>
      <c r="GL175" s="308">
        <v>566.24448880426121</v>
      </c>
      <c r="GM175" s="308">
        <v>1080.2475137648337</v>
      </c>
      <c r="GN175" s="308">
        <v>612.37154444770795</v>
      </c>
      <c r="GO175" s="361">
        <v>664.3313298621523</v>
      </c>
      <c r="GP175" s="362">
        <v>0</v>
      </c>
      <c r="GQ175" s="363">
        <v>0</v>
      </c>
    </row>
    <row r="176" spans="106:199" ht="19.5" customHeight="1" x14ac:dyDescent="0.2">
      <c r="DB176" s="57">
        <v>174</v>
      </c>
      <c r="DE176" s="59"/>
      <c r="DF176" s="59"/>
      <c r="DG176" s="59"/>
      <c r="DH176" s="59"/>
      <c r="DI176" s="59"/>
      <c r="DJ176" s="59"/>
      <c r="DK176" s="59"/>
      <c r="DL176" s="59"/>
      <c r="DR176" s="59"/>
      <c r="DS176" s="59"/>
      <c r="DT176" s="59"/>
      <c r="DU176" s="59"/>
      <c r="DV176" s="59"/>
      <c r="DW176" s="59"/>
      <c r="DX176" s="59"/>
      <c r="DY176" s="59"/>
      <c r="EB176" s="316"/>
      <c r="EC176" s="297" t="s">
        <v>293</v>
      </c>
      <c r="ED176" s="321" t="s">
        <v>297</v>
      </c>
      <c r="EE176" s="299">
        <v>175.12277735237723</v>
      </c>
      <c r="EF176" s="299">
        <v>32.32986282741566</v>
      </c>
      <c r="EG176" s="299">
        <v>16.410876654571432</v>
      </c>
      <c r="EH176" s="299">
        <v>64.470743390431878</v>
      </c>
      <c r="EI176" s="299">
        <v>0.57364399962563928</v>
      </c>
      <c r="EJ176" s="300">
        <v>288.90790422442183</v>
      </c>
      <c r="EK176" s="301">
        <v>41.340531082906097</v>
      </c>
      <c r="EL176" s="300">
        <v>330.2484353073279</v>
      </c>
      <c r="EP176" s="297" t="s">
        <v>293</v>
      </c>
      <c r="EQ176" s="298" t="s">
        <v>297</v>
      </c>
      <c r="ER176" s="299">
        <v>172.19751601042216</v>
      </c>
      <c r="ES176" s="299">
        <v>32.002020976625928</v>
      </c>
      <c r="ET176" s="299">
        <v>16.410876654571432</v>
      </c>
      <c r="EU176" s="299">
        <v>64.470743390431878</v>
      </c>
      <c r="EV176" s="299">
        <v>0.57364399962563928</v>
      </c>
      <c r="EW176" s="300">
        <v>285.65480103167704</v>
      </c>
      <c r="EX176" s="301">
        <v>41.340531082906097</v>
      </c>
      <c r="EY176" s="300">
        <v>326.99533211458311</v>
      </c>
      <c r="FB176" s="57">
        <v>174</v>
      </c>
      <c r="FC176" s="59"/>
      <c r="FM176" s="316"/>
      <c r="FN176" s="59"/>
      <c r="FX176" s="57">
        <v>174</v>
      </c>
      <c r="FY176" s="288" t="s">
        <v>293</v>
      </c>
      <c r="FZ176" s="320" t="s">
        <v>321</v>
      </c>
      <c r="GA176" s="344">
        <v>0.26499840498403721</v>
      </c>
      <c r="GB176" s="344">
        <v>0.49780710841649256</v>
      </c>
      <c r="GC176" s="344">
        <v>0.27776739050163207</v>
      </c>
      <c r="GD176" s="364">
        <v>0.30488103708793934</v>
      </c>
      <c r="GE176" s="364">
        <v>0</v>
      </c>
      <c r="GF176" s="365">
        <v>0</v>
      </c>
      <c r="GI176" s="316"/>
      <c r="GJ176" s="288" t="s">
        <v>293</v>
      </c>
      <c r="GK176" s="289" t="s">
        <v>321</v>
      </c>
      <c r="GL176" s="344">
        <v>0.25684448512862135</v>
      </c>
      <c r="GM176" s="344">
        <v>0.48999261267920718</v>
      </c>
      <c r="GN176" s="344">
        <v>0.27776739050163202</v>
      </c>
      <c r="GO176" s="364">
        <v>0.30133598074142137</v>
      </c>
      <c r="GP176" s="364">
        <v>0</v>
      </c>
      <c r="GQ176" s="365">
        <v>0</v>
      </c>
    </row>
    <row r="177" spans="106:199" ht="19.5" customHeight="1" x14ac:dyDescent="0.2">
      <c r="DB177" s="57">
        <v>175</v>
      </c>
      <c r="DE177" s="59"/>
      <c r="DF177" s="59"/>
      <c r="DG177" s="59"/>
      <c r="DH177" s="59"/>
      <c r="DI177" s="59"/>
      <c r="DJ177" s="59"/>
      <c r="DK177" s="59"/>
      <c r="DL177" s="59"/>
      <c r="DR177" s="59"/>
      <c r="DS177" s="59"/>
      <c r="DT177" s="59"/>
      <c r="DU177" s="59"/>
      <c r="DV177" s="59"/>
      <c r="DW177" s="59"/>
      <c r="DX177" s="59"/>
      <c r="DY177" s="59"/>
      <c r="EB177" s="316"/>
      <c r="EC177" s="288"/>
      <c r="ED177" s="320" t="s">
        <v>298</v>
      </c>
      <c r="EE177" s="290">
        <v>1581.2003905808049</v>
      </c>
      <c r="EF177" s="290">
        <v>1970.7846840011728</v>
      </c>
      <c r="EG177" s="290">
        <v>308.85728154413323</v>
      </c>
      <c r="EH177" s="290">
        <v>1482.9676423448352</v>
      </c>
      <c r="EI177" s="290">
        <v>99.356305222080763</v>
      </c>
      <c r="EJ177" s="291">
        <v>458.58302934679392</v>
      </c>
      <c r="EK177" s="290">
        <v>0</v>
      </c>
      <c r="EL177" s="291">
        <v>1438.7431259837344</v>
      </c>
      <c r="EP177" s="288"/>
      <c r="EQ177" s="289" t="s">
        <v>298</v>
      </c>
      <c r="ER177" s="290">
        <v>1554.7879247303854</v>
      </c>
      <c r="ES177" s="290">
        <v>1950.7998884652293</v>
      </c>
      <c r="ET177" s="290">
        <v>308.85728154413323</v>
      </c>
      <c r="EU177" s="290">
        <v>1482.9676423448352</v>
      </c>
      <c r="EV177" s="290">
        <v>99.356305222080763</v>
      </c>
      <c r="EW177" s="291">
        <v>458.58302934679392</v>
      </c>
      <c r="EX177" s="290">
        <v>0</v>
      </c>
      <c r="EY177" s="291">
        <v>1424.5708261140269</v>
      </c>
      <c r="FB177" s="57">
        <v>175</v>
      </c>
      <c r="FM177" s="316"/>
      <c r="FX177" s="57">
        <v>175</v>
      </c>
      <c r="GI177" s="316"/>
    </row>
    <row r="178" spans="106:199" ht="19.5" customHeight="1" x14ac:dyDescent="0.2">
      <c r="DB178" s="57">
        <v>176</v>
      </c>
      <c r="DE178" s="59"/>
      <c r="DF178" s="59"/>
      <c r="DG178" s="59"/>
      <c r="DH178" s="59"/>
      <c r="DI178" s="59"/>
      <c r="DJ178" s="59"/>
      <c r="DK178" s="59"/>
      <c r="DL178" s="59"/>
      <c r="DR178" s="59"/>
      <c r="DS178" s="59"/>
      <c r="DT178" s="59"/>
      <c r="DU178" s="59"/>
      <c r="DV178" s="59"/>
      <c r="DW178" s="59"/>
      <c r="DX178" s="59"/>
      <c r="DY178" s="59"/>
      <c r="EB178" s="316"/>
      <c r="EC178" s="281" t="s">
        <v>283</v>
      </c>
      <c r="ED178" s="270" t="s">
        <v>291</v>
      </c>
      <c r="EE178" s="279">
        <v>1.5565967930030682</v>
      </c>
      <c r="EF178" s="279">
        <v>0.77676735528828567</v>
      </c>
      <c r="EG178" s="299">
        <v>4.0810385800000004</v>
      </c>
      <c r="EH178" s="299">
        <v>3.2554785799999997</v>
      </c>
      <c r="EI178" s="301">
        <v>0.61537211999999997</v>
      </c>
      <c r="EJ178" s="280">
        <v>10.285253428291353</v>
      </c>
      <c r="EK178" s="302">
        <v>0</v>
      </c>
      <c r="EL178" s="280">
        <v>10.285253428291353</v>
      </c>
      <c r="EP178" s="281" t="s">
        <v>283</v>
      </c>
      <c r="EQ178" s="270" t="s">
        <v>291</v>
      </c>
      <c r="ER178" s="279">
        <v>1.5565967930030682</v>
      </c>
      <c r="ES178" s="279">
        <v>0.77676735528828567</v>
      </c>
      <c r="ET178" s="299">
        <v>4.0810385800000004</v>
      </c>
      <c r="EU178" s="299">
        <v>3.2554785799999997</v>
      </c>
      <c r="EV178" s="301">
        <v>0.61537211999999997</v>
      </c>
      <c r="EW178" s="280">
        <v>10.285253428291353</v>
      </c>
      <c r="EX178" s="302">
        <v>0</v>
      </c>
      <c r="EY178" s="280">
        <v>10.285253428291353</v>
      </c>
      <c r="FB178" s="57">
        <v>176</v>
      </c>
      <c r="FC178" s="263" t="s">
        <v>324</v>
      </c>
      <c r="FE178" s="323"/>
      <c r="FM178" s="316"/>
      <c r="FN178" s="263" t="s">
        <v>324</v>
      </c>
      <c r="FP178" s="323"/>
      <c r="FX178" s="57">
        <v>176</v>
      </c>
      <c r="FY178" s="263" t="s">
        <v>338</v>
      </c>
      <c r="GA178" s="323"/>
      <c r="GI178" s="316"/>
      <c r="GJ178" s="263" t="s">
        <v>338</v>
      </c>
      <c r="GL178" s="323"/>
    </row>
    <row r="179" spans="106:199" ht="19.5" customHeight="1" x14ac:dyDescent="0.2">
      <c r="DB179" s="57">
        <v>177</v>
      </c>
      <c r="DE179" s="59"/>
      <c r="DF179" s="59"/>
      <c r="DG179" s="59"/>
      <c r="DH179" s="59"/>
      <c r="DI179" s="59"/>
      <c r="DJ179" s="59"/>
      <c r="DK179" s="59"/>
      <c r="DL179" s="59"/>
      <c r="DR179" s="59"/>
      <c r="DS179" s="59"/>
      <c r="DT179" s="59"/>
      <c r="DU179" s="59"/>
      <c r="DV179" s="59"/>
      <c r="DW179" s="59"/>
      <c r="DX179" s="59"/>
      <c r="DY179" s="59"/>
      <c r="EB179" s="316"/>
      <c r="EC179" s="281" t="s">
        <v>283</v>
      </c>
      <c r="ED179" s="270" t="s">
        <v>290</v>
      </c>
      <c r="EE179" s="279">
        <v>1.6334497155703451</v>
      </c>
      <c r="EF179" s="279">
        <v>1.0243794555789842</v>
      </c>
      <c r="EG179" s="279">
        <v>0.72141056999999997</v>
      </c>
      <c r="EH179" s="279">
        <v>1.9181392999999998</v>
      </c>
      <c r="EI179" s="303">
        <v>0.15030881000000001</v>
      </c>
      <c r="EJ179" s="280">
        <v>5.447687851149329</v>
      </c>
      <c r="EK179" s="302">
        <v>0</v>
      </c>
      <c r="EL179" s="280">
        <v>5.447687851149329</v>
      </c>
      <c r="EP179" s="281" t="s">
        <v>283</v>
      </c>
      <c r="EQ179" s="270" t="s">
        <v>290</v>
      </c>
      <c r="ER179" s="279">
        <v>1.6334497155703451</v>
      </c>
      <c r="ES179" s="279">
        <v>1.0243794555789842</v>
      </c>
      <c r="ET179" s="279">
        <v>0.72141056999999997</v>
      </c>
      <c r="EU179" s="279">
        <v>1.9181392999999998</v>
      </c>
      <c r="EV179" s="303">
        <v>0.15030881000000001</v>
      </c>
      <c r="EW179" s="280">
        <v>5.447687851149329</v>
      </c>
      <c r="EX179" s="302">
        <v>0</v>
      </c>
      <c r="EY179" s="280">
        <v>5.447687851149329</v>
      </c>
      <c r="FB179" s="57">
        <v>177</v>
      </c>
      <c r="FC179" s="265"/>
      <c r="FD179" s="266" t="s">
        <v>278</v>
      </c>
      <c r="FE179" s="267" t="s">
        <v>14</v>
      </c>
      <c r="FF179" s="267" t="s">
        <v>15</v>
      </c>
      <c r="FG179" s="267" t="s">
        <v>221</v>
      </c>
      <c r="FH179" s="267" t="s">
        <v>279</v>
      </c>
      <c r="FI179" s="267" t="s">
        <v>310</v>
      </c>
      <c r="FJ179" s="268" t="s">
        <v>13</v>
      </c>
      <c r="FM179" s="316"/>
      <c r="FN179" s="265"/>
      <c r="FO179" s="266" t="s">
        <v>278</v>
      </c>
      <c r="FP179" s="267" t="s">
        <v>14</v>
      </c>
      <c r="FQ179" s="267" t="s">
        <v>15</v>
      </c>
      <c r="FR179" s="267" t="s">
        <v>221</v>
      </c>
      <c r="FS179" s="267" t="s">
        <v>279</v>
      </c>
      <c r="FT179" s="267" t="s">
        <v>310</v>
      </c>
      <c r="FU179" s="268" t="s">
        <v>13</v>
      </c>
      <c r="FX179" s="57">
        <v>177</v>
      </c>
      <c r="FY179" s="265"/>
      <c r="FZ179" s="266" t="s">
        <v>278</v>
      </c>
      <c r="GA179" s="267" t="s">
        <v>14</v>
      </c>
      <c r="GB179" s="267" t="s">
        <v>15</v>
      </c>
      <c r="GC179" s="267" t="s">
        <v>221</v>
      </c>
      <c r="GD179" s="267" t="s">
        <v>279</v>
      </c>
      <c r="GE179" s="267" t="s">
        <v>310</v>
      </c>
      <c r="GF179" s="268" t="s">
        <v>13</v>
      </c>
      <c r="GI179" s="316"/>
      <c r="GJ179" s="265"/>
      <c r="GK179" s="266" t="s">
        <v>278</v>
      </c>
      <c r="GL179" s="267" t="s">
        <v>14</v>
      </c>
      <c r="GM179" s="267" t="s">
        <v>15</v>
      </c>
      <c r="GN179" s="267" t="s">
        <v>221</v>
      </c>
      <c r="GO179" s="267" t="s">
        <v>279</v>
      </c>
      <c r="GP179" s="267" t="s">
        <v>310</v>
      </c>
      <c r="GQ179" s="268" t="s">
        <v>13</v>
      </c>
    </row>
    <row r="180" spans="106:199" ht="19.5" customHeight="1" x14ac:dyDescent="0.2">
      <c r="DB180" s="57">
        <v>178</v>
      </c>
      <c r="DE180" s="59"/>
      <c r="DF180" s="59"/>
      <c r="DG180" s="59"/>
      <c r="DH180" s="59"/>
      <c r="DI180" s="59"/>
      <c r="DJ180" s="59"/>
      <c r="DK180" s="59"/>
      <c r="DL180" s="59"/>
      <c r="DR180" s="59"/>
      <c r="DS180" s="59"/>
      <c r="DT180" s="59"/>
      <c r="DU180" s="59"/>
      <c r="DV180" s="59"/>
      <c r="DW180" s="59"/>
      <c r="DX180" s="59"/>
      <c r="DY180" s="59"/>
      <c r="EB180" s="316"/>
      <c r="EC180" s="292" t="s">
        <v>283</v>
      </c>
      <c r="ED180" s="293" t="s">
        <v>299</v>
      </c>
      <c r="EE180" s="296" t="s">
        <v>28</v>
      </c>
      <c r="EF180" s="296" t="s">
        <v>28</v>
      </c>
      <c r="EG180" s="296" t="s">
        <v>28</v>
      </c>
      <c r="EH180" s="296" t="s">
        <v>28</v>
      </c>
      <c r="EI180" s="296" t="s">
        <v>28</v>
      </c>
      <c r="EJ180" s="304" t="s">
        <v>28</v>
      </c>
      <c r="EK180" s="305">
        <v>34.317737164091398</v>
      </c>
      <c r="EL180" s="304">
        <v>34.317737164091398</v>
      </c>
      <c r="EP180" s="292" t="s">
        <v>283</v>
      </c>
      <c r="EQ180" s="293" t="s">
        <v>299</v>
      </c>
      <c r="ER180" s="296" t="s">
        <v>28</v>
      </c>
      <c r="ES180" s="296" t="s">
        <v>28</v>
      </c>
      <c r="ET180" s="296" t="s">
        <v>28</v>
      </c>
      <c r="EU180" s="296" t="s">
        <v>28</v>
      </c>
      <c r="EV180" s="296" t="s">
        <v>28</v>
      </c>
      <c r="EW180" s="304" t="s">
        <v>28</v>
      </c>
      <c r="EX180" s="305">
        <v>34.161070553171257</v>
      </c>
      <c r="EY180" s="304">
        <v>34.161070553171257</v>
      </c>
      <c r="FB180" s="57">
        <v>178</v>
      </c>
      <c r="FC180" s="297"/>
      <c r="FD180" s="270" t="s">
        <v>281</v>
      </c>
      <c r="FE180" s="324"/>
      <c r="FF180" s="324"/>
      <c r="FG180" s="324"/>
      <c r="FH180" s="325"/>
      <c r="FI180" s="324"/>
      <c r="FJ180" s="325"/>
      <c r="FM180" s="316"/>
      <c r="FN180" s="297"/>
      <c r="FO180" s="270" t="s">
        <v>281</v>
      </c>
      <c r="FP180" s="324"/>
      <c r="FQ180" s="324"/>
      <c r="FR180" s="324"/>
      <c r="FS180" s="325"/>
      <c r="FT180" s="324"/>
      <c r="FU180" s="325"/>
      <c r="FX180" s="57">
        <v>178</v>
      </c>
      <c r="FY180" s="297"/>
      <c r="FZ180" s="270" t="s">
        <v>281</v>
      </c>
      <c r="GA180" s="324"/>
      <c r="GB180" s="324"/>
      <c r="GC180" s="324"/>
      <c r="GD180" s="325"/>
      <c r="GE180" s="324"/>
      <c r="GF180" s="325"/>
      <c r="GI180" s="316"/>
      <c r="GJ180" s="297"/>
      <c r="GK180" s="270" t="s">
        <v>281</v>
      </c>
      <c r="GL180" s="324"/>
      <c r="GM180" s="324"/>
      <c r="GN180" s="324"/>
      <c r="GO180" s="325"/>
      <c r="GP180" s="324"/>
      <c r="GQ180" s="325"/>
    </row>
    <row r="181" spans="106:199" ht="19.5" customHeight="1" x14ac:dyDescent="0.2">
      <c r="DB181" s="57">
        <v>179</v>
      </c>
      <c r="DE181" s="59"/>
      <c r="DF181" s="59"/>
      <c r="DG181" s="59"/>
      <c r="DH181" s="59"/>
      <c r="DI181" s="59"/>
      <c r="DJ181" s="59"/>
      <c r="DK181" s="59"/>
      <c r="DL181" s="59"/>
      <c r="DR181" s="59"/>
      <c r="DS181" s="59"/>
      <c r="DT181" s="59"/>
      <c r="DU181" s="59"/>
      <c r="DV181" s="59"/>
      <c r="DW181" s="59"/>
      <c r="DX181" s="59"/>
      <c r="DY181" s="59"/>
      <c r="EB181" s="316"/>
      <c r="EC181" s="297" t="s">
        <v>293</v>
      </c>
      <c r="ED181" s="298" t="s">
        <v>300</v>
      </c>
      <c r="EE181" s="299" t="s">
        <v>28</v>
      </c>
      <c r="EF181" s="299" t="s">
        <v>28</v>
      </c>
      <c r="EG181" s="299" t="s">
        <v>28</v>
      </c>
      <c r="EH181" s="299" t="s">
        <v>28</v>
      </c>
      <c r="EI181" s="299" t="s">
        <v>28</v>
      </c>
      <c r="EJ181" s="300" t="s">
        <v>28</v>
      </c>
      <c r="EK181" s="299" t="s">
        <v>28</v>
      </c>
      <c r="EL181" s="300">
        <v>380.29911375085999</v>
      </c>
      <c r="EP181" s="297" t="s">
        <v>293</v>
      </c>
      <c r="EQ181" s="298" t="s">
        <v>300</v>
      </c>
      <c r="ER181" s="299" t="s">
        <v>28</v>
      </c>
      <c r="ES181" s="299" t="s">
        <v>28</v>
      </c>
      <c r="ET181" s="299" t="s">
        <v>28</v>
      </c>
      <c r="EU181" s="299" t="s">
        <v>28</v>
      </c>
      <c r="EV181" s="299" t="s">
        <v>28</v>
      </c>
      <c r="EW181" s="300" t="s">
        <v>28</v>
      </c>
      <c r="EX181" s="299" t="s">
        <v>28</v>
      </c>
      <c r="EY181" s="300">
        <v>376.88934394719502</v>
      </c>
      <c r="FB181" s="57">
        <v>179</v>
      </c>
      <c r="FC181" s="292"/>
      <c r="FD181" s="274" t="s">
        <v>282</v>
      </c>
      <c r="FE181" s="275">
        <v>88312.951087309761</v>
      </c>
      <c r="FF181" s="275">
        <v>40828.267992359324</v>
      </c>
      <c r="FG181" s="275">
        <v>156128.36828050163</v>
      </c>
      <c r="FH181" s="326">
        <v>285269.58736017073</v>
      </c>
      <c r="FI181" s="327" t="s">
        <v>28</v>
      </c>
      <c r="FJ181" s="326">
        <v>285269.58736017073</v>
      </c>
      <c r="FM181" s="316"/>
      <c r="FN181" s="292"/>
      <c r="FO181" s="274" t="s">
        <v>282</v>
      </c>
      <c r="FP181" s="275">
        <v>88312.951087309761</v>
      </c>
      <c r="FQ181" s="275">
        <v>40828.267992359324</v>
      </c>
      <c r="FR181" s="275">
        <v>156128.36828050163</v>
      </c>
      <c r="FS181" s="326">
        <v>285269.58736017073</v>
      </c>
      <c r="FT181" s="327" t="s">
        <v>28</v>
      </c>
      <c r="FU181" s="326">
        <v>285269.58736017073</v>
      </c>
      <c r="FX181" s="57">
        <v>179</v>
      </c>
      <c r="FY181" s="292"/>
      <c r="FZ181" s="274" t="s">
        <v>282</v>
      </c>
      <c r="GA181" s="275">
        <v>88697.08427327525</v>
      </c>
      <c r="GB181" s="275">
        <v>40242.214869392177</v>
      </c>
      <c r="GC181" s="275">
        <v>159703.08368105409</v>
      </c>
      <c r="GD181" s="326">
        <v>288642.38282372151</v>
      </c>
      <c r="GE181" s="327" t="s">
        <v>28</v>
      </c>
      <c r="GF181" s="326">
        <v>288642.38282372151</v>
      </c>
      <c r="GI181" s="316"/>
      <c r="GJ181" s="292"/>
      <c r="GK181" s="274" t="s">
        <v>282</v>
      </c>
      <c r="GL181" s="275">
        <v>88697.08427327525</v>
      </c>
      <c r="GM181" s="275">
        <v>40242.214869392177</v>
      </c>
      <c r="GN181" s="275">
        <v>159703.08368105409</v>
      </c>
      <c r="GO181" s="326">
        <v>288642.38282372151</v>
      </c>
      <c r="GP181" s="327" t="s">
        <v>28</v>
      </c>
      <c r="GQ181" s="326">
        <v>288642.38282372151</v>
      </c>
    </row>
    <row r="182" spans="106:199" ht="19.5" customHeight="1" x14ac:dyDescent="0.2">
      <c r="DB182" s="57">
        <v>180</v>
      </c>
      <c r="DE182" s="59"/>
      <c r="DF182" s="59"/>
      <c r="DG182" s="59"/>
      <c r="DH182" s="59"/>
      <c r="DI182" s="59"/>
      <c r="DJ182" s="59"/>
      <c r="DK182" s="59"/>
      <c r="DL182" s="59"/>
      <c r="DR182" s="59"/>
      <c r="DS182" s="59"/>
      <c r="DT182" s="59"/>
      <c r="DU182" s="59"/>
      <c r="DV182" s="59"/>
      <c r="DW182" s="59"/>
      <c r="DX182" s="59"/>
      <c r="DY182" s="59"/>
      <c r="EB182" s="316"/>
      <c r="EC182" s="306" t="s">
        <v>293</v>
      </c>
      <c r="ED182" s="307" t="s">
        <v>301</v>
      </c>
      <c r="EE182" s="308" t="s">
        <v>28</v>
      </c>
      <c r="EF182" s="308" t="s">
        <v>28</v>
      </c>
      <c r="EG182" s="308" t="s">
        <v>28</v>
      </c>
      <c r="EH182" s="308" t="s">
        <v>28</v>
      </c>
      <c r="EI182" s="309" t="s">
        <v>28</v>
      </c>
      <c r="EJ182" s="310" t="s">
        <v>28</v>
      </c>
      <c r="EK182" s="311" t="s">
        <v>28</v>
      </c>
      <c r="EL182" s="310">
        <v>1656.7913038485042</v>
      </c>
      <c r="EP182" s="306" t="s">
        <v>293</v>
      </c>
      <c r="EQ182" s="307" t="s">
        <v>301</v>
      </c>
      <c r="ER182" s="308" t="s">
        <v>28</v>
      </c>
      <c r="ES182" s="308" t="s">
        <v>28</v>
      </c>
      <c r="ET182" s="308" t="s">
        <v>28</v>
      </c>
      <c r="EU182" s="308" t="s">
        <v>28</v>
      </c>
      <c r="EV182" s="309" t="s">
        <v>28</v>
      </c>
      <c r="EW182" s="310" t="s">
        <v>28</v>
      </c>
      <c r="EX182" s="311" t="s">
        <v>28</v>
      </c>
      <c r="EY182" s="310">
        <v>1641.936478384624</v>
      </c>
      <c r="FB182" s="57">
        <v>180</v>
      </c>
      <c r="FC182" s="281" t="s">
        <v>283</v>
      </c>
      <c r="FD182" s="321" t="s">
        <v>74</v>
      </c>
      <c r="FE182" s="299">
        <v>242.2778625992986</v>
      </c>
      <c r="FF182" s="299">
        <v>124.93046609482175</v>
      </c>
      <c r="FG182" s="299">
        <v>463.62720377999995</v>
      </c>
      <c r="FH182" s="328">
        <v>830.83553247412033</v>
      </c>
      <c r="FI182" s="299">
        <v>-1.6466319538660121</v>
      </c>
      <c r="FJ182" s="328">
        <v>829.18890052025426</v>
      </c>
      <c r="FM182" s="316"/>
      <c r="FN182" s="281" t="s">
        <v>283</v>
      </c>
      <c r="FO182" s="298" t="s">
        <v>74</v>
      </c>
      <c r="FP182" s="299">
        <v>241.8148056853008</v>
      </c>
      <c r="FQ182" s="299">
        <v>124.70876431819443</v>
      </c>
      <c r="FR182" s="299">
        <v>463.62720377999995</v>
      </c>
      <c r="FS182" s="328">
        <v>830.1507737834952</v>
      </c>
      <c r="FT182" s="299">
        <v>-1.6466319538660121</v>
      </c>
      <c r="FU182" s="328">
        <v>828.50414182962913</v>
      </c>
      <c r="FX182" s="57">
        <v>180</v>
      </c>
      <c r="FY182" s="281" t="s">
        <v>283</v>
      </c>
      <c r="FZ182" s="321" t="s">
        <v>74</v>
      </c>
      <c r="GA182" s="299">
        <v>269.73028541393489</v>
      </c>
      <c r="GB182" s="299">
        <v>137.6011975795814</v>
      </c>
      <c r="GC182" s="299">
        <v>478.68125292515197</v>
      </c>
      <c r="GD182" s="328">
        <v>886.01273591866823</v>
      </c>
      <c r="GE182" s="299">
        <v>-2.3315276465615487</v>
      </c>
      <c r="GF182" s="328">
        <v>883.68120827210669</v>
      </c>
      <c r="GI182" s="316"/>
      <c r="GJ182" s="281" t="s">
        <v>283</v>
      </c>
      <c r="GK182" s="298" t="s">
        <v>74</v>
      </c>
      <c r="GL182" s="299">
        <v>269.53260373138841</v>
      </c>
      <c r="GM182" s="299">
        <v>137.48712016539469</v>
      </c>
      <c r="GN182" s="299">
        <v>478.68125292515197</v>
      </c>
      <c r="GO182" s="328">
        <v>885.700976821935</v>
      </c>
      <c r="GP182" s="299">
        <v>-2.3315276465615487</v>
      </c>
      <c r="GQ182" s="328">
        <v>883.36944917537346</v>
      </c>
    </row>
    <row r="183" spans="106:199" ht="19.5" customHeight="1" x14ac:dyDescent="0.2">
      <c r="DB183" s="57">
        <v>181</v>
      </c>
      <c r="DE183" s="59"/>
      <c r="DF183" s="59"/>
      <c r="DG183" s="59"/>
      <c r="DH183" s="59"/>
      <c r="DI183" s="59"/>
      <c r="DJ183" s="59"/>
      <c r="DK183" s="59"/>
      <c r="DL183" s="59"/>
      <c r="DR183" s="59"/>
      <c r="DS183" s="59"/>
      <c r="DT183" s="59"/>
      <c r="DU183" s="59"/>
      <c r="DV183" s="59"/>
      <c r="DW183" s="59"/>
      <c r="DX183" s="59"/>
      <c r="DY183" s="59"/>
      <c r="EB183" s="316"/>
      <c r="EC183" s="288" t="s">
        <v>293</v>
      </c>
      <c r="ED183" s="320" t="s">
        <v>302</v>
      </c>
      <c r="EE183" s="290" t="s">
        <v>28</v>
      </c>
      <c r="EF183" s="290" t="s">
        <v>28</v>
      </c>
      <c r="EG183" s="290" t="s">
        <v>28</v>
      </c>
      <c r="EH183" s="290" t="s">
        <v>28</v>
      </c>
      <c r="EI183" s="290" t="s">
        <v>28</v>
      </c>
      <c r="EJ183" s="291" t="s">
        <v>28</v>
      </c>
      <c r="EK183" s="290" t="s">
        <v>28</v>
      </c>
      <c r="EL183" s="312">
        <v>0.75150878784031006</v>
      </c>
      <c r="EP183" s="288" t="s">
        <v>293</v>
      </c>
      <c r="EQ183" s="289" t="s">
        <v>302</v>
      </c>
      <c r="ER183" s="290" t="s">
        <v>28</v>
      </c>
      <c r="ES183" s="290" t="s">
        <v>28</v>
      </c>
      <c r="ET183" s="290" t="s">
        <v>28</v>
      </c>
      <c r="EU183" s="290" t="s">
        <v>28</v>
      </c>
      <c r="EV183" s="290" t="s">
        <v>28</v>
      </c>
      <c r="EW183" s="291" t="s">
        <v>28</v>
      </c>
      <c r="EX183" s="290" t="s">
        <v>28</v>
      </c>
      <c r="EY183" s="312">
        <v>0.74477074433898993</v>
      </c>
      <c r="FB183" s="57">
        <v>181</v>
      </c>
      <c r="FC183" s="281" t="s">
        <v>285</v>
      </c>
      <c r="FD183" s="329" t="s">
        <v>311</v>
      </c>
      <c r="FE183" s="279">
        <v>-7.0131705539433069</v>
      </c>
      <c r="FF183" s="279">
        <v>-2.8359030083697561</v>
      </c>
      <c r="FG183" s="279">
        <v>-21.852523090000002</v>
      </c>
      <c r="FH183" s="330">
        <v>-31.701596652313064</v>
      </c>
      <c r="FI183" s="279">
        <v>0</v>
      </c>
      <c r="FJ183" s="330">
        <v>-31.701596652313064</v>
      </c>
      <c r="FM183" s="316"/>
      <c r="FN183" s="281" t="s">
        <v>285</v>
      </c>
      <c r="FO183" s="329" t="s">
        <v>311</v>
      </c>
      <c r="FP183" s="279">
        <v>-7.0131705539433069</v>
      </c>
      <c r="FQ183" s="279">
        <v>-2.8359030083697565</v>
      </c>
      <c r="FR183" s="279">
        <v>-21.852523090000002</v>
      </c>
      <c r="FS183" s="330">
        <v>-31.701596652313064</v>
      </c>
      <c r="FT183" s="279">
        <v>0</v>
      </c>
      <c r="FU183" s="330">
        <v>-31.701596652313064</v>
      </c>
      <c r="FX183" s="57">
        <v>181</v>
      </c>
      <c r="FY183" s="281" t="s">
        <v>285</v>
      </c>
      <c r="FZ183" s="329" t="s">
        <v>311</v>
      </c>
      <c r="GA183" s="279">
        <v>-9.9955288993407336</v>
      </c>
      <c r="GB183" s="279">
        <v>-4.9956804348357746</v>
      </c>
      <c r="GC183" s="279">
        <v>-23.982497134068097</v>
      </c>
      <c r="GD183" s="330">
        <v>-38.973706468244607</v>
      </c>
      <c r="GE183" s="279">
        <v>0</v>
      </c>
      <c r="GF183" s="330">
        <v>-38.973706468244607</v>
      </c>
      <c r="GI183" s="316"/>
      <c r="GJ183" s="281" t="s">
        <v>285</v>
      </c>
      <c r="GK183" s="329" t="s">
        <v>311</v>
      </c>
      <c r="GL183" s="279">
        <v>-9.9955288993407336</v>
      </c>
      <c r="GM183" s="279">
        <v>-4.9956804348357746</v>
      </c>
      <c r="GN183" s="279">
        <v>-23.982497134068097</v>
      </c>
      <c r="GO183" s="330">
        <v>-38.973706468244607</v>
      </c>
      <c r="GP183" s="279">
        <v>0</v>
      </c>
      <c r="GQ183" s="330">
        <v>-38.973706468244607</v>
      </c>
    </row>
    <row r="184" spans="106:199" ht="19.5" customHeight="1" x14ac:dyDescent="0.2">
      <c r="DB184" s="57"/>
      <c r="FB184" s="57">
        <v>182</v>
      </c>
      <c r="FC184" s="281" t="s">
        <v>283</v>
      </c>
      <c r="FD184" s="270" t="s">
        <v>284</v>
      </c>
      <c r="FE184" s="279">
        <v>0.99661402819647837</v>
      </c>
      <c r="FF184" s="279">
        <v>0.50259609219796331</v>
      </c>
      <c r="FG184" s="279">
        <v>2.5653841499999999</v>
      </c>
      <c r="FH184" s="330">
        <v>4.0645942703944415</v>
      </c>
      <c r="FI184" s="279">
        <v>0</v>
      </c>
      <c r="FJ184" s="330">
        <v>4.0645942703944415</v>
      </c>
      <c r="FM184" s="316"/>
      <c r="FN184" s="281" t="s">
        <v>283</v>
      </c>
      <c r="FO184" s="270" t="s">
        <v>284</v>
      </c>
      <c r="FP184" s="279">
        <v>0.99661402819647837</v>
      </c>
      <c r="FQ184" s="279">
        <v>0.50259609219796331</v>
      </c>
      <c r="FR184" s="279">
        <v>2.5653841499999999</v>
      </c>
      <c r="FS184" s="330">
        <v>4.0645942703944415</v>
      </c>
      <c r="FT184" s="279">
        <v>0</v>
      </c>
      <c r="FU184" s="330">
        <v>4.0645942703944415</v>
      </c>
      <c r="FX184" s="57">
        <v>182</v>
      </c>
      <c r="FY184" s="281" t="s">
        <v>283</v>
      </c>
      <c r="FZ184" s="270" t="s">
        <v>284</v>
      </c>
      <c r="GA184" s="279">
        <v>0.60871474807537862</v>
      </c>
      <c r="GB184" s="279">
        <v>0.31136752978161908</v>
      </c>
      <c r="GC184" s="279">
        <v>2.5593887499999983</v>
      </c>
      <c r="GD184" s="330">
        <v>3.479471027856996</v>
      </c>
      <c r="GE184" s="279">
        <v>0</v>
      </c>
      <c r="GF184" s="330">
        <v>3.479471027856996</v>
      </c>
      <c r="GI184" s="316"/>
      <c r="GJ184" s="281" t="s">
        <v>283</v>
      </c>
      <c r="GK184" s="270" t="s">
        <v>284</v>
      </c>
      <c r="GL184" s="279">
        <v>0.60871474807537862</v>
      </c>
      <c r="GM184" s="279">
        <v>0.31136752978161908</v>
      </c>
      <c r="GN184" s="279">
        <v>2.5593887499999983</v>
      </c>
      <c r="GO184" s="330">
        <v>3.479471027856996</v>
      </c>
      <c r="GP184" s="279">
        <v>0</v>
      </c>
      <c r="GQ184" s="330">
        <v>3.479471027856996</v>
      </c>
    </row>
    <row r="185" spans="106:199" ht="19.5" customHeight="1" x14ac:dyDescent="0.2">
      <c r="DB185" s="57"/>
      <c r="FB185" s="57">
        <v>183</v>
      </c>
      <c r="FC185" s="281" t="s">
        <v>285</v>
      </c>
      <c r="FD185" s="318" t="s">
        <v>289</v>
      </c>
      <c r="FE185" s="279">
        <v>-10.204003167397319</v>
      </c>
      <c r="FF185" s="279">
        <v>-6.2187521124814333</v>
      </c>
      <c r="FG185" s="279">
        <v>-20.73859259</v>
      </c>
      <c r="FH185" s="330">
        <v>-37.161347869878753</v>
      </c>
      <c r="FI185" s="279">
        <v>0</v>
      </c>
      <c r="FJ185" s="330">
        <v>-37.161347869878753</v>
      </c>
      <c r="FM185" s="316"/>
      <c r="FN185" s="281" t="s">
        <v>285</v>
      </c>
      <c r="FO185" s="270" t="s">
        <v>289</v>
      </c>
      <c r="FP185" s="279">
        <v>-11.941778299168089</v>
      </c>
      <c r="FQ185" s="279">
        <v>-6.7701544694486877</v>
      </c>
      <c r="FR185" s="279">
        <v>-20.73859259</v>
      </c>
      <c r="FS185" s="330">
        <v>-39.450525358616773</v>
      </c>
      <c r="FT185" s="279">
        <v>0</v>
      </c>
      <c r="FU185" s="330">
        <v>-39.450525358616773</v>
      </c>
      <c r="FX185" s="57">
        <v>183</v>
      </c>
      <c r="FY185" s="281" t="s">
        <v>285</v>
      </c>
      <c r="FZ185" s="318" t="s">
        <v>289</v>
      </c>
      <c r="GA185" s="279">
        <v>-9.4988044637493907</v>
      </c>
      <c r="GB185" s="279">
        <v>-6.4561274652869933</v>
      </c>
      <c r="GC185" s="279">
        <v>-21.560453009999996</v>
      </c>
      <c r="GD185" s="330">
        <v>-37.51538493903638</v>
      </c>
      <c r="GE185" s="279">
        <v>0</v>
      </c>
      <c r="GF185" s="330">
        <v>-37.51538493903638</v>
      </c>
      <c r="GI185" s="316"/>
      <c r="GJ185" s="281" t="s">
        <v>285</v>
      </c>
      <c r="GK185" s="270" t="s">
        <v>289</v>
      </c>
      <c r="GL185" s="279">
        <v>-10.181780670941144</v>
      </c>
      <c r="GM185" s="279">
        <v>-6.7481950458049971</v>
      </c>
      <c r="GN185" s="279">
        <v>-21.560453009999996</v>
      </c>
      <c r="GO185" s="330">
        <v>-38.490428726746138</v>
      </c>
      <c r="GP185" s="279">
        <v>0</v>
      </c>
      <c r="GQ185" s="330">
        <v>-38.490428726746138</v>
      </c>
    </row>
    <row r="186" spans="106:199" ht="19.5" customHeight="1" x14ac:dyDescent="0.2">
      <c r="DB186" s="57"/>
      <c r="FB186" s="57">
        <v>184</v>
      </c>
      <c r="FC186" s="283" t="s">
        <v>285</v>
      </c>
      <c r="FD186" s="282" t="s">
        <v>286</v>
      </c>
      <c r="FE186" s="279">
        <v>-7.9565520804341308</v>
      </c>
      <c r="FF186" s="279">
        <v>-12.639269724194593</v>
      </c>
      <c r="FG186" s="279">
        <v>-70.390077859999963</v>
      </c>
      <c r="FH186" s="330">
        <v>-90.98589966462869</v>
      </c>
      <c r="FI186" s="279">
        <v>1.6466319538660121</v>
      </c>
      <c r="FJ186" s="330">
        <v>-89.339267710762684</v>
      </c>
      <c r="FM186" s="316"/>
      <c r="FN186" s="283" t="s">
        <v>285</v>
      </c>
      <c r="FO186" s="282" t="s">
        <v>286</v>
      </c>
      <c r="FP186" s="279">
        <v>-7.9565520804341308</v>
      </c>
      <c r="FQ186" s="279">
        <v>-12.639269724194593</v>
      </c>
      <c r="FR186" s="279">
        <v>-70.390077859999963</v>
      </c>
      <c r="FS186" s="330">
        <v>-90.98589966462869</v>
      </c>
      <c r="FT186" s="279">
        <v>1.6466319538660121</v>
      </c>
      <c r="FU186" s="330">
        <v>-89.339267710762684</v>
      </c>
      <c r="FX186" s="57">
        <v>184</v>
      </c>
      <c r="FY186" s="283" t="s">
        <v>285</v>
      </c>
      <c r="FZ186" s="282" t="s">
        <v>286</v>
      </c>
      <c r="GA186" s="279">
        <v>-6.5559438000616179</v>
      </c>
      <c r="GB186" s="279">
        <v>-12.744397033942958</v>
      </c>
      <c r="GC186" s="279">
        <v>-66.986412660000013</v>
      </c>
      <c r="GD186" s="330">
        <v>-86.286753494004586</v>
      </c>
      <c r="GE186" s="279">
        <v>2.3315276465615487</v>
      </c>
      <c r="GF186" s="330">
        <v>-83.955225847443032</v>
      </c>
      <c r="GI186" s="316"/>
      <c r="GJ186" s="283" t="s">
        <v>285</v>
      </c>
      <c r="GK186" s="282" t="s">
        <v>286</v>
      </c>
      <c r="GL186" s="279">
        <v>-6.5559438000616179</v>
      </c>
      <c r="GM186" s="279">
        <v>-12.744397033942958</v>
      </c>
      <c r="GN186" s="279">
        <v>-66.986412660000013</v>
      </c>
      <c r="GO186" s="330">
        <v>-86.286753494004586</v>
      </c>
      <c r="GP186" s="279">
        <v>2.3315276465615487</v>
      </c>
      <c r="GQ186" s="330">
        <v>-83.955225847443032</v>
      </c>
    </row>
    <row r="187" spans="106:199" ht="19.5" customHeight="1" x14ac:dyDescent="0.2">
      <c r="DB187" s="57"/>
      <c r="FB187" s="57">
        <v>185</v>
      </c>
      <c r="FC187" s="283" t="s">
        <v>285</v>
      </c>
      <c r="FD187" s="282" t="s">
        <v>291</v>
      </c>
      <c r="FE187" s="279">
        <v>-4.094448080000002</v>
      </c>
      <c r="FF187" s="279">
        <v>-1.1331703256430452</v>
      </c>
      <c r="FG187" s="279">
        <v>-3.7415454299999999</v>
      </c>
      <c r="FH187" s="330">
        <v>-8.9691638356430481</v>
      </c>
      <c r="FI187" s="279">
        <v>0</v>
      </c>
      <c r="FJ187" s="330">
        <v>-8.9691638356430481</v>
      </c>
      <c r="FM187" s="316"/>
      <c r="FN187" s="283" t="s">
        <v>285</v>
      </c>
      <c r="FO187" s="282" t="s">
        <v>291</v>
      </c>
      <c r="FP187" s="279">
        <v>-4.094448080000002</v>
      </c>
      <c r="FQ187" s="279">
        <v>-1.1331703256430452</v>
      </c>
      <c r="FR187" s="279">
        <v>-3.7415454299999999</v>
      </c>
      <c r="FS187" s="330">
        <v>-8.9691638356430481</v>
      </c>
      <c r="FT187" s="279">
        <v>0</v>
      </c>
      <c r="FU187" s="330">
        <v>-8.9691638356430481</v>
      </c>
      <c r="FX187" s="57">
        <v>185</v>
      </c>
      <c r="FY187" s="283" t="s">
        <v>285</v>
      </c>
      <c r="FZ187" s="282" t="s">
        <v>291</v>
      </c>
      <c r="GA187" s="279">
        <v>-0.79794156679574368</v>
      </c>
      <c r="GB187" s="279">
        <v>-0.8868951358378605</v>
      </c>
      <c r="GC187" s="279">
        <v>-4.8031617199999994</v>
      </c>
      <c r="GD187" s="330">
        <v>-6.4879984226336038</v>
      </c>
      <c r="GE187" s="279">
        <v>0</v>
      </c>
      <c r="GF187" s="330">
        <v>-6.4879984226336038</v>
      </c>
      <c r="GI187" s="316"/>
      <c r="GJ187" s="283" t="s">
        <v>285</v>
      </c>
      <c r="GK187" s="282" t="s">
        <v>291</v>
      </c>
      <c r="GL187" s="279">
        <v>-0.79794156679574368</v>
      </c>
      <c r="GM187" s="279">
        <v>-0.8868951358378605</v>
      </c>
      <c r="GN187" s="279">
        <v>-4.8031617199999994</v>
      </c>
      <c r="GO187" s="330">
        <v>-6.4879984226336038</v>
      </c>
      <c r="GP187" s="279">
        <v>0</v>
      </c>
      <c r="GQ187" s="330">
        <v>-6.4879984226336038</v>
      </c>
    </row>
    <row r="188" spans="106:199" ht="19.5" customHeight="1" x14ac:dyDescent="0.2">
      <c r="DB188" s="57"/>
      <c r="FB188" s="57">
        <v>186</v>
      </c>
      <c r="FC188" s="281" t="s">
        <v>283</v>
      </c>
      <c r="FD188" s="293" t="s">
        <v>292</v>
      </c>
      <c r="FE188" s="296">
        <v>3.9581320487900218</v>
      </c>
      <c r="FF188" s="296">
        <v>2.9701737949361831</v>
      </c>
      <c r="FG188" s="296">
        <v>14.375254959999999</v>
      </c>
      <c r="FH188" s="331">
        <v>21.303560803726207</v>
      </c>
      <c r="FI188" s="296">
        <v>0</v>
      </c>
      <c r="FJ188" s="331">
        <v>21.303560803726207</v>
      </c>
      <c r="FM188" s="316"/>
      <c r="FN188" s="281" t="s">
        <v>283</v>
      </c>
      <c r="FO188" s="293" t="s">
        <v>292</v>
      </c>
      <c r="FP188" s="296">
        <v>3.9581320487900218</v>
      </c>
      <c r="FQ188" s="296">
        <v>2.9701737949361831</v>
      </c>
      <c r="FR188" s="296">
        <v>14.375254959999999</v>
      </c>
      <c r="FS188" s="331">
        <v>21.303560803726207</v>
      </c>
      <c r="FT188" s="296">
        <v>0</v>
      </c>
      <c r="FU188" s="331">
        <v>21.303560803726207</v>
      </c>
      <c r="FX188" s="57">
        <v>186</v>
      </c>
      <c r="FY188" s="281" t="s">
        <v>283</v>
      </c>
      <c r="FZ188" s="293" t="s">
        <v>292</v>
      </c>
      <c r="GA188" s="296">
        <v>3.5540238799694599</v>
      </c>
      <c r="GB188" s="296">
        <v>1.9569347249880507</v>
      </c>
      <c r="GC188" s="296">
        <v>29.160515336809492</v>
      </c>
      <c r="GD188" s="331">
        <v>34.671473941767005</v>
      </c>
      <c r="GE188" s="296">
        <v>0</v>
      </c>
      <c r="GF188" s="331">
        <v>34.671473941767005</v>
      </c>
      <c r="GI188" s="316"/>
      <c r="GJ188" s="281" t="s">
        <v>283</v>
      </c>
      <c r="GK188" s="293" t="s">
        <v>292</v>
      </c>
      <c r="GL188" s="296">
        <v>3.5540238799694599</v>
      </c>
      <c r="GM188" s="296">
        <v>1.9569347249880507</v>
      </c>
      <c r="GN188" s="296">
        <v>29.160515336809492</v>
      </c>
      <c r="GO188" s="331">
        <v>34.671473941767005</v>
      </c>
      <c r="GP188" s="296">
        <v>0</v>
      </c>
      <c r="GQ188" s="331">
        <v>34.671473941767005</v>
      </c>
    </row>
    <row r="189" spans="106:199" ht="19.5" customHeight="1" x14ac:dyDescent="0.2">
      <c r="DB189" s="57"/>
      <c r="FB189" s="57">
        <v>187</v>
      </c>
      <c r="FC189" s="297" t="s">
        <v>293</v>
      </c>
      <c r="FD189" s="321" t="s">
        <v>294</v>
      </c>
      <c r="FE189" s="299">
        <v>217.96443479451034</v>
      </c>
      <c r="FF189" s="299">
        <v>105.57614081126707</v>
      </c>
      <c r="FG189" s="299">
        <v>363.84510392000004</v>
      </c>
      <c r="FH189" s="328">
        <v>687.3856795257775</v>
      </c>
      <c r="FI189" s="299">
        <v>0</v>
      </c>
      <c r="FJ189" s="328">
        <v>687.38567952577739</v>
      </c>
      <c r="FM189" s="316"/>
      <c r="FN189" s="297" t="s">
        <v>293</v>
      </c>
      <c r="FO189" s="298" t="s">
        <v>294</v>
      </c>
      <c r="FP189" s="299">
        <v>215.76360274874179</v>
      </c>
      <c r="FQ189" s="299">
        <v>104.80303667767249</v>
      </c>
      <c r="FR189" s="299">
        <v>363.84510392000004</v>
      </c>
      <c r="FS189" s="328">
        <v>684.41174334641437</v>
      </c>
      <c r="FT189" s="299">
        <v>0</v>
      </c>
      <c r="FU189" s="328">
        <v>684.41174334641426</v>
      </c>
      <c r="FX189" s="57">
        <v>187</v>
      </c>
      <c r="FY189" s="297" t="s">
        <v>293</v>
      </c>
      <c r="FZ189" s="321" t="s">
        <v>294</v>
      </c>
      <c r="GA189" s="299">
        <v>247.04480531203225</v>
      </c>
      <c r="GB189" s="299">
        <v>114.78639976444747</v>
      </c>
      <c r="GC189" s="299">
        <v>393.0686324878933</v>
      </c>
      <c r="GD189" s="328">
        <v>754.899837564373</v>
      </c>
      <c r="GE189" s="299">
        <v>0</v>
      </c>
      <c r="GF189" s="328">
        <v>754.89983756437312</v>
      </c>
      <c r="GI189" s="316"/>
      <c r="GJ189" s="297" t="s">
        <v>293</v>
      </c>
      <c r="GK189" s="298" t="s">
        <v>294</v>
      </c>
      <c r="GL189" s="299">
        <v>246.16414742229401</v>
      </c>
      <c r="GM189" s="299">
        <v>114.38025476974276</v>
      </c>
      <c r="GN189" s="299">
        <v>393.0686324878933</v>
      </c>
      <c r="GO189" s="328">
        <v>753.61303467993002</v>
      </c>
      <c r="GP189" s="299">
        <v>0</v>
      </c>
      <c r="GQ189" s="328">
        <v>753.61303467993014</v>
      </c>
    </row>
    <row r="190" spans="106:199" ht="19.5" customHeight="1" x14ac:dyDescent="0.2">
      <c r="DB190" s="57"/>
      <c r="FB190" s="57">
        <v>188</v>
      </c>
      <c r="FC190" s="288"/>
      <c r="FD190" s="320" t="s">
        <v>295</v>
      </c>
      <c r="FE190" s="290">
        <v>2468.0913966856556</v>
      </c>
      <c r="FF190" s="290">
        <v>2585.8589159604999</v>
      </c>
      <c r="FG190" s="290">
        <v>2330.4227663886977</v>
      </c>
      <c r="FH190" s="291">
        <v>2409.6002868259138</v>
      </c>
      <c r="FI190" s="290" t="s">
        <v>28</v>
      </c>
      <c r="FJ190" s="291">
        <v>2409.6002868259134</v>
      </c>
      <c r="FM190" s="316"/>
      <c r="FN190" s="288"/>
      <c r="FO190" s="289" t="s">
        <v>295</v>
      </c>
      <c r="FP190" s="290">
        <v>2443.1705666299063</v>
      </c>
      <c r="FQ190" s="290">
        <v>2566.9234045707135</v>
      </c>
      <c r="FR190" s="290">
        <v>2330.4227663886977</v>
      </c>
      <c r="FS190" s="291">
        <v>2399.175284262958</v>
      </c>
      <c r="FT190" s="290" t="s">
        <v>28</v>
      </c>
      <c r="FU190" s="291">
        <v>2399.1752842629576</v>
      </c>
      <c r="FX190" s="57">
        <v>188</v>
      </c>
      <c r="FY190" s="288"/>
      <c r="FZ190" s="320" t="s">
        <v>295</v>
      </c>
      <c r="GA190" s="290">
        <v>2785.2641080160934</v>
      </c>
      <c r="GB190" s="290">
        <v>2852.3877260978707</v>
      </c>
      <c r="GC190" s="290">
        <v>2461.2463543465306</v>
      </c>
      <c r="GD190" s="291">
        <v>2615.3464719192066</v>
      </c>
      <c r="GE190" s="290" t="s">
        <v>28</v>
      </c>
      <c r="GF190" s="291">
        <v>2615.346471919207</v>
      </c>
      <c r="GI190" s="316"/>
      <c r="GJ190" s="288"/>
      <c r="GK190" s="289" t="s">
        <v>295</v>
      </c>
      <c r="GL190" s="290">
        <v>2775.3352823173259</v>
      </c>
      <c r="GM190" s="290">
        <v>2842.2952151358654</v>
      </c>
      <c r="GN190" s="290">
        <v>2461.2463543465306</v>
      </c>
      <c r="GO190" s="291">
        <v>2610.8883501705759</v>
      </c>
      <c r="GP190" s="290" t="s">
        <v>28</v>
      </c>
      <c r="GQ190" s="291">
        <v>2610.8883501705764</v>
      </c>
    </row>
    <row r="191" spans="106:199" ht="19.5" customHeight="1" x14ac:dyDescent="0.2">
      <c r="DB191" s="57"/>
      <c r="FB191" s="57">
        <v>189</v>
      </c>
      <c r="FC191" s="292" t="s">
        <v>283</v>
      </c>
      <c r="FD191" s="293" t="s">
        <v>296</v>
      </c>
      <c r="FE191" s="296">
        <v>8.5136537407827291</v>
      </c>
      <c r="FF191" s="296">
        <v>2.7379709197189053</v>
      </c>
      <c r="FG191" s="332">
        <v>24.305640023783518</v>
      </c>
      <c r="FH191" s="331">
        <v>35.557264684285151</v>
      </c>
      <c r="FI191" s="333">
        <v>-5.6445476737716076</v>
      </c>
      <c r="FJ191" s="330">
        <v>29.912717010513543</v>
      </c>
      <c r="FM191" s="316"/>
      <c r="FN191" s="292" t="s">
        <v>283</v>
      </c>
      <c r="FO191" s="293" t="s">
        <v>296</v>
      </c>
      <c r="FP191" s="296">
        <v>8.5136537407827291</v>
      </c>
      <c r="FQ191" s="296">
        <v>2.7379709197189053</v>
      </c>
      <c r="FR191" s="332">
        <v>24.305640023783518</v>
      </c>
      <c r="FS191" s="331">
        <v>35.557264684285151</v>
      </c>
      <c r="FT191" s="333">
        <v>-5.6445476737716076</v>
      </c>
      <c r="FU191" s="330">
        <v>29.912717010513543</v>
      </c>
      <c r="FX191" s="57">
        <v>189</v>
      </c>
      <c r="FY191" s="292" t="s">
        <v>283</v>
      </c>
      <c r="FZ191" s="293" t="s">
        <v>296</v>
      </c>
      <c r="GA191" s="296">
        <v>11.166191529582775</v>
      </c>
      <c r="GB191" s="296">
        <v>5.2355670260341727</v>
      </c>
      <c r="GC191" s="332">
        <v>8.7332729123903441</v>
      </c>
      <c r="GD191" s="331">
        <v>25.135031468007291</v>
      </c>
      <c r="GE191" s="333">
        <v>14.376159343321829</v>
      </c>
      <c r="GF191" s="330">
        <v>39.511190811329122</v>
      </c>
      <c r="GI191" s="316"/>
      <c r="GJ191" s="292" t="s">
        <v>283</v>
      </c>
      <c r="GK191" s="293" t="s">
        <v>296</v>
      </c>
      <c r="GL191" s="296">
        <v>11.166191529582775</v>
      </c>
      <c r="GM191" s="296">
        <v>5.2355670260341727</v>
      </c>
      <c r="GN191" s="332">
        <v>8.7332729123903441</v>
      </c>
      <c r="GO191" s="331">
        <v>25.135031468007291</v>
      </c>
      <c r="GP191" s="333">
        <v>14.376159343321829</v>
      </c>
      <c r="GQ191" s="330">
        <v>39.511190811329122</v>
      </c>
    </row>
    <row r="192" spans="106:199" ht="19.5" customHeight="1" x14ac:dyDescent="0.2">
      <c r="DB192" s="57"/>
      <c r="FB192" s="57">
        <v>190</v>
      </c>
      <c r="FC192" s="334" t="s">
        <v>293</v>
      </c>
      <c r="FD192" s="348" t="s">
        <v>297</v>
      </c>
      <c r="FE192" s="299">
        <v>226.47808853529307</v>
      </c>
      <c r="FF192" s="299">
        <v>108.31411173098597</v>
      </c>
      <c r="FG192" s="299">
        <v>388.15074394378354</v>
      </c>
      <c r="FH192" s="331">
        <v>722.94294421006259</v>
      </c>
      <c r="FI192" s="299">
        <v>-5.6445476737716076</v>
      </c>
      <c r="FJ192" s="328">
        <v>717.29839653629097</v>
      </c>
      <c r="FM192" s="316"/>
      <c r="FN192" s="334" t="s">
        <v>293</v>
      </c>
      <c r="FO192" s="335" t="s">
        <v>297</v>
      </c>
      <c r="FP192" s="299">
        <v>224.27725648952452</v>
      </c>
      <c r="FQ192" s="299">
        <v>107.5410075973914</v>
      </c>
      <c r="FR192" s="299">
        <v>388.15074394378354</v>
      </c>
      <c r="FS192" s="331">
        <v>719.96900803069946</v>
      </c>
      <c r="FT192" s="299">
        <v>-5.6445476737716076</v>
      </c>
      <c r="FU192" s="328">
        <v>714.32446035692783</v>
      </c>
      <c r="FX192" s="57">
        <v>190</v>
      </c>
      <c r="FY192" s="334" t="s">
        <v>293</v>
      </c>
      <c r="FZ192" s="348" t="s">
        <v>297</v>
      </c>
      <c r="GA192" s="299">
        <v>258.21099684161504</v>
      </c>
      <c r="GB192" s="299">
        <v>120.02196679048164</v>
      </c>
      <c r="GC192" s="299">
        <v>401.80190540028366</v>
      </c>
      <c r="GD192" s="331">
        <v>780.03486903238036</v>
      </c>
      <c r="GE192" s="299">
        <v>14.376159343321829</v>
      </c>
      <c r="GF192" s="328">
        <v>794.41102837570224</v>
      </c>
      <c r="GI192" s="316"/>
      <c r="GJ192" s="334" t="s">
        <v>293</v>
      </c>
      <c r="GK192" s="335" t="s">
        <v>297</v>
      </c>
      <c r="GL192" s="299">
        <v>257.3303389518768</v>
      </c>
      <c r="GM192" s="299">
        <v>119.61582179577694</v>
      </c>
      <c r="GN192" s="299">
        <v>401.80190540028366</v>
      </c>
      <c r="GO192" s="331">
        <v>778.74806614793738</v>
      </c>
      <c r="GP192" s="299">
        <v>14.376159343321829</v>
      </c>
      <c r="GQ192" s="328">
        <v>793.12422549125927</v>
      </c>
    </row>
    <row r="193" spans="106:199" ht="19.5" customHeight="1" x14ac:dyDescent="0.2">
      <c r="DB193" s="57"/>
      <c r="FB193" s="57">
        <v>191</v>
      </c>
      <c r="FC193" s="288"/>
      <c r="FD193" s="320" t="s">
        <v>298</v>
      </c>
      <c r="FE193" s="290">
        <v>2564.4946267437904</v>
      </c>
      <c r="FF193" s="290">
        <v>2652.9195838348096</v>
      </c>
      <c r="FG193" s="290">
        <v>2486.1000484321235</v>
      </c>
      <c r="FH193" s="291">
        <v>2534.2447153236208</v>
      </c>
      <c r="FI193" s="290" t="s">
        <v>28</v>
      </c>
      <c r="FJ193" s="291">
        <v>2514.4580015487486</v>
      </c>
      <c r="FM193" s="316"/>
      <c r="FN193" s="288"/>
      <c r="FO193" s="289" t="s">
        <v>298</v>
      </c>
      <c r="FP193" s="290">
        <v>2539.5737966880411</v>
      </c>
      <c r="FQ193" s="290">
        <v>2633.9840724450232</v>
      </c>
      <c r="FR193" s="290">
        <v>2486.1000484321235</v>
      </c>
      <c r="FS193" s="291">
        <v>2523.819712760665</v>
      </c>
      <c r="FT193" s="290" t="s">
        <v>28</v>
      </c>
      <c r="FU193" s="291">
        <v>2504.0329989857928</v>
      </c>
      <c r="FX193" s="57">
        <v>191</v>
      </c>
      <c r="FY193" s="288"/>
      <c r="FZ193" s="320" t="s">
        <v>298</v>
      </c>
      <c r="GA193" s="290">
        <v>2911.1554112203771</v>
      </c>
      <c r="GB193" s="290">
        <v>2982.4890896293368</v>
      </c>
      <c r="GC193" s="290">
        <v>2515.9307894312765</v>
      </c>
      <c r="GD193" s="291">
        <v>2702.4266547465418</v>
      </c>
      <c r="GE193" s="290" t="s">
        <v>28</v>
      </c>
      <c r="GF193" s="291">
        <v>2752.2327823244923</v>
      </c>
      <c r="GI193" s="316"/>
      <c r="GJ193" s="288"/>
      <c r="GK193" s="289" t="s">
        <v>298</v>
      </c>
      <c r="GL193" s="290">
        <v>2901.2265855216092</v>
      </c>
      <c r="GM193" s="290">
        <v>2972.3965786673316</v>
      </c>
      <c r="GN193" s="290">
        <v>2515.9307894312765</v>
      </c>
      <c r="GO193" s="291">
        <v>2697.9685329979111</v>
      </c>
      <c r="GP193" s="290" t="s">
        <v>28</v>
      </c>
      <c r="GQ193" s="291">
        <v>2747.7746605758616</v>
      </c>
    </row>
    <row r="194" spans="106:199" ht="19.5" customHeight="1" x14ac:dyDescent="0.2">
      <c r="DB194" s="57"/>
      <c r="FB194" s="57">
        <v>192</v>
      </c>
      <c r="FC194" s="281" t="s">
        <v>283</v>
      </c>
      <c r="FD194" s="270" t="s">
        <v>291</v>
      </c>
      <c r="FE194" s="279">
        <v>4.094448080000002</v>
      </c>
      <c r="FF194" s="279">
        <v>1.1331703256430452</v>
      </c>
      <c r="FG194" s="279">
        <v>3.7415454299999999</v>
      </c>
      <c r="FH194" s="330">
        <v>8.9691638356430481</v>
      </c>
      <c r="FI194" s="279">
        <v>0</v>
      </c>
      <c r="FJ194" s="330">
        <v>8.9691638356430481</v>
      </c>
      <c r="FM194" s="316"/>
      <c r="FN194" s="281" t="s">
        <v>283</v>
      </c>
      <c r="FO194" s="270" t="s">
        <v>291</v>
      </c>
      <c r="FP194" s="279">
        <v>4.094448080000002</v>
      </c>
      <c r="FQ194" s="279">
        <v>1.1331703256430452</v>
      </c>
      <c r="FR194" s="279">
        <v>3.7415454299999999</v>
      </c>
      <c r="FS194" s="330">
        <v>8.9691638356430481</v>
      </c>
      <c r="FT194" s="279">
        <v>0</v>
      </c>
      <c r="FU194" s="330">
        <v>8.9691638356430481</v>
      </c>
      <c r="FX194" s="57">
        <v>192</v>
      </c>
      <c r="FY194" s="281" t="s">
        <v>283</v>
      </c>
      <c r="FZ194" s="270" t="s">
        <v>291</v>
      </c>
      <c r="GA194" s="279">
        <v>0.79794156679574368</v>
      </c>
      <c r="GB194" s="279">
        <v>0.8868951358378605</v>
      </c>
      <c r="GC194" s="279">
        <v>4.8031617199999994</v>
      </c>
      <c r="GD194" s="330">
        <v>6.4879984226336038</v>
      </c>
      <c r="GE194" s="279">
        <v>0</v>
      </c>
      <c r="GF194" s="330">
        <v>6.4879984226336038</v>
      </c>
      <c r="GI194" s="316"/>
      <c r="GJ194" s="281" t="s">
        <v>283</v>
      </c>
      <c r="GK194" s="270" t="s">
        <v>291</v>
      </c>
      <c r="GL194" s="279">
        <v>0.79794156679574368</v>
      </c>
      <c r="GM194" s="279">
        <v>0.8868951358378605</v>
      </c>
      <c r="GN194" s="279">
        <v>4.8031617199999994</v>
      </c>
      <c r="GO194" s="330">
        <v>6.4879984226336038</v>
      </c>
      <c r="GP194" s="279">
        <v>0</v>
      </c>
      <c r="GQ194" s="330">
        <v>6.4879984226336038</v>
      </c>
    </row>
    <row r="195" spans="106:199" ht="19.5" customHeight="1" x14ac:dyDescent="0.2">
      <c r="DB195" s="57"/>
      <c r="FB195" s="57">
        <v>193</v>
      </c>
      <c r="FC195" s="336" t="s">
        <v>283</v>
      </c>
      <c r="FD195" s="349" t="s">
        <v>299</v>
      </c>
      <c r="FE195" s="296" t="s">
        <v>28</v>
      </c>
      <c r="FF195" s="296" t="s">
        <v>28</v>
      </c>
      <c r="FG195" s="296" t="s">
        <v>28</v>
      </c>
      <c r="FH195" s="331">
        <v>0</v>
      </c>
      <c r="FI195" s="296">
        <v>12.319499997463195</v>
      </c>
      <c r="FJ195" s="331">
        <v>12.319499997463195</v>
      </c>
      <c r="FM195" s="316"/>
      <c r="FN195" s="336" t="s">
        <v>283</v>
      </c>
      <c r="FO195" s="337" t="s">
        <v>299</v>
      </c>
      <c r="FP195" s="296" t="s">
        <v>28</v>
      </c>
      <c r="FQ195" s="296" t="s">
        <v>28</v>
      </c>
      <c r="FR195" s="296" t="s">
        <v>28</v>
      </c>
      <c r="FS195" s="331">
        <v>0</v>
      </c>
      <c r="FT195" s="296">
        <v>14.595375883276123</v>
      </c>
      <c r="FU195" s="331">
        <v>14.595375883276123</v>
      </c>
      <c r="FX195" s="57">
        <v>193</v>
      </c>
      <c r="FY195" s="336" t="s">
        <v>283</v>
      </c>
      <c r="FZ195" s="349" t="s">
        <v>299</v>
      </c>
      <c r="GA195" s="296" t="s">
        <v>28</v>
      </c>
      <c r="GB195" s="296" t="s">
        <v>28</v>
      </c>
      <c r="GC195" s="296" t="s">
        <v>28</v>
      </c>
      <c r="GD195" s="331">
        <v>0</v>
      </c>
      <c r="GE195" s="296">
        <v>12.665431718751044</v>
      </c>
      <c r="GF195" s="331">
        <v>12.665431718751044</v>
      </c>
      <c r="GI195" s="316"/>
      <c r="GJ195" s="336" t="s">
        <v>283</v>
      </c>
      <c r="GK195" s="337" t="s">
        <v>299</v>
      </c>
      <c r="GL195" s="296" t="s">
        <v>28</v>
      </c>
      <c r="GM195" s="296" t="s">
        <v>28</v>
      </c>
      <c r="GN195" s="296" t="s">
        <v>28</v>
      </c>
      <c r="GO195" s="331">
        <v>0</v>
      </c>
      <c r="GP195" s="296">
        <v>12.625135173527882</v>
      </c>
      <c r="GQ195" s="331">
        <v>12.625135173527882</v>
      </c>
    </row>
    <row r="196" spans="106:199" ht="19.5" customHeight="1" x14ac:dyDescent="0.2">
      <c r="DB196" s="57"/>
      <c r="FB196" s="57">
        <v>194</v>
      </c>
      <c r="FC196" s="338" t="s">
        <v>293</v>
      </c>
      <c r="FD196" s="350" t="s">
        <v>300</v>
      </c>
      <c r="FE196" s="279" t="s">
        <v>28</v>
      </c>
      <c r="FF196" s="279" t="s">
        <v>28</v>
      </c>
      <c r="FG196" s="279" t="s">
        <v>28</v>
      </c>
      <c r="FH196" s="330">
        <v>0</v>
      </c>
      <c r="FI196" s="279" t="s">
        <v>28</v>
      </c>
      <c r="FJ196" s="330">
        <v>738.58706036939725</v>
      </c>
      <c r="FM196" s="316"/>
      <c r="FN196" s="338" t="s">
        <v>293</v>
      </c>
      <c r="FO196" s="282" t="s">
        <v>300</v>
      </c>
      <c r="FP196" s="279" t="s">
        <v>28</v>
      </c>
      <c r="FQ196" s="279" t="s">
        <v>28</v>
      </c>
      <c r="FR196" s="279" t="s">
        <v>28</v>
      </c>
      <c r="FS196" s="330">
        <v>0</v>
      </c>
      <c r="FT196" s="279" t="s">
        <v>28</v>
      </c>
      <c r="FU196" s="330">
        <v>737.88900007584698</v>
      </c>
      <c r="FX196" s="57">
        <v>194</v>
      </c>
      <c r="FY196" s="338" t="s">
        <v>293</v>
      </c>
      <c r="FZ196" s="350" t="s">
        <v>300</v>
      </c>
      <c r="GA196" s="279" t="s">
        <v>28</v>
      </c>
      <c r="GB196" s="279" t="s">
        <v>28</v>
      </c>
      <c r="GC196" s="279" t="s">
        <v>28</v>
      </c>
      <c r="GD196" s="330">
        <v>0</v>
      </c>
      <c r="GE196" s="279" t="s">
        <v>28</v>
      </c>
      <c r="GF196" s="330">
        <v>813.5644585170869</v>
      </c>
      <c r="GI196" s="316"/>
      <c r="GJ196" s="338" t="s">
        <v>293</v>
      </c>
      <c r="GK196" s="282" t="s">
        <v>300</v>
      </c>
      <c r="GL196" s="279" t="s">
        <v>28</v>
      </c>
      <c r="GM196" s="279" t="s">
        <v>28</v>
      </c>
      <c r="GN196" s="279" t="s">
        <v>28</v>
      </c>
      <c r="GO196" s="330">
        <v>0</v>
      </c>
      <c r="GP196" s="279" t="s">
        <v>28</v>
      </c>
      <c r="GQ196" s="330">
        <v>812.23735908742071</v>
      </c>
    </row>
    <row r="197" spans="106:199" ht="19.5" customHeight="1" x14ac:dyDescent="0.2">
      <c r="DB197" s="57"/>
      <c r="FB197" s="57">
        <v>195</v>
      </c>
      <c r="FC197" s="339" t="s">
        <v>293</v>
      </c>
      <c r="FD197" s="351" t="s">
        <v>301</v>
      </c>
      <c r="FE197" s="308" t="s">
        <v>28</v>
      </c>
      <c r="FF197" s="308" t="s">
        <v>28</v>
      </c>
      <c r="FG197" s="308" t="s">
        <v>28</v>
      </c>
      <c r="FH197" s="340" t="s">
        <v>28</v>
      </c>
      <c r="FI197" s="311" t="s">
        <v>28</v>
      </c>
      <c r="FJ197" s="340">
        <v>2589.0844769123069</v>
      </c>
      <c r="FM197" s="316"/>
      <c r="FN197" s="339" t="s">
        <v>293</v>
      </c>
      <c r="FO197" s="307" t="s">
        <v>301</v>
      </c>
      <c r="FP197" s="308" t="s">
        <v>28</v>
      </c>
      <c r="FQ197" s="308" t="s">
        <v>28</v>
      </c>
      <c r="FR197" s="308" t="s">
        <v>28</v>
      </c>
      <c r="FS197" s="340" t="s">
        <v>28</v>
      </c>
      <c r="FT197" s="311" t="s">
        <v>28</v>
      </c>
      <c r="FU197" s="340">
        <v>2586.6374572352011</v>
      </c>
      <c r="FX197" s="57">
        <v>195</v>
      </c>
      <c r="FY197" s="339" t="s">
        <v>293</v>
      </c>
      <c r="FZ197" s="351" t="s">
        <v>301</v>
      </c>
      <c r="GA197" s="308" t="s">
        <v>28</v>
      </c>
      <c r="GB197" s="308" t="s">
        <v>28</v>
      </c>
      <c r="GC197" s="308" t="s">
        <v>28</v>
      </c>
      <c r="GD197" s="340" t="s">
        <v>28</v>
      </c>
      <c r="GE197" s="311" t="s">
        <v>28</v>
      </c>
      <c r="GF197" s="340">
        <v>2818.5897391719623</v>
      </c>
      <c r="GI197" s="316"/>
      <c r="GJ197" s="339" t="s">
        <v>293</v>
      </c>
      <c r="GK197" s="307" t="s">
        <v>301</v>
      </c>
      <c r="GL197" s="308" t="s">
        <v>28</v>
      </c>
      <c r="GM197" s="308" t="s">
        <v>28</v>
      </c>
      <c r="GN197" s="308" t="s">
        <v>28</v>
      </c>
      <c r="GO197" s="340" t="s">
        <v>28</v>
      </c>
      <c r="GP197" s="311" t="s">
        <v>28</v>
      </c>
      <c r="GQ197" s="340">
        <v>2813.9920102567439</v>
      </c>
    </row>
    <row r="198" spans="106:199" ht="19.5" customHeight="1" x14ac:dyDescent="0.2">
      <c r="DB198" s="57"/>
      <c r="FB198" s="57">
        <v>196</v>
      </c>
      <c r="FC198" s="288" t="s">
        <v>293</v>
      </c>
      <c r="FD198" s="320" t="s">
        <v>302</v>
      </c>
      <c r="FE198" s="290" t="s">
        <v>28</v>
      </c>
      <c r="FF198" s="290" t="s">
        <v>28</v>
      </c>
      <c r="FG198" s="290" t="s">
        <v>28</v>
      </c>
      <c r="FH198" s="291" t="s">
        <v>28</v>
      </c>
      <c r="FI198" s="290" t="s">
        <v>28</v>
      </c>
      <c r="FJ198" s="312">
        <v>1.1743903606573047</v>
      </c>
      <c r="FM198" s="316"/>
      <c r="FN198" s="288" t="s">
        <v>293</v>
      </c>
      <c r="FO198" s="289" t="s">
        <v>302</v>
      </c>
      <c r="FP198" s="290" t="s">
        <v>28</v>
      </c>
      <c r="FQ198" s="290" t="s">
        <v>28</v>
      </c>
      <c r="FR198" s="290" t="s">
        <v>28</v>
      </c>
      <c r="FS198" s="291" t="s">
        <v>28</v>
      </c>
      <c r="FT198" s="290" t="s">
        <v>28</v>
      </c>
      <c r="FU198" s="312">
        <v>1.17328040988252</v>
      </c>
      <c r="FX198" s="57">
        <v>196</v>
      </c>
      <c r="FY198" s="288" t="s">
        <v>293</v>
      </c>
      <c r="FZ198" s="320" t="s">
        <v>302</v>
      </c>
      <c r="GA198" s="290" t="s">
        <v>28</v>
      </c>
      <c r="GB198" s="290" t="s">
        <v>28</v>
      </c>
      <c r="GC198" s="290" t="s">
        <v>28</v>
      </c>
      <c r="GD198" s="291" t="s">
        <v>28</v>
      </c>
      <c r="GE198" s="290" t="s">
        <v>28</v>
      </c>
      <c r="GF198" s="312">
        <v>1.2784923202964513</v>
      </c>
      <c r="GI198" s="316"/>
      <c r="GJ198" s="288" t="s">
        <v>293</v>
      </c>
      <c r="GK198" s="289" t="s">
        <v>302</v>
      </c>
      <c r="GL198" s="290" t="s">
        <v>28</v>
      </c>
      <c r="GM198" s="290" t="s">
        <v>28</v>
      </c>
      <c r="GN198" s="290" t="s">
        <v>28</v>
      </c>
      <c r="GO198" s="291" t="s">
        <v>28</v>
      </c>
      <c r="GP198" s="290" t="s">
        <v>28</v>
      </c>
      <c r="GQ198" s="312">
        <v>1.2764068230610011</v>
      </c>
    </row>
    <row r="199" spans="106:199" ht="19.5" customHeight="1" x14ac:dyDescent="0.2">
      <c r="DB199" s="57"/>
      <c r="FB199" s="57">
        <v>197</v>
      </c>
      <c r="FC199" s="59"/>
      <c r="FM199" s="316"/>
      <c r="FN199" s="59"/>
      <c r="FX199" s="57">
        <v>197</v>
      </c>
      <c r="FY199" s="59"/>
      <c r="GI199" s="316"/>
      <c r="GJ199" s="59"/>
    </row>
    <row r="200" spans="106:199" ht="19.5" customHeight="1" x14ac:dyDescent="0.2">
      <c r="DB200" s="57"/>
      <c r="FB200" s="57">
        <v>198</v>
      </c>
      <c r="FC200" s="263" t="s">
        <v>325</v>
      </c>
      <c r="FE200" s="323"/>
      <c r="FF200" s="323"/>
      <c r="FG200" s="323"/>
      <c r="FH200" s="323"/>
      <c r="FM200" s="316"/>
      <c r="FN200" s="263" t="s">
        <v>325</v>
      </c>
      <c r="FP200" s="323"/>
      <c r="FQ200" s="323"/>
      <c r="FR200" s="323"/>
      <c r="FS200" s="323"/>
      <c r="FX200" s="57">
        <v>198</v>
      </c>
      <c r="FY200" s="263" t="s">
        <v>339</v>
      </c>
      <c r="GA200" s="323"/>
      <c r="GB200" s="323"/>
      <c r="GC200" s="323"/>
      <c r="GD200" s="323"/>
      <c r="GI200" s="316"/>
      <c r="GJ200" s="263" t="s">
        <v>339</v>
      </c>
      <c r="GL200" s="323"/>
      <c r="GM200" s="323"/>
      <c r="GN200" s="323"/>
      <c r="GO200" s="323"/>
    </row>
    <row r="201" spans="106:199" ht="19.5" customHeight="1" x14ac:dyDescent="0.2">
      <c r="DB201" s="57"/>
      <c r="FB201" s="57">
        <v>199</v>
      </c>
      <c r="FC201" s="265"/>
      <c r="FD201" s="266" t="s">
        <v>278</v>
      </c>
      <c r="FE201" s="267" t="s">
        <v>14</v>
      </c>
      <c r="FF201" s="267" t="s">
        <v>15</v>
      </c>
      <c r="FG201" s="267" t="s">
        <v>221</v>
      </c>
      <c r="FH201" s="378" t="s">
        <v>13</v>
      </c>
      <c r="FI201" s="378"/>
      <c r="FJ201" s="379"/>
      <c r="FM201" s="316"/>
      <c r="FN201" s="265"/>
      <c r="FO201" s="266" t="s">
        <v>278</v>
      </c>
      <c r="FP201" s="267" t="s">
        <v>14</v>
      </c>
      <c r="FQ201" s="267" t="s">
        <v>15</v>
      </c>
      <c r="FR201" s="267" t="s">
        <v>221</v>
      </c>
      <c r="FS201" s="378" t="s">
        <v>13</v>
      </c>
      <c r="FT201" s="378"/>
      <c r="FU201" s="379"/>
      <c r="FX201" s="57">
        <v>199</v>
      </c>
      <c r="FY201" s="265"/>
      <c r="FZ201" s="266" t="s">
        <v>278</v>
      </c>
      <c r="GA201" s="267" t="s">
        <v>14</v>
      </c>
      <c r="GB201" s="267" t="s">
        <v>15</v>
      </c>
      <c r="GC201" s="267" t="s">
        <v>221</v>
      </c>
      <c r="GD201" s="378" t="s">
        <v>13</v>
      </c>
      <c r="GE201" s="378"/>
      <c r="GF201" s="379"/>
      <c r="GI201" s="316"/>
      <c r="GJ201" s="265"/>
      <c r="GK201" s="266" t="s">
        <v>278</v>
      </c>
      <c r="GL201" s="267" t="s">
        <v>14</v>
      </c>
      <c r="GM201" s="267" t="s">
        <v>15</v>
      </c>
      <c r="GN201" s="267" t="s">
        <v>221</v>
      </c>
      <c r="GO201" s="378" t="s">
        <v>13</v>
      </c>
      <c r="GP201" s="378"/>
      <c r="GQ201" s="379"/>
    </row>
    <row r="202" spans="106:199" ht="19.5" customHeight="1" x14ac:dyDescent="0.2">
      <c r="DB202" s="57"/>
      <c r="FB202" s="57">
        <v>200</v>
      </c>
      <c r="FC202" s="297"/>
      <c r="FD202" s="270" t="s">
        <v>313</v>
      </c>
      <c r="FE202" s="324"/>
      <c r="FF202" s="324"/>
      <c r="FG202" s="324"/>
      <c r="FH202" s="380"/>
      <c r="FI202" s="381"/>
      <c r="FJ202" s="382"/>
      <c r="FM202" s="316"/>
      <c r="FN202" s="297"/>
      <c r="FO202" s="270" t="s">
        <v>313</v>
      </c>
      <c r="FP202" s="324"/>
      <c r="FQ202" s="324"/>
      <c r="FR202" s="324"/>
      <c r="FS202" s="380"/>
      <c r="FT202" s="381"/>
      <c r="FU202" s="382"/>
      <c r="FX202" s="57">
        <v>200</v>
      </c>
      <c r="FY202" s="297"/>
      <c r="FZ202" s="270" t="s">
        <v>313</v>
      </c>
      <c r="GA202" s="324"/>
      <c r="GB202" s="324"/>
      <c r="GC202" s="324"/>
      <c r="GD202" s="380"/>
      <c r="GE202" s="381"/>
      <c r="GF202" s="382"/>
      <c r="GI202" s="316"/>
      <c r="GJ202" s="297"/>
      <c r="GK202" s="270" t="s">
        <v>313</v>
      </c>
      <c r="GL202" s="324"/>
      <c r="GM202" s="324"/>
      <c r="GN202" s="324"/>
      <c r="GO202" s="380"/>
      <c r="GP202" s="381"/>
      <c r="GQ202" s="382"/>
    </row>
    <row r="203" spans="106:199" ht="19.5" customHeight="1" x14ac:dyDescent="0.2">
      <c r="DB203" s="57"/>
      <c r="FB203" s="57">
        <v>201</v>
      </c>
      <c r="FC203" s="292"/>
      <c r="FD203" s="274" t="s">
        <v>282</v>
      </c>
      <c r="FE203" s="275">
        <v>88312.951087309761</v>
      </c>
      <c r="FF203" s="275">
        <v>40828.267992359324</v>
      </c>
      <c r="FG203" s="275">
        <v>156128.36828050163</v>
      </c>
      <c r="FH203" s="372">
        <v>285269.58736017073</v>
      </c>
      <c r="FI203" s="373">
        <v>0</v>
      </c>
      <c r="FJ203" s="374">
        <v>0</v>
      </c>
      <c r="FM203" s="316"/>
      <c r="FN203" s="292"/>
      <c r="FO203" s="274" t="s">
        <v>282</v>
      </c>
      <c r="FP203" s="275">
        <v>88312.951087309761</v>
      </c>
      <c r="FQ203" s="275">
        <v>40828.267992359324</v>
      </c>
      <c r="FR203" s="275">
        <v>156128.36828050163</v>
      </c>
      <c r="FS203" s="372">
        <v>285269.58736017073</v>
      </c>
      <c r="FT203" s="373">
        <v>0</v>
      </c>
      <c r="FU203" s="374">
        <v>0</v>
      </c>
      <c r="FX203" s="57">
        <v>201</v>
      </c>
      <c r="FY203" s="292"/>
      <c r="FZ203" s="274" t="s">
        <v>282</v>
      </c>
      <c r="GA203" s="275">
        <v>88697.084273275235</v>
      </c>
      <c r="GB203" s="275">
        <v>40242.094474388388</v>
      </c>
      <c r="GC203" s="275">
        <v>159703.08368105409</v>
      </c>
      <c r="GD203" s="372">
        <v>288642.26242871769</v>
      </c>
      <c r="GE203" s="373">
        <v>0</v>
      </c>
      <c r="GF203" s="374">
        <v>0</v>
      </c>
      <c r="GI203" s="316"/>
      <c r="GJ203" s="292"/>
      <c r="GK203" s="274" t="s">
        <v>282</v>
      </c>
      <c r="GL203" s="275">
        <v>88697.084273275235</v>
      </c>
      <c r="GM203" s="275">
        <v>40242.094474388388</v>
      </c>
      <c r="GN203" s="275">
        <v>159703.08368105409</v>
      </c>
      <c r="GO203" s="372">
        <v>288642.26242871769</v>
      </c>
      <c r="GP203" s="373">
        <v>0</v>
      </c>
      <c r="GQ203" s="374">
        <v>0</v>
      </c>
    </row>
    <row r="204" spans="106:199" ht="19.5" customHeight="1" x14ac:dyDescent="0.2">
      <c r="DB204" s="57"/>
      <c r="FB204" s="57">
        <v>202</v>
      </c>
      <c r="FC204" s="341"/>
      <c r="FD204" s="352" t="s">
        <v>74</v>
      </c>
      <c r="FE204" s="343">
        <v>242.2778625992986</v>
      </c>
      <c r="FF204" s="343">
        <v>124.93046609482175</v>
      </c>
      <c r="FG204" s="343">
        <v>463.62720377999995</v>
      </c>
      <c r="FH204" s="358">
        <v>830.83553247412033</v>
      </c>
      <c r="FI204" s="359">
        <v>0</v>
      </c>
      <c r="FJ204" s="360">
        <v>0</v>
      </c>
      <c r="FM204" s="316"/>
      <c r="FN204" s="341"/>
      <c r="FO204" s="342" t="s">
        <v>74</v>
      </c>
      <c r="FP204" s="343">
        <v>241.8148056853008</v>
      </c>
      <c r="FQ204" s="343">
        <v>124.70876431819443</v>
      </c>
      <c r="FR204" s="343">
        <v>463.62720377999995</v>
      </c>
      <c r="FS204" s="358">
        <v>830.1507737834952</v>
      </c>
      <c r="FT204" s="359">
        <v>0</v>
      </c>
      <c r="FU204" s="360">
        <v>0</v>
      </c>
      <c r="FX204" s="57">
        <v>202</v>
      </c>
      <c r="FY204" s="341"/>
      <c r="FZ204" s="352" t="s">
        <v>74</v>
      </c>
      <c r="GA204" s="343">
        <v>269.73028541393489</v>
      </c>
      <c r="GB204" s="343">
        <v>137.6011975795814</v>
      </c>
      <c r="GC204" s="343">
        <v>478.68125292515197</v>
      </c>
      <c r="GD204" s="358">
        <v>886.01273591866823</v>
      </c>
      <c r="GE204" s="359">
        <v>0</v>
      </c>
      <c r="GF204" s="360">
        <v>0</v>
      </c>
      <c r="GI204" s="316"/>
      <c r="GJ204" s="341"/>
      <c r="GK204" s="342" t="s">
        <v>74</v>
      </c>
      <c r="GL204" s="343">
        <v>269.53260373138841</v>
      </c>
      <c r="GM204" s="343">
        <v>137.6</v>
      </c>
      <c r="GN204" s="343">
        <v>478.68125292515197</v>
      </c>
      <c r="GO204" s="358">
        <v>885.81385665654034</v>
      </c>
      <c r="GP204" s="359">
        <v>0</v>
      </c>
      <c r="GQ204" s="360">
        <v>0</v>
      </c>
    </row>
    <row r="205" spans="106:199" ht="19.5" customHeight="1" x14ac:dyDescent="0.2">
      <c r="DB205" s="57"/>
      <c r="FB205" s="57">
        <v>203</v>
      </c>
      <c r="FC205" s="281" t="s">
        <v>285</v>
      </c>
      <c r="FD205" s="329" t="s">
        <v>314</v>
      </c>
      <c r="FE205" s="279">
        <v>-121.23269748662885</v>
      </c>
      <c r="FF205" s="279">
        <v>-68.258515211523758</v>
      </c>
      <c r="FG205" s="279">
        <v>-322.36521299000003</v>
      </c>
      <c r="FH205" s="375">
        <v>-511.85642568815263</v>
      </c>
      <c r="FI205" s="376">
        <v>0</v>
      </c>
      <c r="FJ205" s="377">
        <v>0</v>
      </c>
      <c r="FM205" s="316"/>
      <c r="FN205" s="281" t="s">
        <v>285</v>
      </c>
      <c r="FO205" s="329" t="s">
        <v>314</v>
      </c>
      <c r="FP205" s="279">
        <v>-122.09435898226502</v>
      </c>
      <c r="FQ205" s="279">
        <v>-68.258515211523758</v>
      </c>
      <c r="FR205" s="279">
        <v>-322.36521299000003</v>
      </c>
      <c r="FS205" s="375">
        <v>-512.71808718378884</v>
      </c>
      <c r="FT205" s="376">
        <v>0</v>
      </c>
      <c r="FU205" s="377">
        <v>0</v>
      </c>
      <c r="FX205" s="57">
        <v>203</v>
      </c>
      <c r="FY205" s="281" t="s">
        <v>285</v>
      </c>
      <c r="FZ205" s="329" t="s">
        <v>314</v>
      </c>
      <c r="GA205" s="279">
        <v>-145.66381109397418</v>
      </c>
      <c r="GB205" s="279">
        <v>-89.59906561477348</v>
      </c>
      <c r="GC205" s="279">
        <v>-355.64037301999997</v>
      </c>
      <c r="GD205" s="375">
        <v>-590.9032497287476</v>
      </c>
      <c r="GE205" s="376">
        <v>0</v>
      </c>
      <c r="GF205" s="377">
        <v>0</v>
      </c>
      <c r="GI205" s="316"/>
      <c r="GJ205" s="281" t="s">
        <v>285</v>
      </c>
      <c r="GK205" s="329" t="s">
        <v>314</v>
      </c>
      <c r="GL205" s="279">
        <v>-145.72999438321</v>
      </c>
      <c r="GM205" s="279">
        <v>-89.59906561477348</v>
      </c>
      <c r="GN205" s="279">
        <v>-355.64037301999997</v>
      </c>
      <c r="GO205" s="375">
        <v>-590.96943301798342</v>
      </c>
      <c r="GP205" s="376">
        <v>0</v>
      </c>
      <c r="GQ205" s="377">
        <v>0</v>
      </c>
    </row>
    <row r="206" spans="106:199" ht="19.5" customHeight="1" x14ac:dyDescent="0.2">
      <c r="DB206" s="57"/>
      <c r="FB206" s="57">
        <v>204</v>
      </c>
      <c r="FC206" s="281" t="s">
        <v>283</v>
      </c>
      <c r="FD206" s="329" t="s">
        <v>315</v>
      </c>
      <c r="FE206" s="279">
        <v>-28.951587569014663</v>
      </c>
      <c r="FF206" s="279">
        <v>-1.5608113056302297</v>
      </c>
      <c r="FG206" s="279">
        <v>-13.92988267</v>
      </c>
      <c r="FH206" s="366">
        <v>-44.442281544644892</v>
      </c>
      <c r="FI206" s="367">
        <v>0</v>
      </c>
      <c r="FJ206" s="368">
        <v>0</v>
      </c>
      <c r="FM206" s="316"/>
      <c r="FN206" s="281" t="s">
        <v>283</v>
      </c>
      <c r="FO206" s="329" t="s">
        <v>315</v>
      </c>
      <c r="FP206" s="279">
        <v>-28.951587569014663</v>
      </c>
      <c r="FQ206" s="279">
        <v>-1.5608113056302297</v>
      </c>
      <c r="FR206" s="279">
        <v>-13.92988267</v>
      </c>
      <c r="FS206" s="366">
        <v>-44.442281544644892</v>
      </c>
      <c r="FT206" s="367">
        <v>0</v>
      </c>
      <c r="FU206" s="368">
        <v>0</v>
      </c>
      <c r="FX206" s="57">
        <v>204</v>
      </c>
      <c r="FY206" s="281" t="s">
        <v>283</v>
      </c>
      <c r="FZ206" s="329" t="s">
        <v>315</v>
      </c>
      <c r="GA206" s="279">
        <v>-32.611527794627179</v>
      </c>
      <c r="GB206" s="279">
        <v>-1.3898670911247801</v>
      </c>
      <c r="GC206" s="279">
        <v>-14.35445582</v>
      </c>
      <c r="GD206" s="366">
        <v>-48.355850705751955</v>
      </c>
      <c r="GE206" s="367">
        <v>0</v>
      </c>
      <c r="GF206" s="368">
        <v>0</v>
      </c>
      <c r="GI206" s="316"/>
      <c r="GJ206" s="281" t="s">
        <v>283</v>
      </c>
      <c r="GK206" s="329" t="s">
        <v>315</v>
      </c>
      <c r="GL206" s="279">
        <v>-32.611527794627179</v>
      </c>
      <c r="GM206" s="279">
        <v>-1.3898670911247801</v>
      </c>
      <c r="GN206" s="279">
        <v>-14.35445582</v>
      </c>
      <c r="GO206" s="366">
        <v>-48.355850705751955</v>
      </c>
      <c r="GP206" s="367">
        <v>0</v>
      </c>
      <c r="GQ206" s="368">
        <v>0</v>
      </c>
    </row>
    <row r="207" spans="106:199" ht="19.5" customHeight="1" x14ac:dyDescent="0.2">
      <c r="DB207" s="57"/>
      <c r="FB207" s="57">
        <v>205</v>
      </c>
      <c r="FC207" s="281" t="s">
        <v>316</v>
      </c>
      <c r="FD207" s="270" t="s">
        <v>317</v>
      </c>
      <c r="FE207" s="279">
        <v>1.5248049794688578</v>
      </c>
      <c r="FF207" s="279">
        <v>-1.043373459697327</v>
      </c>
      <c r="FG207" s="279">
        <v>-26.361644109999926</v>
      </c>
      <c r="FH207" s="366">
        <v>-25.880212590228396</v>
      </c>
      <c r="FI207" s="367">
        <v>0</v>
      </c>
      <c r="FJ207" s="368">
        <v>0</v>
      </c>
      <c r="FM207" s="316"/>
      <c r="FN207" s="281" t="s">
        <v>316</v>
      </c>
      <c r="FO207" s="270" t="s">
        <v>317</v>
      </c>
      <c r="FP207" s="279">
        <v>1.524649336796879</v>
      </c>
      <c r="FQ207" s="279">
        <v>-1.043373459697327</v>
      </c>
      <c r="FR207" s="279">
        <v>-26.361644109999926</v>
      </c>
      <c r="FS207" s="366">
        <v>-25.880368232900373</v>
      </c>
      <c r="FT207" s="367">
        <v>0</v>
      </c>
      <c r="FU207" s="368">
        <v>0</v>
      </c>
      <c r="FX207" s="57">
        <v>205</v>
      </c>
      <c r="FY207" s="281" t="s">
        <v>316</v>
      </c>
      <c r="FZ207" s="270" t="s">
        <v>317</v>
      </c>
      <c r="GA207" s="279">
        <v>3.0670867921847673</v>
      </c>
      <c r="GB207" s="279">
        <v>6.3108130481709948</v>
      </c>
      <c r="GC207" s="279">
        <v>-14.900490625151978</v>
      </c>
      <c r="GD207" s="366">
        <v>-5.5225907847962148</v>
      </c>
      <c r="GE207" s="367">
        <v>0</v>
      </c>
      <c r="GF207" s="368">
        <v>0</v>
      </c>
      <c r="GI207" s="316"/>
      <c r="GJ207" s="281" t="s">
        <v>316</v>
      </c>
      <c r="GK207" s="270" t="s">
        <v>317</v>
      </c>
      <c r="GL207" s="279">
        <v>3.0670867921847673</v>
      </c>
      <c r="GM207" s="279">
        <v>6.3108130481709948</v>
      </c>
      <c r="GN207" s="279">
        <v>-14.900490625151978</v>
      </c>
      <c r="GO207" s="366">
        <v>-5.5225907847962148</v>
      </c>
      <c r="GP207" s="367">
        <v>0</v>
      </c>
      <c r="GQ207" s="368">
        <v>0</v>
      </c>
    </row>
    <row r="208" spans="106:199" ht="19.5" customHeight="1" x14ac:dyDescent="0.2">
      <c r="DB208" s="57"/>
      <c r="FB208" s="57">
        <v>206</v>
      </c>
      <c r="FC208" s="283" t="s">
        <v>283</v>
      </c>
      <c r="FD208" s="350" t="s">
        <v>318</v>
      </c>
      <c r="FE208" s="279">
        <v>-36.159518275025533</v>
      </c>
      <c r="FF208" s="279">
        <v>-15.289373195095475</v>
      </c>
      <c r="FG208" s="279">
        <v>-6.5291037700000008</v>
      </c>
      <c r="FH208" s="369">
        <v>-57.977995240121011</v>
      </c>
      <c r="FI208" s="370">
        <v>0</v>
      </c>
      <c r="FJ208" s="371">
        <v>0</v>
      </c>
      <c r="FM208" s="316"/>
      <c r="FN208" s="283" t="s">
        <v>283</v>
      </c>
      <c r="FO208" s="282" t="s">
        <v>318</v>
      </c>
      <c r="FP208" s="279">
        <v>-36.159518328152188</v>
      </c>
      <c r="FQ208" s="279">
        <v>-15.840776642155358</v>
      </c>
      <c r="FR208" s="279">
        <v>-6.5291037700000008</v>
      </c>
      <c r="FS208" s="369">
        <v>-58.529398740307549</v>
      </c>
      <c r="FT208" s="370">
        <v>0</v>
      </c>
      <c r="FU208" s="371">
        <v>0</v>
      </c>
      <c r="FX208" s="57">
        <v>206</v>
      </c>
      <c r="FY208" s="283" t="s">
        <v>283</v>
      </c>
      <c r="FZ208" s="350" t="s">
        <v>318</v>
      </c>
      <c r="GA208" s="279">
        <v>-41.129797440654087</v>
      </c>
      <c r="GB208" s="279">
        <v>-8.5790387329357678</v>
      </c>
      <c r="GC208" s="279">
        <v>9.9283467300000012</v>
      </c>
      <c r="GD208" s="369">
        <v>-39.780489443589858</v>
      </c>
      <c r="GE208" s="370">
        <v>0</v>
      </c>
      <c r="GF208" s="371">
        <v>0</v>
      </c>
      <c r="GI208" s="316"/>
      <c r="GJ208" s="283" t="s">
        <v>283</v>
      </c>
      <c r="GK208" s="282" t="s">
        <v>318</v>
      </c>
      <c r="GL208" s="279">
        <v>-42.010455330392332</v>
      </c>
      <c r="GM208" s="279">
        <v>-8.8557728660856156</v>
      </c>
      <c r="GN208" s="279">
        <v>9.9283467300000012</v>
      </c>
      <c r="GO208" s="369">
        <v>-40.937881466477947</v>
      </c>
      <c r="GP208" s="370">
        <v>0</v>
      </c>
      <c r="GQ208" s="371">
        <v>0</v>
      </c>
    </row>
    <row r="209" spans="106:199" ht="19.5" customHeight="1" x14ac:dyDescent="0.2">
      <c r="DB209" s="57"/>
      <c r="FB209" s="57">
        <v>207</v>
      </c>
      <c r="FC209" s="341" t="s">
        <v>293</v>
      </c>
      <c r="FD209" s="352" t="s">
        <v>319</v>
      </c>
      <c r="FE209" s="343">
        <v>57.458864248098401</v>
      </c>
      <c r="FF209" s="343">
        <v>38.778392922874957</v>
      </c>
      <c r="FG209" s="343">
        <v>94.44136023999998</v>
      </c>
      <c r="FH209" s="358">
        <v>190.67861741097335</v>
      </c>
      <c r="FI209" s="359">
        <v>0</v>
      </c>
      <c r="FJ209" s="360">
        <v>0</v>
      </c>
      <c r="FM209" s="316"/>
      <c r="FN209" s="341" t="s">
        <v>293</v>
      </c>
      <c r="FO209" s="342" t="s">
        <v>319</v>
      </c>
      <c r="FP209" s="343">
        <v>56.133990142665809</v>
      </c>
      <c r="FQ209" s="343">
        <v>38.005287699187761</v>
      </c>
      <c r="FR209" s="343">
        <v>94.44136023999998</v>
      </c>
      <c r="FS209" s="358">
        <v>188.58063808185355</v>
      </c>
      <c r="FT209" s="359">
        <v>0</v>
      </c>
      <c r="FU209" s="360">
        <v>0</v>
      </c>
      <c r="FX209" s="57">
        <v>207</v>
      </c>
      <c r="FY209" s="341" t="s">
        <v>293</v>
      </c>
      <c r="FZ209" s="352" t="s">
        <v>319</v>
      </c>
      <c r="GA209" s="343">
        <v>53.39223587686422</v>
      </c>
      <c r="GB209" s="343">
        <v>44.344039188918359</v>
      </c>
      <c r="GC209" s="343">
        <v>103.71428019000003</v>
      </c>
      <c r="GD209" s="358">
        <v>201.4505552557826</v>
      </c>
      <c r="GE209" s="359">
        <v>0</v>
      </c>
      <c r="GF209" s="360">
        <v>0</v>
      </c>
      <c r="GI209" s="316"/>
      <c r="GJ209" s="341" t="s">
        <v>293</v>
      </c>
      <c r="GK209" s="342" t="s">
        <v>319</v>
      </c>
      <c r="GL209" s="343">
        <v>52.247713015343663</v>
      </c>
      <c r="GM209" s="343">
        <v>44.066107476187113</v>
      </c>
      <c r="GN209" s="343">
        <v>103.71428019000001</v>
      </c>
      <c r="GO209" s="358">
        <v>200.02810068153079</v>
      </c>
      <c r="GP209" s="359">
        <v>0</v>
      </c>
      <c r="GQ209" s="360">
        <v>0</v>
      </c>
    </row>
    <row r="210" spans="106:199" ht="19.5" customHeight="1" x14ac:dyDescent="0.2">
      <c r="DB210" s="57"/>
      <c r="FB210" s="57">
        <v>208</v>
      </c>
      <c r="FC210" s="339" t="s">
        <v>293</v>
      </c>
      <c r="FD210" s="351" t="s">
        <v>320</v>
      </c>
      <c r="FE210" s="308">
        <v>650.62783590248546</v>
      </c>
      <c r="FF210" s="308">
        <v>949.79274972261908</v>
      </c>
      <c r="FG210" s="308">
        <v>604.89558227064663</v>
      </c>
      <c r="FH210" s="361">
        <v>668.41551241222805</v>
      </c>
      <c r="FI210" s="362">
        <v>0</v>
      </c>
      <c r="FJ210" s="363">
        <v>0</v>
      </c>
      <c r="FM210" s="316"/>
      <c r="FN210" s="339" t="s">
        <v>293</v>
      </c>
      <c r="FO210" s="307" t="s">
        <v>320</v>
      </c>
      <c r="FP210" s="308">
        <v>635.62579951800581</v>
      </c>
      <c r="FQ210" s="308">
        <v>930.85721163337473</v>
      </c>
      <c r="FR210" s="308">
        <v>604.89558227064663</v>
      </c>
      <c r="FS210" s="361">
        <v>661.06113808675548</v>
      </c>
      <c r="FT210" s="362">
        <v>0</v>
      </c>
      <c r="FU210" s="363">
        <v>0</v>
      </c>
      <c r="FX210" s="57">
        <v>208</v>
      </c>
      <c r="FY210" s="339" t="s">
        <v>293</v>
      </c>
      <c r="FZ210" s="351" t="s">
        <v>320</v>
      </c>
      <c r="GA210" s="308">
        <v>601.96156744412281</v>
      </c>
      <c r="GB210" s="308">
        <v>1101.931690388049</v>
      </c>
      <c r="GC210" s="308">
        <v>649.41939629124306</v>
      </c>
      <c r="GD210" s="361">
        <v>697.92466827525743</v>
      </c>
      <c r="GE210" s="362">
        <v>0</v>
      </c>
      <c r="GF210" s="363">
        <v>0</v>
      </c>
      <c r="GI210" s="316"/>
      <c r="GJ210" s="339" t="s">
        <v>293</v>
      </c>
      <c r="GK210" s="307" t="s">
        <v>320</v>
      </c>
      <c r="GL210" s="308">
        <v>589.05784156747188</v>
      </c>
      <c r="GM210" s="308">
        <v>1095.0251981599135</v>
      </c>
      <c r="GN210" s="308">
        <v>649.41939629124306</v>
      </c>
      <c r="GO210" s="361">
        <v>692.99657991327308</v>
      </c>
      <c r="GP210" s="362">
        <v>0</v>
      </c>
      <c r="GQ210" s="363">
        <v>0</v>
      </c>
    </row>
    <row r="211" spans="106:199" ht="19.5" customHeight="1" x14ac:dyDescent="0.2">
      <c r="DB211" s="57"/>
      <c r="FB211" s="57">
        <v>209</v>
      </c>
      <c r="FC211" s="288" t="s">
        <v>293</v>
      </c>
      <c r="FD211" s="320" t="s">
        <v>321</v>
      </c>
      <c r="FE211" s="344">
        <v>0.29512017304682236</v>
      </c>
      <c r="FF211" s="344">
        <v>0.43081925670755916</v>
      </c>
      <c r="FG211" s="344">
        <v>0.274376347066908</v>
      </c>
      <c r="FH211" s="364">
        <v>0.30318853698697645</v>
      </c>
      <c r="FI211" s="364">
        <v>0</v>
      </c>
      <c r="FJ211" s="365">
        <v>0</v>
      </c>
      <c r="FM211" s="316"/>
      <c r="FN211" s="288" t="s">
        <v>293</v>
      </c>
      <c r="FO211" s="289" t="s">
        <v>321</v>
      </c>
      <c r="FP211" s="344">
        <v>0.28831535571572692</v>
      </c>
      <c r="FQ211" s="344">
        <v>0.42223023089392947</v>
      </c>
      <c r="FR211" s="344">
        <v>0.274376347066908</v>
      </c>
      <c r="FS211" s="364">
        <v>0.29985264493960662</v>
      </c>
      <c r="FT211" s="364">
        <v>0</v>
      </c>
      <c r="FU211" s="365">
        <v>0</v>
      </c>
      <c r="FX211" s="57">
        <v>209</v>
      </c>
      <c r="FY211" s="288" t="s">
        <v>293</v>
      </c>
      <c r="FZ211" s="320" t="s">
        <v>321</v>
      </c>
      <c r="GA211" s="344">
        <v>0.27304549874541773</v>
      </c>
      <c r="GB211" s="344">
        <v>0.49982840144244772</v>
      </c>
      <c r="GC211" s="344">
        <v>0.29457203340768162</v>
      </c>
      <c r="GD211" s="364">
        <v>0.31657368084987775</v>
      </c>
      <c r="GE211" s="364">
        <v>0</v>
      </c>
      <c r="GF211" s="365">
        <v>0</v>
      </c>
      <c r="GI211" s="316"/>
      <c r="GJ211" s="288" t="s">
        <v>293</v>
      </c>
      <c r="GK211" s="289" t="s">
        <v>321</v>
      </c>
      <c r="GL211" s="344">
        <v>0.26719246018246767</v>
      </c>
      <c r="GM211" s="344">
        <v>0.4966956655386931</v>
      </c>
      <c r="GN211" s="344">
        <v>0.29457203340768162</v>
      </c>
      <c r="GO211" s="364">
        <v>0.31433833491180935</v>
      </c>
      <c r="GP211" s="364">
        <v>0</v>
      </c>
      <c r="GQ211" s="365">
        <v>0</v>
      </c>
    </row>
    <row r="212" spans="106:199" ht="19.5" customHeight="1" x14ac:dyDescent="0.2">
      <c r="DB212" s="57"/>
      <c r="FB212" s="57">
        <v>210</v>
      </c>
      <c r="FM212" s="316"/>
      <c r="FX212" s="57">
        <v>210</v>
      </c>
      <c r="GI212" s="316"/>
    </row>
    <row r="213" spans="106:199" ht="19.5" customHeight="1" x14ac:dyDescent="0.2">
      <c r="DB213" s="57"/>
      <c r="FB213" s="57">
        <v>211</v>
      </c>
      <c r="FC213" s="59"/>
      <c r="FM213" s="316"/>
      <c r="FN213" s="59"/>
      <c r="FX213" s="57">
        <v>211</v>
      </c>
      <c r="FY213" s="263" t="s">
        <v>340</v>
      </c>
      <c r="GI213" s="316"/>
      <c r="GJ213" s="263" t="s">
        <v>340</v>
      </c>
    </row>
    <row r="214" spans="106:199" ht="19.5" customHeight="1" x14ac:dyDescent="0.2">
      <c r="DB214" s="57"/>
      <c r="FB214" s="57">
        <v>212</v>
      </c>
      <c r="FC214" s="59"/>
      <c r="FM214" s="316"/>
      <c r="FN214" s="59"/>
      <c r="FX214" s="57">
        <v>212</v>
      </c>
      <c r="FY214" s="265"/>
      <c r="FZ214" s="266" t="s">
        <v>278</v>
      </c>
      <c r="GA214" s="267" t="s">
        <v>14</v>
      </c>
      <c r="GB214" s="267" t="s">
        <v>15</v>
      </c>
      <c r="GC214" s="267" t="s">
        <v>221</v>
      </c>
      <c r="GD214" s="267" t="s">
        <v>279</v>
      </c>
      <c r="GE214" s="267" t="s">
        <v>310</v>
      </c>
      <c r="GF214" s="268" t="s">
        <v>13</v>
      </c>
      <c r="GI214" s="316"/>
      <c r="GJ214" s="265"/>
      <c r="GK214" s="266" t="s">
        <v>278</v>
      </c>
      <c r="GL214" s="267" t="s">
        <v>14</v>
      </c>
      <c r="GM214" s="267" t="s">
        <v>15</v>
      </c>
      <c r="GN214" s="267" t="s">
        <v>221</v>
      </c>
      <c r="GO214" s="267" t="s">
        <v>279</v>
      </c>
      <c r="GP214" s="267" t="s">
        <v>310</v>
      </c>
      <c r="GQ214" s="268" t="s">
        <v>13</v>
      </c>
    </row>
    <row r="215" spans="106:199" ht="19.5" customHeight="1" x14ac:dyDescent="0.2">
      <c r="DB215" s="57"/>
      <c r="FB215" s="57">
        <v>213</v>
      </c>
      <c r="FC215" s="59"/>
      <c r="FM215" s="316"/>
      <c r="FN215" s="59"/>
      <c r="FX215" s="57">
        <v>213</v>
      </c>
      <c r="FY215" s="297"/>
      <c r="FZ215" s="270" t="s">
        <v>281</v>
      </c>
      <c r="GA215" s="324"/>
      <c r="GB215" s="324"/>
      <c r="GC215" s="324"/>
      <c r="GD215" s="325"/>
      <c r="GE215" s="324"/>
      <c r="GF215" s="325"/>
      <c r="GI215" s="316"/>
      <c r="GJ215" s="297"/>
      <c r="GK215" s="270" t="s">
        <v>281</v>
      </c>
      <c r="GL215" s="324"/>
      <c r="GM215" s="324"/>
      <c r="GN215" s="324"/>
      <c r="GO215" s="325"/>
      <c r="GP215" s="324"/>
      <c r="GQ215" s="325"/>
    </row>
    <row r="216" spans="106:199" ht="19.5" customHeight="1" x14ac:dyDescent="0.2">
      <c r="DB216" s="57"/>
      <c r="FB216" s="57">
        <v>214</v>
      </c>
      <c r="FC216" s="59"/>
      <c r="FM216" s="316"/>
      <c r="FN216" s="59"/>
      <c r="FX216" s="57">
        <v>214</v>
      </c>
      <c r="FY216" s="292"/>
      <c r="FZ216" s="274" t="s">
        <v>282</v>
      </c>
      <c r="GA216" s="275">
        <v>134111.60537357311</v>
      </c>
      <c r="GB216" s="275">
        <v>59455.601641998364</v>
      </c>
      <c r="GC216" s="275">
        <v>246673.27729257513</v>
      </c>
      <c r="GD216" s="326">
        <v>440240.48430814664</v>
      </c>
      <c r="GE216" s="327" t="s">
        <v>28</v>
      </c>
      <c r="GF216" s="326">
        <v>440240.48430814664</v>
      </c>
      <c r="GI216" s="316"/>
      <c r="GJ216" s="292"/>
      <c r="GK216" s="274" t="s">
        <v>282</v>
      </c>
      <c r="GL216" s="275">
        <v>134111.60537357311</v>
      </c>
      <c r="GM216" s="275">
        <v>59455.601641998364</v>
      </c>
      <c r="GN216" s="275">
        <v>246673.27729257513</v>
      </c>
      <c r="GO216" s="326">
        <v>440240.48430814664</v>
      </c>
      <c r="GP216" s="327" t="s">
        <v>28</v>
      </c>
      <c r="GQ216" s="326">
        <v>440240.48430814664</v>
      </c>
    </row>
    <row r="217" spans="106:199" ht="19.5" customHeight="1" x14ac:dyDescent="0.2">
      <c r="DB217" s="57"/>
      <c r="FB217" s="57">
        <v>215</v>
      </c>
      <c r="FC217" s="59"/>
      <c r="FM217" s="316"/>
      <c r="FN217" s="59"/>
      <c r="FX217" s="57">
        <v>215</v>
      </c>
      <c r="FY217" s="281" t="s">
        <v>283</v>
      </c>
      <c r="FZ217" s="321" t="s">
        <v>74</v>
      </c>
      <c r="GA217" s="299">
        <v>383.20954839474064</v>
      </c>
      <c r="GB217" s="299">
        <v>203.4691852458202</v>
      </c>
      <c r="GC217" s="299">
        <v>739.33385920530077</v>
      </c>
      <c r="GD217" s="328">
        <v>1326.0125928458615</v>
      </c>
      <c r="GE217" s="299">
        <v>-3.5730619264820689</v>
      </c>
      <c r="GF217" s="328">
        <v>1322.4395309193794</v>
      </c>
      <c r="GI217" s="316"/>
      <c r="GJ217" s="281" t="s">
        <v>283</v>
      </c>
      <c r="GK217" s="298" t="s">
        <v>74</v>
      </c>
      <c r="GL217" s="299">
        <v>382.9276574137632</v>
      </c>
      <c r="GM217" s="299">
        <v>203.2428970137471</v>
      </c>
      <c r="GN217" s="299">
        <v>739.33385920530077</v>
      </c>
      <c r="GO217" s="328">
        <v>1325.5044136328111</v>
      </c>
      <c r="GP217" s="299">
        <v>-3.5730619264820689</v>
      </c>
      <c r="GQ217" s="328">
        <v>1321.931351706329</v>
      </c>
    </row>
    <row r="218" spans="106:199" ht="19.5" customHeight="1" x14ac:dyDescent="0.2">
      <c r="DB218" s="57"/>
      <c r="FB218" s="57">
        <v>216</v>
      </c>
      <c r="FC218" s="59"/>
      <c r="FM218" s="316"/>
      <c r="FN218" s="59"/>
      <c r="FX218" s="57">
        <v>216</v>
      </c>
      <c r="FY218" s="281" t="s">
        <v>285</v>
      </c>
      <c r="FZ218" s="329" t="s">
        <v>311</v>
      </c>
      <c r="GA218" s="279">
        <v>-16.337055647280067</v>
      </c>
      <c r="GB218" s="279">
        <v>-6.7436282673054126</v>
      </c>
      <c r="GC218" s="279">
        <v>-33.237330591233643</v>
      </c>
      <c r="GD218" s="330">
        <v>-56.318014505819121</v>
      </c>
      <c r="GE218" s="279">
        <v>0</v>
      </c>
      <c r="GF218" s="330">
        <v>-56.318014505819121</v>
      </c>
      <c r="GI218" s="316"/>
      <c r="GJ218" s="281" t="s">
        <v>285</v>
      </c>
      <c r="GK218" s="329" t="s">
        <v>311</v>
      </c>
      <c r="GL218" s="279">
        <v>-16.337055647280067</v>
      </c>
      <c r="GM218" s="279">
        <v>-6.7436282673054126</v>
      </c>
      <c r="GN218" s="279">
        <v>-33.237330591233643</v>
      </c>
      <c r="GO218" s="330">
        <v>-56.318014505819121</v>
      </c>
      <c r="GP218" s="279">
        <v>0</v>
      </c>
      <c r="GQ218" s="330">
        <v>-56.318014505819121</v>
      </c>
    </row>
    <row r="219" spans="106:199" ht="19.5" customHeight="1" x14ac:dyDescent="0.2">
      <c r="DB219" s="57"/>
      <c r="FB219" s="57">
        <v>217</v>
      </c>
      <c r="FC219" s="59"/>
      <c r="FM219" s="316"/>
      <c r="FN219" s="59"/>
      <c r="FX219" s="57">
        <v>217</v>
      </c>
      <c r="FY219" s="281" t="s">
        <v>283</v>
      </c>
      <c r="FZ219" s="270" t="s">
        <v>284</v>
      </c>
      <c r="GA219" s="279">
        <v>1.0637819871585261</v>
      </c>
      <c r="GB219" s="279">
        <v>0.53131986449666213</v>
      </c>
      <c r="GC219" s="279">
        <v>3.9644505100000007</v>
      </c>
      <c r="GD219" s="330">
        <v>5.5595523616551894</v>
      </c>
      <c r="GE219" s="279">
        <v>0</v>
      </c>
      <c r="GF219" s="330">
        <v>5.5595523616551894</v>
      </c>
      <c r="GI219" s="316"/>
      <c r="GJ219" s="281" t="s">
        <v>283</v>
      </c>
      <c r="GK219" s="270" t="s">
        <v>284</v>
      </c>
      <c r="GL219" s="279">
        <v>1.0637819871585261</v>
      </c>
      <c r="GM219" s="279">
        <v>0.53131986449666213</v>
      </c>
      <c r="GN219" s="279">
        <v>3.9644505100000007</v>
      </c>
      <c r="GO219" s="330">
        <v>5.5595523616551894</v>
      </c>
      <c r="GP219" s="279">
        <v>0</v>
      </c>
      <c r="GQ219" s="330">
        <v>5.5595523616551894</v>
      </c>
    </row>
    <row r="220" spans="106:199" ht="19.5" customHeight="1" x14ac:dyDescent="0.2">
      <c r="DB220" s="57"/>
      <c r="FB220" s="57">
        <v>218</v>
      </c>
      <c r="FC220" s="59"/>
      <c r="FM220" s="316"/>
      <c r="FN220" s="59"/>
      <c r="FX220" s="57">
        <v>218</v>
      </c>
      <c r="FY220" s="281" t="s">
        <v>285</v>
      </c>
      <c r="FZ220" s="318" t="s">
        <v>289</v>
      </c>
      <c r="GA220" s="279">
        <v>-15.419768662920465</v>
      </c>
      <c r="GB220" s="279">
        <v>-9.6668164075420595</v>
      </c>
      <c r="GC220" s="279">
        <v>-32.578082170000002</v>
      </c>
      <c r="GD220" s="330">
        <v>-57.664667240462528</v>
      </c>
      <c r="GE220" s="279">
        <v>0</v>
      </c>
      <c r="GF220" s="330">
        <v>-57.664667240462528</v>
      </c>
      <c r="GI220" s="316"/>
      <c r="GJ220" s="281" t="s">
        <v>285</v>
      </c>
      <c r="GK220" s="270" t="s">
        <v>289</v>
      </c>
      <c r="GL220" s="279">
        <v>-16.651351195854247</v>
      </c>
      <c r="GM220" s="279">
        <v>-10.245972802074512</v>
      </c>
      <c r="GN220" s="279">
        <v>-32.578082170000002</v>
      </c>
      <c r="GO220" s="330">
        <v>-59.47540616792876</v>
      </c>
      <c r="GP220" s="279">
        <v>0</v>
      </c>
      <c r="GQ220" s="330">
        <v>-59.47540616792876</v>
      </c>
    </row>
    <row r="221" spans="106:199" ht="19.5" customHeight="1" x14ac:dyDescent="0.2">
      <c r="DB221" s="57"/>
      <c r="FB221" s="57">
        <v>219</v>
      </c>
      <c r="FC221" s="59"/>
      <c r="FM221" s="316"/>
      <c r="FN221" s="59"/>
      <c r="FX221" s="57">
        <v>219</v>
      </c>
      <c r="FY221" s="283" t="s">
        <v>285</v>
      </c>
      <c r="FZ221" s="282" t="s">
        <v>286</v>
      </c>
      <c r="GA221" s="279">
        <v>-10.798849155323484</v>
      </c>
      <c r="GB221" s="279">
        <v>-19.275174127813884</v>
      </c>
      <c r="GC221" s="279">
        <v>-101.27152601</v>
      </c>
      <c r="GD221" s="330">
        <v>-131.34554929313737</v>
      </c>
      <c r="GE221" s="279">
        <v>3.5730619264820689</v>
      </c>
      <c r="GF221" s="330">
        <v>-127.7724873666553</v>
      </c>
      <c r="GI221" s="316"/>
      <c r="GJ221" s="283" t="s">
        <v>285</v>
      </c>
      <c r="GK221" s="282" t="s">
        <v>286</v>
      </c>
      <c r="GL221" s="279">
        <v>-10.798849155323484</v>
      </c>
      <c r="GM221" s="279">
        <v>-19.275174127813884</v>
      </c>
      <c r="GN221" s="279">
        <v>-101.27152601</v>
      </c>
      <c r="GO221" s="330">
        <v>-131.34554929313737</v>
      </c>
      <c r="GP221" s="279">
        <v>3.5730619264820689</v>
      </c>
      <c r="GQ221" s="330">
        <v>-127.7724873666553</v>
      </c>
    </row>
    <row r="222" spans="106:199" ht="19.5" customHeight="1" x14ac:dyDescent="0.2">
      <c r="DB222" s="57"/>
      <c r="FB222" s="57">
        <v>220</v>
      </c>
      <c r="FC222" s="59"/>
      <c r="FM222" s="316"/>
      <c r="FN222" s="59"/>
      <c r="FX222" s="57">
        <v>220</v>
      </c>
      <c r="FY222" s="283" t="s">
        <v>285</v>
      </c>
      <c r="FZ222" s="282" t="s">
        <v>291</v>
      </c>
      <c r="GA222" s="279">
        <v>-1.164630200749857</v>
      </c>
      <c r="GB222" s="279">
        <v>-1.2318765944681489</v>
      </c>
      <c r="GC222" s="279">
        <v>-6.2009526399999997</v>
      </c>
      <c r="GD222" s="330">
        <v>-8.5974594352180063</v>
      </c>
      <c r="GE222" s="279">
        <v>0</v>
      </c>
      <c r="GF222" s="330">
        <v>-8.5974594352180063</v>
      </c>
      <c r="GI222" s="316"/>
      <c r="GJ222" s="283" t="s">
        <v>285</v>
      </c>
      <c r="GK222" s="282" t="s">
        <v>291</v>
      </c>
      <c r="GL222" s="279">
        <v>-1.164630200749857</v>
      </c>
      <c r="GM222" s="279">
        <v>-1.2318765944681489</v>
      </c>
      <c r="GN222" s="279">
        <v>-6.2009526399999997</v>
      </c>
      <c r="GO222" s="330">
        <v>-8.5974594352180063</v>
      </c>
      <c r="GP222" s="279">
        <v>0</v>
      </c>
      <c r="GQ222" s="330">
        <v>-8.5974594352180063</v>
      </c>
    </row>
    <row r="223" spans="106:199" ht="19.5" customHeight="1" x14ac:dyDescent="0.2">
      <c r="DB223" s="57"/>
      <c r="FB223" s="57">
        <v>221</v>
      </c>
      <c r="FC223" s="59"/>
      <c r="FM223" s="316"/>
      <c r="FN223" s="59"/>
      <c r="FX223" s="57">
        <v>221</v>
      </c>
      <c r="FY223" s="281" t="s">
        <v>283</v>
      </c>
      <c r="FZ223" s="293" t="s">
        <v>292</v>
      </c>
      <c r="GA223" s="296">
        <v>3.2633772747851864</v>
      </c>
      <c r="GB223" s="296">
        <v>1.5724612546232164</v>
      </c>
      <c r="GC223" s="296">
        <v>9.6033071077719399</v>
      </c>
      <c r="GD223" s="331">
        <v>14.439145637180342</v>
      </c>
      <c r="GE223" s="296">
        <v>0</v>
      </c>
      <c r="GF223" s="331">
        <v>14.439145637180342</v>
      </c>
      <c r="GI223" s="316"/>
      <c r="GJ223" s="281" t="s">
        <v>283</v>
      </c>
      <c r="GK223" s="293" t="s">
        <v>292</v>
      </c>
      <c r="GL223" s="296">
        <v>3.2633772747851864</v>
      </c>
      <c r="GM223" s="296">
        <v>1.5724612546232164</v>
      </c>
      <c r="GN223" s="296">
        <v>9.6033071077719399</v>
      </c>
      <c r="GO223" s="331">
        <v>14.439145637180342</v>
      </c>
      <c r="GP223" s="296">
        <v>0</v>
      </c>
      <c r="GQ223" s="331">
        <v>14.439145637180342</v>
      </c>
    </row>
    <row r="224" spans="106:199" ht="19.5" customHeight="1" x14ac:dyDescent="0.2">
      <c r="DB224" s="57"/>
      <c r="FB224" s="57">
        <v>222</v>
      </c>
      <c r="FC224" s="59"/>
      <c r="FM224" s="316"/>
      <c r="FN224" s="59"/>
      <c r="FX224" s="57">
        <v>222</v>
      </c>
      <c r="FY224" s="297" t="s">
        <v>293</v>
      </c>
      <c r="FZ224" s="321" t="s">
        <v>294</v>
      </c>
      <c r="GA224" s="299">
        <v>343.81640399041044</v>
      </c>
      <c r="GB224" s="299">
        <v>168.65547096781057</v>
      </c>
      <c r="GC224" s="299">
        <v>579.61372541183903</v>
      </c>
      <c r="GD224" s="328">
        <v>1092.0856003700603</v>
      </c>
      <c r="GE224" s="299">
        <v>0</v>
      </c>
      <c r="GF224" s="328">
        <v>1092.0856003700603</v>
      </c>
      <c r="GI224" s="316"/>
      <c r="GJ224" s="297" t="s">
        <v>293</v>
      </c>
      <c r="GK224" s="298" t="s">
        <v>294</v>
      </c>
      <c r="GL224" s="299">
        <v>342.30293047649923</v>
      </c>
      <c r="GM224" s="299">
        <v>167.85002634120502</v>
      </c>
      <c r="GN224" s="299">
        <v>579.61372541183903</v>
      </c>
      <c r="GO224" s="328">
        <v>1089.7666822295437</v>
      </c>
      <c r="GP224" s="299">
        <v>0</v>
      </c>
      <c r="GQ224" s="328">
        <v>1089.7666822295437</v>
      </c>
    </row>
    <row r="225" spans="106:199" ht="19.5" customHeight="1" x14ac:dyDescent="0.2">
      <c r="DB225" s="57"/>
      <c r="FB225" s="57">
        <v>223</v>
      </c>
      <c r="FC225" s="59"/>
      <c r="FM225" s="316"/>
      <c r="FN225" s="59"/>
      <c r="FX225" s="57">
        <v>223</v>
      </c>
      <c r="FY225" s="288"/>
      <c r="FZ225" s="320" t="s">
        <v>295</v>
      </c>
      <c r="GA225" s="290">
        <v>2563.6588499011436</v>
      </c>
      <c r="GB225" s="290">
        <v>2836.6624222111209</v>
      </c>
      <c r="GC225" s="290">
        <v>2349.7224011191479</v>
      </c>
      <c r="GD225" s="291">
        <v>2480.656912065484</v>
      </c>
      <c r="GE225" s="290" t="s">
        <v>28</v>
      </c>
      <c r="GF225" s="291">
        <v>2480.656912065484</v>
      </c>
      <c r="GI225" s="316"/>
      <c r="GJ225" s="288"/>
      <c r="GK225" s="289" t="s">
        <v>295</v>
      </c>
      <c r="GL225" s="290">
        <v>2552.3736705932424</v>
      </c>
      <c r="GM225" s="290">
        <v>2823.1154290874892</v>
      </c>
      <c r="GN225" s="290">
        <v>2349.7224011191479</v>
      </c>
      <c r="GO225" s="291">
        <v>2475.3895224837174</v>
      </c>
      <c r="GP225" s="290" t="s">
        <v>28</v>
      </c>
      <c r="GQ225" s="291">
        <v>2475.3895224837174</v>
      </c>
    </row>
    <row r="226" spans="106:199" ht="19.5" customHeight="1" x14ac:dyDescent="0.2">
      <c r="DB226" s="57"/>
      <c r="FB226" s="57">
        <v>224</v>
      </c>
      <c r="FC226" s="59"/>
      <c r="FM226" s="316"/>
      <c r="FN226" s="59"/>
      <c r="FX226" s="57">
        <v>224</v>
      </c>
      <c r="FY226" s="292" t="s">
        <v>283</v>
      </c>
      <c r="FZ226" s="293" t="s">
        <v>296</v>
      </c>
      <c r="GA226" s="296">
        <v>15.796035914373267</v>
      </c>
      <c r="GB226" s="296">
        <v>10.065163496957048</v>
      </c>
      <c r="GC226" s="332">
        <v>15.765056657977354</v>
      </c>
      <c r="GD226" s="331">
        <v>41.626256069307672</v>
      </c>
      <c r="GE226" s="333">
        <v>16.903949087884772</v>
      </c>
      <c r="GF226" s="330">
        <v>58.530205157192441</v>
      </c>
      <c r="GI226" s="316"/>
      <c r="GJ226" s="292" t="s">
        <v>283</v>
      </c>
      <c r="GK226" s="293" t="s">
        <v>296</v>
      </c>
      <c r="GL226" s="296">
        <v>15.796035914373267</v>
      </c>
      <c r="GM226" s="296">
        <v>10.065163496957048</v>
      </c>
      <c r="GN226" s="332">
        <v>15.765056657977354</v>
      </c>
      <c r="GO226" s="331">
        <v>41.626256069307672</v>
      </c>
      <c r="GP226" s="333">
        <v>16.903949087884772</v>
      </c>
      <c r="GQ226" s="330">
        <v>58.530205157192441</v>
      </c>
    </row>
    <row r="227" spans="106:199" ht="19.5" customHeight="1" x14ac:dyDescent="0.2">
      <c r="DB227" s="57"/>
      <c r="FB227" s="57">
        <v>225</v>
      </c>
      <c r="FC227" s="59"/>
      <c r="FM227" s="316"/>
      <c r="FN227" s="59"/>
      <c r="FX227" s="57">
        <v>225</v>
      </c>
      <c r="FY227" s="334" t="s">
        <v>293</v>
      </c>
      <c r="FZ227" s="348" t="s">
        <v>297</v>
      </c>
      <c r="GA227" s="299">
        <v>359.61243990478374</v>
      </c>
      <c r="GB227" s="299">
        <v>178.72063446476764</v>
      </c>
      <c r="GC227" s="299">
        <v>595.37878206981645</v>
      </c>
      <c r="GD227" s="331">
        <v>1133.7118564393677</v>
      </c>
      <c r="GE227" s="299">
        <v>16.903949087884772</v>
      </c>
      <c r="GF227" s="328">
        <v>1150.6158055272529</v>
      </c>
      <c r="GI227" s="316"/>
      <c r="GJ227" s="334" t="s">
        <v>293</v>
      </c>
      <c r="GK227" s="335" t="s">
        <v>297</v>
      </c>
      <c r="GL227" s="299">
        <v>358.09896639087259</v>
      </c>
      <c r="GM227" s="299">
        <v>177.91518983816212</v>
      </c>
      <c r="GN227" s="299">
        <v>595.37878206981645</v>
      </c>
      <c r="GO227" s="331">
        <v>1131.3929382988513</v>
      </c>
      <c r="GP227" s="299">
        <v>16.903949087884772</v>
      </c>
      <c r="GQ227" s="328">
        <v>1148.2968873867362</v>
      </c>
    </row>
    <row r="228" spans="106:199" ht="19.5" customHeight="1" x14ac:dyDescent="0.2">
      <c r="DB228" s="57"/>
      <c r="FB228" s="57">
        <v>226</v>
      </c>
      <c r="FC228" s="59"/>
      <c r="FM228" s="316"/>
      <c r="FN228" s="59"/>
      <c r="FX228" s="57">
        <v>226</v>
      </c>
      <c r="FY228" s="288"/>
      <c r="FZ228" s="320" t="s">
        <v>298</v>
      </c>
      <c r="GA228" s="290">
        <v>2681.4416165034281</v>
      </c>
      <c r="GB228" s="290">
        <v>3005.9511556354787</v>
      </c>
      <c r="GC228" s="290">
        <v>2413.6330801801746</v>
      </c>
      <c r="GD228" s="291">
        <v>2575.2103608123084</v>
      </c>
      <c r="GE228" s="290" t="s">
        <v>28</v>
      </c>
      <c r="GF228" s="291">
        <v>2613.6074407956507</v>
      </c>
      <c r="GI228" s="316"/>
      <c r="GJ228" s="288"/>
      <c r="GK228" s="289" t="s">
        <v>298</v>
      </c>
      <c r="GL228" s="290">
        <v>2670.1564371955278</v>
      </c>
      <c r="GM228" s="290">
        <v>2992.4041625118471</v>
      </c>
      <c r="GN228" s="290">
        <v>2413.6330801801746</v>
      </c>
      <c r="GO228" s="291">
        <v>2569.9429712305423</v>
      </c>
      <c r="GP228" s="290" t="s">
        <v>28</v>
      </c>
      <c r="GQ228" s="291">
        <v>2608.3400512138837</v>
      </c>
    </row>
    <row r="229" spans="106:199" ht="19.5" customHeight="1" x14ac:dyDescent="0.2">
      <c r="DB229" s="57"/>
      <c r="FB229" s="57">
        <v>227</v>
      </c>
      <c r="FC229" s="59"/>
      <c r="FM229" s="316"/>
      <c r="FN229" s="59"/>
      <c r="FX229" s="57">
        <v>227</v>
      </c>
      <c r="FY229" s="281" t="s">
        <v>283</v>
      </c>
      <c r="FZ229" s="270" t="s">
        <v>291</v>
      </c>
      <c r="GA229" s="279">
        <v>1.164630200749857</v>
      </c>
      <c r="GB229" s="279">
        <v>1.2318765944681489</v>
      </c>
      <c r="GC229" s="279">
        <v>6.2009526399999997</v>
      </c>
      <c r="GD229" s="330">
        <v>8.5974594352180063</v>
      </c>
      <c r="GE229" s="279">
        <v>0</v>
      </c>
      <c r="GF229" s="330">
        <v>8.5974594352180063</v>
      </c>
      <c r="GI229" s="316"/>
      <c r="GJ229" s="281" t="s">
        <v>283</v>
      </c>
      <c r="GK229" s="270" t="s">
        <v>291</v>
      </c>
      <c r="GL229" s="279">
        <v>1.164630200749857</v>
      </c>
      <c r="GM229" s="279">
        <v>1.2318765944681489</v>
      </c>
      <c r="GN229" s="279">
        <v>6.2009526399999997</v>
      </c>
      <c r="GO229" s="330">
        <v>8.5974594352180063</v>
      </c>
      <c r="GP229" s="279">
        <v>0</v>
      </c>
      <c r="GQ229" s="330">
        <v>8.5974594352180063</v>
      </c>
    </row>
    <row r="230" spans="106:199" ht="19.5" customHeight="1" x14ac:dyDescent="0.2">
      <c r="DB230" s="57"/>
      <c r="FB230" s="57">
        <v>228</v>
      </c>
      <c r="FC230" s="59"/>
      <c r="FM230" s="316"/>
      <c r="FN230" s="59"/>
      <c r="FX230" s="57">
        <v>228</v>
      </c>
      <c r="FY230" s="336" t="s">
        <v>283</v>
      </c>
      <c r="FZ230" s="349" t="s">
        <v>299</v>
      </c>
      <c r="GA230" s="296">
        <v>0</v>
      </c>
      <c r="GB230" s="296">
        <v>0</v>
      </c>
      <c r="GC230" s="296">
        <v>0</v>
      </c>
      <c r="GD230" s="331">
        <v>0</v>
      </c>
      <c r="GE230" s="296">
        <v>19.655319648050835</v>
      </c>
      <c r="GF230" s="331">
        <v>19.655319648050835</v>
      </c>
      <c r="GI230" s="316"/>
      <c r="GJ230" s="336" t="s">
        <v>283</v>
      </c>
      <c r="GK230" s="337" t="s">
        <v>299</v>
      </c>
      <c r="GL230" s="296">
        <v>0</v>
      </c>
      <c r="GM230" s="296">
        <v>0</v>
      </c>
      <c r="GN230" s="296">
        <v>0</v>
      </c>
      <c r="GO230" s="331">
        <v>0</v>
      </c>
      <c r="GP230" s="296">
        <v>19.574555988872678</v>
      </c>
      <c r="GQ230" s="331">
        <v>19.574555988872678</v>
      </c>
    </row>
    <row r="231" spans="106:199" ht="19.5" customHeight="1" x14ac:dyDescent="0.2">
      <c r="DB231" s="57"/>
      <c r="FB231" s="57">
        <v>229</v>
      </c>
      <c r="FC231" s="59"/>
      <c r="FM231" s="316"/>
      <c r="FN231" s="59"/>
      <c r="FX231" s="57">
        <v>229</v>
      </c>
      <c r="FY231" s="338" t="s">
        <v>293</v>
      </c>
      <c r="FZ231" s="350" t="s">
        <v>300</v>
      </c>
      <c r="GA231" s="279" t="s">
        <v>28</v>
      </c>
      <c r="GB231" s="279" t="s">
        <v>28</v>
      </c>
      <c r="GC231" s="279" t="s">
        <v>28</v>
      </c>
      <c r="GD231" s="330">
        <v>0</v>
      </c>
      <c r="GE231" s="279">
        <v>0</v>
      </c>
      <c r="GF231" s="330">
        <v>1178.8685846105218</v>
      </c>
      <c r="GI231" s="316"/>
      <c r="GJ231" s="338" t="s">
        <v>293</v>
      </c>
      <c r="GK231" s="282" t="s">
        <v>300</v>
      </c>
      <c r="GL231" s="279" t="s">
        <v>28</v>
      </c>
      <c r="GM231" s="279" t="s">
        <v>28</v>
      </c>
      <c r="GN231" s="279" t="s">
        <v>28</v>
      </c>
      <c r="GO231" s="330">
        <v>0</v>
      </c>
      <c r="GP231" s="279">
        <v>0</v>
      </c>
      <c r="GQ231" s="330">
        <v>1176.4689028108269</v>
      </c>
    </row>
    <row r="232" spans="106:199" ht="19.5" customHeight="1" x14ac:dyDescent="0.2">
      <c r="DB232" s="57"/>
      <c r="FB232" s="57">
        <v>230</v>
      </c>
      <c r="FC232" s="59"/>
      <c r="FM232" s="316"/>
      <c r="FN232" s="59"/>
      <c r="FX232" s="57">
        <v>230</v>
      </c>
      <c r="FY232" s="339" t="s">
        <v>293</v>
      </c>
      <c r="FZ232" s="351" t="s">
        <v>301</v>
      </c>
      <c r="GA232" s="308" t="s">
        <v>28</v>
      </c>
      <c r="GB232" s="308" t="s">
        <v>28</v>
      </c>
      <c r="GC232" s="308" t="s">
        <v>28</v>
      </c>
      <c r="GD232" s="340" t="s">
        <v>28</v>
      </c>
      <c r="GE232" s="311" t="s">
        <v>28</v>
      </c>
      <c r="GF232" s="340">
        <v>2677.7832267360759</v>
      </c>
      <c r="GI232" s="316"/>
      <c r="GJ232" s="339" t="s">
        <v>293</v>
      </c>
      <c r="GK232" s="307" t="s">
        <v>301</v>
      </c>
      <c r="GL232" s="308" t="s">
        <v>28</v>
      </c>
      <c r="GM232" s="308" t="s">
        <v>28</v>
      </c>
      <c r="GN232" s="308" t="s">
        <v>28</v>
      </c>
      <c r="GO232" s="340" t="s">
        <v>28</v>
      </c>
      <c r="GP232" s="311" t="s">
        <v>28</v>
      </c>
      <c r="GQ232" s="340">
        <v>2672.3323836509239</v>
      </c>
    </row>
    <row r="233" spans="106:199" ht="19.5" customHeight="1" x14ac:dyDescent="0.2">
      <c r="DB233" s="57"/>
      <c r="FB233" s="57">
        <v>231</v>
      </c>
      <c r="FC233" s="59"/>
      <c r="FM233" s="316"/>
      <c r="FN233" s="59"/>
      <c r="FX233" s="57">
        <v>231</v>
      </c>
      <c r="FY233" s="288" t="s">
        <v>293</v>
      </c>
      <c r="FZ233" s="320" t="s">
        <v>302</v>
      </c>
      <c r="GA233" s="290" t="s">
        <v>28</v>
      </c>
      <c r="GB233" s="290" t="s">
        <v>28</v>
      </c>
      <c r="GC233" s="290" t="s">
        <v>28</v>
      </c>
      <c r="GD233" s="291" t="s">
        <v>28</v>
      </c>
      <c r="GE233" s="290" t="s">
        <v>28</v>
      </c>
      <c r="GF233" s="312">
        <v>1.214623484653172</v>
      </c>
      <c r="GI233" s="316"/>
      <c r="GJ233" s="288" t="s">
        <v>293</v>
      </c>
      <c r="GK233" s="289" t="s">
        <v>302</v>
      </c>
      <c r="GL233" s="290" t="s">
        <v>28</v>
      </c>
      <c r="GM233" s="290" t="s">
        <v>28</v>
      </c>
      <c r="GN233" s="290" t="s">
        <v>28</v>
      </c>
      <c r="GO233" s="291" t="s">
        <v>28</v>
      </c>
      <c r="GP233" s="290" t="s">
        <v>28</v>
      </c>
      <c r="GQ233" s="312">
        <v>1.2121510208793007</v>
      </c>
    </row>
    <row r="234" spans="106:199" ht="19.5" customHeight="1" x14ac:dyDescent="0.2">
      <c r="DB234" s="57"/>
      <c r="FB234" s="57">
        <v>232</v>
      </c>
      <c r="FC234" s="59"/>
      <c r="FM234" s="316"/>
      <c r="FN234" s="59"/>
      <c r="FX234" s="57">
        <v>232</v>
      </c>
      <c r="FY234" s="59"/>
      <c r="GI234" s="316"/>
      <c r="GJ234" s="59"/>
    </row>
    <row r="235" spans="106:199" ht="19.5" customHeight="1" x14ac:dyDescent="0.2">
      <c r="DB235" s="57"/>
      <c r="FB235" s="57">
        <v>233</v>
      </c>
      <c r="FC235" s="59"/>
      <c r="FM235" s="316"/>
      <c r="FN235" s="59"/>
      <c r="FX235" s="57">
        <v>233</v>
      </c>
      <c r="FY235" s="263" t="s">
        <v>341</v>
      </c>
      <c r="GA235" s="323"/>
      <c r="GB235" s="323"/>
      <c r="GC235" s="323"/>
      <c r="GD235" s="323"/>
      <c r="GI235" s="316"/>
      <c r="GJ235" s="263" t="s">
        <v>341</v>
      </c>
      <c r="GL235" s="323"/>
      <c r="GM235" s="323"/>
      <c r="GN235" s="323"/>
      <c r="GO235" s="323"/>
    </row>
    <row r="236" spans="106:199" ht="19.5" customHeight="1" x14ac:dyDescent="0.2">
      <c r="DB236" s="57"/>
      <c r="FB236" s="57">
        <v>234</v>
      </c>
      <c r="FC236" s="59"/>
      <c r="FM236" s="316"/>
      <c r="FN236" s="59"/>
      <c r="FX236" s="57">
        <v>234</v>
      </c>
      <c r="FY236" s="265"/>
      <c r="FZ236" s="266" t="s">
        <v>278</v>
      </c>
      <c r="GA236" s="267" t="s">
        <v>14</v>
      </c>
      <c r="GB236" s="267" t="s">
        <v>15</v>
      </c>
      <c r="GC236" s="267" t="s">
        <v>221</v>
      </c>
      <c r="GD236" s="378" t="s">
        <v>13</v>
      </c>
      <c r="GE236" s="378"/>
      <c r="GF236" s="379"/>
      <c r="GI236" s="316"/>
      <c r="GJ236" s="265"/>
      <c r="GK236" s="266" t="s">
        <v>278</v>
      </c>
      <c r="GL236" s="267" t="s">
        <v>14</v>
      </c>
      <c r="GM236" s="267" t="s">
        <v>15</v>
      </c>
      <c r="GN236" s="267" t="s">
        <v>221</v>
      </c>
      <c r="GO236" s="378" t="s">
        <v>13</v>
      </c>
      <c r="GP236" s="378"/>
      <c r="GQ236" s="379"/>
    </row>
    <row r="237" spans="106:199" ht="19.5" customHeight="1" x14ac:dyDescent="0.2">
      <c r="DB237" s="57"/>
      <c r="FB237" s="57">
        <v>235</v>
      </c>
      <c r="FC237" s="59"/>
      <c r="FM237" s="316"/>
      <c r="FN237" s="59"/>
      <c r="FX237" s="57">
        <v>235</v>
      </c>
      <c r="FY237" s="297"/>
      <c r="FZ237" s="270" t="s">
        <v>313</v>
      </c>
      <c r="GA237" s="324"/>
      <c r="GB237" s="324"/>
      <c r="GC237" s="324"/>
      <c r="GD237" s="380"/>
      <c r="GE237" s="381"/>
      <c r="GF237" s="382"/>
      <c r="GI237" s="316"/>
      <c r="GJ237" s="297"/>
      <c r="GK237" s="270" t="s">
        <v>313</v>
      </c>
      <c r="GL237" s="324"/>
      <c r="GM237" s="324"/>
      <c r="GN237" s="324"/>
      <c r="GO237" s="380"/>
      <c r="GP237" s="381"/>
      <c r="GQ237" s="382"/>
    </row>
    <row r="238" spans="106:199" ht="19.5" customHeight="1" x14ac:dyDescent="0.2">
      <c r="DB238" s="57"/>
      <c r="FB238" s="57">
        <v>236</v>
      </c>
      <c r="FC238" s="59"/>
      <c r="FM238" s="316"/>
      <c r="FN238" s="59"/>
      <c r="FX238" s="57">
        <v>236</v>
      </c>
      <c r="FY238" s="292"/>
      <c r="FZ238" s="274" t="s">
        <v>282</v>
      </c>
      <c r="GA238" s="275">
        <v>134111.60537357311</v>
      </c>
      <c r="GB238" s="275">
        <v>59455.481246994575</v>
      </c>
      <c r="GC238" s="275">
        <v>246673.27729257513</v>
      </c>
      <c r="GD238" s="372">
        <v>440240.36391314282</v>
      </c>
      <c r="GE238" s="373">
        <v>0</v>
      </c>
      <c r="GF238" s="374">
        <v>0</v>
      </c>
      <c r="GI238" s="316"/>
      <c r="GJ238" s="292"/>
      <c r="GK238" s="274" t="s">
        <v>282</v>
      </c>
      <c r="GL238" s="275">
        <v>134111.60537357311</v>
      </c>
      <c r="GM238" s="275">
        <v>59455.481246994575</v>
      </c>
      <c r="GN238" s="275">
        <v>246673.27729257513</v>
      </c>
      <c r="GO238" s="372">
        <v>440240.36391314282</v>
      </c>
      <c r="GP238" s="373">
        <v>0</v>
      </c>
      <c r="GQ238" s="374">
        <v>0</v>
      </c>
    </row>
    <row r="239" spans="106:199" ht="19.5" customHeight="1" x14ac:dyDescent="0.2">
      <c r="DB239" s="57"/>
      <c r="FB239" s="57">
        <v>237</v>
      </c>
      <c r="FC239" s="59"/>
      <c r="FM239" s="316"/>
      <c r="FN239" s="59"/>
      <c r="FX239" s="57">
        <v>237</v>
      </c>
      <c r="FY239" s="341"/>
      <c r="FZ239" s="352" t="s">
        <v>74</v>
      </c>
      <c r="GA239" s="343">
        <v>383.20954839474064</v>
      </c>
      <c r="GB239" s="343">
        <v>203.4691852458202</v>
      </c>
      <c r="GC239" s="343">
        <v>739.33385920530077</v>
      </c>
      <c r="GD239" s="358">
        <v>1326.0125928458615</v>
      </c>
      <c r="GE239" s="359">
        <v>0</v>
      </c>
      <c r="GF239" s="360">
        <v>0</v>
      </c>
      <c r="GI239" s="316"/>
      <c r="GJ239" s="341"/>
      <c r="GK239" s="342" t="s">
        <v>74</v>
      </c>
      <c r="GL239" s="343">
        <v>382.92765741376326</v>
      </c>
      <c r="GM239" s="343">
        <v>203.2428970137471</v>
      </c>
      <c r="GN239" s="343">
        <v>739.33385920530077</v>
      </c>
      <c r="GO239" s="358">
        <v>1325.5044136328111</v>
      </c>
      <c r="GP239" s="359">
        <v>0</v>
      </c>
      <c r="GQ239" s="360">
        <v>0</v>
      </c>
    </row>
    <row r="240" spans="106:199" ht="19.5" customHeight="1" x14ac:dyDescent="0.2">
      <c r="DB240" s="57"/>
      <c r="FB240" s="57">
        <v>238</v>
      </c>
      <c r="FC240" s="59"/>
      <c r="FM240" s="316"/>
      <c r="FN240" s="59"/>
      <c r="FX240" s="57">
        <v>238</v>
      </c>
      <c r="FY240" s="281" t="s">
        <v>285</v>
      </c>
      <c r="FZ240" s="329" t="s">
        <v>314</v>
      </c>
      <c r="GA240" s="279">
        <v>-188.6124807662377</v>
      </c>
      <c r="GB240" s="279">
        <v>-125.86344895403361</v>
      </c>
      <c r="GC240" s="279">
        <v>-502.34972119999998</v>
      </c>
      <c r="GD240" s="375">
        <v>-816.8256509202713</v>
      </c>
      <c r="GE240" s="376">
        <v>0</v>
      </c>
      <c r="GF240" s="377">
        <v>0</v>
      </c>
      <c r="GI240" s="316"/>
      <c r="GJ240" s="281" t="s">
        <v>285</v>
      </c>
      <c r="GK240" s="329" t="s">
        <v>314</v>
      </c>
      <c r="GL240" s="279">
        <v>-188.67866405547349</v>
      </c>
      <c r="GM240" s="279">
        <v>-125.86344895403361</v>
      </c>
      <c r="GN240" s="279">
        <v>-502.34972119999998</v>
      </c>
      <c r="GO240" s="375">
        <v>-816.89183420950712</v>
      </c>
      <c r="GP240" s="376">
        <v>0</v>
      </c>
      <c r="GQ240" s="377">
        <v>0</v>
      </c>
    </row>
    <row r="241" spans="106:199" ht="19.5" customHeight="1" x14ac:dyDescent="0.2">
      <c r="DB241" s="57"/>
      <c r="FB241" s="57">
        <v>239</v>
      </c>
      <c r="FC241" s="59"/>
      <c r="FM241" s="316"/>
      <c r="FN241" s="59"/>
      <c r="FX241" s="57">
        <v>239</v>
      </c>
      <c r="FY241" s="281" t="s">
        <v>283</v>
      </c>
      <c r="FZ241" s="329" t="s">
        <v>315</v>
      </c>
      <c r="GA241" s="279">
        <v>-50.078022583034368</v>
      </c>
      <c r="GB241" s="279">
        <v>-1.5363090918134157</v>
      </c>
      <c r="GC241" s="279">
        <v>-23.493983710000002</v>
      </c>
      <c r="GD241" s="366">
        <v>-75.108315384847785</v>
      </c>
      <c r="GE241" s="367">
        <v>0</v>
      </c>
      <c r="GF241" s="368">
        <v>0</v>
      </c>
      <c r="GI241" s="316"/>
      <c r="GJ241" s="281" t="s">
        <v>283</v>
      </c>
      <c r="GK241" s="329" t="s">
        <v>315</v>
      </c>
      <c r="GL241" s="279">
        <v>-50.078022583034368</v>
      </c>
      <c r="GM241" s="279">
        <v>-1.5363090918134157</v>
      </c>
      <c r="GN241" s="279">
        <v>-23.493983710000002</v>
      </c>
      <c r="GO241" s="366">
        <v>-75.108315384847785</v>
      </c>
      <c r="GP241" s="367">
        <v>0</v>
      </c>
      <c r="GQ241" s="368">
        <v>0</v>
      </c>
    </row>
    <row r="242" spans="106:199" ht="19.5" customHeight="1" x14ac:dyDescent="0.2">
      <c r="DB242" s="57"/>
      <c r="FB242" s="57">
        <v>240</v>
      </c>
      <c r="FC242" s="59"/>
      <c r="FM242" s="316"/>
      <c r="FN242" s="59"/>
      <c r="FX242" s="57">
        <v>240</v>
      </c>
      <c r="FY242" s="281" t="s">
        <v>316</v>
      </c>
      <c r="FZ242" s="270" t="s">
        <v>317</v>
      </c>
      <c r="GA242" s="279">
        <v>-2.5014240500211953</v>
      </c>
      <c r="GB242" s="279">
        <v>8.2833387013493809</v>
      </c>
      <c r="GC242" s="279">
        <v>-63.439007355300745</v>
      </c>
      <c r="GD242" s="366">
        <v>-57.657092703972559</v>
      </c>
      <c r="GE242" s="367">
        <v>0</v>
      </c>
      <c r="GF242" s="368">
        <v>0</v>
      </c>
      <c r="GI242" s="316"/>
      <c r="GJ242" s="281" t="s">
        <v>316</v>
      </c>
      <c r="GK242" s="270" t="s">
        <v>317</v>
      </c>
      <c r="GL242" s="279">
        <v>-2.5014240500211953</v>
      </c>
      <c r="GM242" s="279">
        <v>8.2833387013493809</v>
      </c>
      <c r="GN242" s="279">
        <v>-63.439007355300745</v>
      </c>
      <c r="GO242" s="366">
        <v>-57.657092703972559</v>
      </c>
      <c r="GP242" s="367">
        <v>0</v>
      </c>
      <c r="GQ242" s="368">
        <v>0</v>
      </c>
    </row>
    <row r="243" spans="106:199" ht="19.5" customHeight="1" x14ac:dyDescent="0.2">
      <c r="DB243" s="57"/>
      <c r="FB243" s="57">
        <v>241</v>
      </c>
      <c r="FC243" s="59"/>
      <c r="FM243" s="316"/>
      <c r="FN243" s="59"/>
      <c r="FX243" s="57">
        <v>241</v>
      </c>
      <c r="FY243" s="283" t="s">
        <v>283</v>
      </c>
      <c r="FZ243" s="350" t="s">
        <v>318</v>
      </c>
      <c r="GA243" s="279">
        <v>-62.429544784537001</v>
      </c>
      <c r="GB243" s="279">
        <v>-18.520538495705164</v>
      </c>
      <c r="GC243" s="279">
        <v>4.4372983399999963</v>
      </c>
      <c r="GD243" s="369">
        <v>-76.51278494024217</v>
      </c>
      <c r="GE243" s="370">
        <v>0</v>
      </c>
      <c r="GF243" s="371">
        <v>0</v>
      </c>
      <c r="GI243" s="316"/>
      <c r="GJ243" s="283" t="s">
        <v>283</v>
      </c>
      <c r="GK243" s="282" t="s">
        <v>318</v>
      </c>
      <c r="GL243" s="279">
        <v>-63.94301829844818</v>
      </c>
      <c r="GM243" s="279">
        <v>-19.196572260755865</v>
      </c>
      <c r="GN243" s="279">
        <v>4.4372983399999963</v>
      </c>
      <c r="GO243" s="369">
        <v>-78.70229221920404</v>
      </c>
      <c r="GP243" s="370">
        <v>0</v>
      </c>
      <c r="GQ243" s="371">
        <v>0</v>
      </c>
    </row>
    <row r="244" spans="106:199" ht="19.5" customHeight="1" x14ac:dyDescent="0.2">
      <c r="DB244" s="57"/>
      <c r="FB244" s="57">
        <v>242</v>
      </c>
      <c r="FC244" s="59"/>
      <c r="FM244" s="316"/>
      <c r="FN244" s="59"/>
      <c r="FX244" s="57">
        <v>242</v>
      </c>
      <c r="FY244" s="341" t="s">
        <v>293</v>
      </c>
      <c r="FZ244" s="352" t="s">
        <v>319</v>
      </c>
      <c r="GA244" s="343">
        <v>79.588076210910373</v>
      </c>
      <c r="GB244" s="343">
        <v>65.832227405617402</v>
      </c>
      <c r="GC244" s="343">
        <v>154.48844528000004</v>
      </c>
      <c r="GD244" s="358">
        <v>299.90874889652781</v>
      </c>
      <c r="GE244" s="359">
        <v>0</v>
      </c>
      <c r="GF244" s="360">
        <v>0</v>
      </c>
      <c r="GI244" s="316"/>
      <c r="GJ244" s="341" t="s">
        <v>293</v>
      </c>
      <c r="GK244" s="342" t="s">
        <v>319</v>
      </c>
      <c r="GL244" s="343">
        <v>77.72652842678599</v>
      </c>
      <c r="GM244" s="343">
        <v>64.929905408493596</v>
      </c>
      <c r="GN244" s="343">
        <v>154.48844528000004</v>
      </c>
      <c r="GO244" s="358">
        <v>297.14487911527965</v>
      </c>
      <c r="GP244" s="359">
        <v>0</v>
      </c>
      <c r="GQ244" s="360">
        <v>0</v>
      </c>
    </row>
    <row r="245" spans="106:199" ht="19.5" customHeight="1" x14ac:dyDescent="0.2">
      <c r="DB245" s="57"/>
      <c r="FB245" s="57">
        <v>243</v>
      </c>
      <c r="FC245" s="59"/>
      <c r="FM245" s="316"/>
      <c r="FN245" s="59"/>
      <c r="FX245" s="57">
        <v>243</v>
      </c>
      <c r="FY245" s="339" t="s">
        <v>293</v>
      </c>
      <c r="FZ245" s="351" t="s">
        <v>320</v>
      </c>
      <c r="GA245" s="308">
        <v>593.44659986147121</v>
      </c>
      <c r="GB245" s="308">
        <v>1107.2524521689102</v>
      </c>
      <c r="GC245" s="308">
        <v>626.28772348438793</v>
      </c>
      <c r="GD245" s="361">
        <v>681.2386447956377</v>
      </c>
      <c r="GE245" s="362">
        <v>0</v>
      </c>
      <c r="GF245" s="363">
        <v>0</v>
      </c>
      <c r="GI245" s="316"/>
      <c r="GJ245" s="339" t="s">
        <v>293</v>
      </c>
      <c r="GK245" s="307" t="s">
        <v>320</v>
      </c>
      <c r="GL245" s="308">
        <v>579.56601302531362</v>
      </c>
      <c r="GM245" s="308">
        <v>1092.0760213638964</v>
      </c>
      <c r="GN245" s="308">
        <v>626.28772348438793</v>
      </c>
      <c r="GO245" s="361">
        <v>674.960552172142</v>
      </c>
      <c r="GP245" s="362">
        <v>0</v>
      </c>
      <c r="GQ245" s="363">
        <v>0</v>
      </c>
    </row>
    <row r="246" spans="106:199" ht="19.5" customHeight="1" x14ac:dyDescent="0.2">
      <c r="DB246" s="57"/>
      <c r="FB246" s="57">
        <v>244</v>
      </c>
      <c r="FC246" s="59"/>
      <c r="FM246" s="316"/>
      <c r="FN246" s="59"/>
      <c r="FX246" s="57">
        <v>244</v>
      </c>
      <c r="FY246" s="288" t="s">
        <v>293</v>
      </c>
      <c r="FZ246" s="320" t="s">
        <v>321</v>
      </c>
      <c r="GA246" s="344">
        <v>0.26918316982585266</v>
      </c>
      <c r="GB246" s="344">
        <v>0.50224186125904247</v>
      </c>
      <c r="GC246" s="344">
        <v>0.28407967063910694</v>
      </c>
      <c r="GD246" s="364">
        <v>0.30900501891284565</v>
      </c>
      <c r="GE246" s="364">
        <v>0</v>
      </c>
      <c r="GF246" s="365">
        <v>0</v>
      </c>
      <c r="GI246" s="316"/>
      <c r="GJ246" s="288" t="s">
        <v>293</v>
      </c>
      <c r="GK246" s="289" t="s">
        <v>321</v>
      </c>
      <c r="GL246" s="344">
        <v>0.26288703405816588</v>
      </c>
      <c r="GM246" s="344">
        <v>0.4953579398553476</v>
      </c>
      <c r="GN246" s="344">
        <v>0.28407967063910694</v>
      </c>
      <c r="GO246" s="364">
        <v>0.30615732061404777</v>
      </c>
      <c r="GP246" s="364">
        <v>0</v>
      </c>
      <c r="GQ246" s="365">
        <v>0</v>
      </c>
    </row>
    <row r="247" spans="106:199" ht="19.5" customHeight="1" x14ac:dyDescent="0.2">
      <c r="FN247" s="59"/>
    </row>
  </sheetData>
  <mergeCells count="248">
    <mergeCell ref="C3:I3"/>
    <mergeCell ref="M3:S3"/>
    <mergeCell ref="X5:AE5"/>
    <mergeCell ref="X16:AE16"/>
    <mergeCell ref="X26:AE26"/>
    <mergeCell ref="AI3:AO3"/>
    <mergeCell ref="AI5:AO5"/>
    <mergeCell ref="AI16:AO16"/>
    <mergeCell ref="AI26:AO26"/>
    <mergeCell ref="AI36:AO36"/>
    <mergeCell ref="AI42:AO42"/>
    <mergeCell ref="X36:AE36"/>
    <mergeCell ref="X42:AE42"/>
    <mergeCell ref="Y3:AE3"/>
    <mergeCell ref="DE2:DL2"/>
    <mergeCell ref="DR2:DY2"/>
    <mergeCell ref="EE2:EL2"/>
    <mergeCell ref="ER2:EY2"/>
    <mergeCell ref="FH25:FJ25"/>
    <mergeCell ref="CK3:CP3"/>
    <mergeCell ref="CT3:CY3"/>
    <mergeCell ref="AU3:BA3"/>
    <mergeCell ref="BE3:BK3"/>
    <mergeCell ref="BQ3:BV3"/>
    <mergeCell ref="BZ3:CE3"/>
    <mergeCell ref="FH32:FJ32"/>
    <mergeCell ref="FH33:FJ33"/>
    <mergeCell ref="FH34:FJ34"/>
    <mergeCell ref="FH35:FJ35"/>
    <mergeCell ref="FH60:FJ60"/>
    <mergeCell ref="FH61:FJ61"/>
    <mergeCell ref="FH26:FJ26"/>
    <mergeCell ref="FH27:FJ27"/>
    <mergeCell ref="FH28:FJ28"/>
    <mergeCell ref="FH29:FJ29"/>
    <mergeCell ref="FH30:FJ30"/>
    <mergeCell ref="FH31:FJ31"/>
    <mergeCell ref="FH68:FJ68"/>
    <mergeCell ref="FH69:FJ69"/>
    <mergeCell ref="FH70:FJ70"/>
    <mergeCell ref="FH62:FJ62"/>
    <mergeCell ref="FH63:FJ63"/>
    <mergeCell ref="FH64:FJ64"/>
    <mergeCell ref="FH65:FJ65"/>
    <mergeCell ref="FH66:FJ66"/>
    <mergeCell ref="FH67:FJ67"/>
    <mergeCell ref="FH207:FJ207"/>
    <mergeCell ref="FH208:FJ208"/>
    <mergeCell ref="FH209:FJ209"/>
    <mergeCell ref="FH210:FJ210"/>
    <mergeCell ref="FH211:FJ211"/>
    <mergeCell ref="FH201:FJ201"/>
    <mergeCell ref="FH202:FJ202"/>
    <mergeCell ref="FH203:FJ203"/>
    <mergeCell ref="FH204:FJ204"/>
    <mergeCell ref="FH205:FJ205"/>
    <mergeCell ref="FH206:FJ206"/>
    <mergeCell ref="FS32:FU32"/>
    <mergeCell ref="FS33:FU33"/>
    <mergeCell ref="FS34:FU34"/>
    <mergeCell ref="FS35:FU35"/>
    <mergeCell ref="FS60:FU60"/>
    <mergeCell ref="FS25:FU25"/>
    <mergeCell ref="FS26:FU26"/>
    <mergeCell ref="FS27:FU27"/>
    <mergeCell ref="FS28:FU28"/>
    <mergeCell ref="FS29:FU29"/>
    <mergeCell ref="FS30:FU30"/>
    <mergeCell ref="FE2:FJ2"/>
    <mergeCell ref="FP2:FU2"/>
    <mergeCell ref="FS206:FU206"/>
    <mergeCell ref="FS207:FU207"/>
    <mergeCell ref="FS208:FU208"/>
    <mergeCell ref="FS209:FU209"/>
    <mergeCell ref="FS210:FU210"/>
    <mergeCell ref="FS211:FU211"/>
    <mergeCell ref="FS201:FU201"/>
    <mergeCell ref="FS202:FU202"/>
    <mergeCell ref="FS203:FU203"/>
    <mergeCell ref="FS204:FU204"/>
    <mergeCell ref="FS205:FU205"/>
    <mergeCell ref="FS67:FU67"/>
    <mergeCell ref="FS68:FU68"/>
    <mergeCell ref="FS69:FU69"/>
    <mergeCell ref="FS70:FU70"/>
    <mergeCell ref="FS61:FU61"/>
    <mergeCell ref="FS62:FU62"/>
    <mergeCell ref="FS63:FU63"/>
    <mergeCell ref="FS64:FU64"/>
    <mergeCell ref="FS65:FU65"/>
    <mergeCell ref="FS66:FU66"/>
    <mergeCell ref="FS31:FU31"/>
    <mergeCell ref="GD27:GF27"/>
    <mergeCell ref="GO27:GQ27"/>
    <mergeCell ref="GD28:GF28"/>
    <mergeCell ref="GO28:GQ28"/>
    <mergeCell ref="GD29:GF29"/>
    <mergeCell ref="GO29:GQ29"/>
    <mergeCell ref="GA2:GF2"/>
    <mergeCell ref="GL2:GQ2"/>
    <mergeCell ref="GD25:GF25"/>
    <mergeCell ref="GO25:GQ25"/>
    <mergeCell ref="GD26:GF26"/>
    <mergeCell ref="GO26:GQ26"/>
    <mergeCell ref="GD33:GF33"/>
    <mergeCell ref="GO33:GQ33"/>
    <mergeCell ref="GD34:GF34"/>
    <mergeCell ref="GO34:GQ34"/>
    <mergeCell ref="GD35:GF35"/>
    <mergeCell ref="GO35:GQ35"/>
    <mergeCell ref="GD30:GF30"/>
    <mergeCell ref="GO30:GQ30"/>
    <mergeCell ref="GD31:GF31"/>
    <mergeCell ref="GO31:GQ31"/>
    <mergeCell ref="GD32:GF32"/>
    <mergeCell ref="GO32:GQ32"/>
    <mergeCell ref="GD63:GF63"/>
    <mergeCell ref="GO63:GQ63"/>
    <mergeCell ref="GD64:GF64"/>
    <mergeCell ref="GO64:GQ64"/>
    <mergeCell ref="GD65:GF65"/>
    <mergeCell ref="GO65:GQ65"/>
    <mergeCell ref="GD60:GF60"/>
    <mergeCell ref="GO60:GQ60"/>
    <mergeCell ref="GD61:GF61"/>
    <mergeCell ref="GO61:GQ61"/>
    <mergeCell ref="GD62:GF62"/>
    <mergeCell ref="GO62:GQ62"/>
    <mergeCell ref="GD69:GF69"/>
    <mergeCell ref="GO69:GQ69"/>
    <mergeCell ref="GD70:GF70"/>
    <mergeCell ref="GO70:GQ70"/>
    <mergeCell ref="GD95:GF95"/>
    <mergeCell ref="GO95:GQ95"/>
    <mergeCell ref="GD66:GF66"/>
    <mergeCell ref="GO66:GQ66"/>
    <mergeCell ref="GD67:GF67"/>
    <mergeCell ref="GO67:GQ67"/>
    <mergeCell ref="GD68:GF68"/>
    <mergeCell ref="GO68:GQ68"/>
    <mergeCell ref="GD99:GF99"/>
    <mergeCell ref="GO99:GQ99"/>
    <mergeCell ref="GD100:GF100"/>
    <mergeCell ref="GO100:GQ100"/>
    <mergeCell ref="GD101:GF101"/>
    <mergeCell ref="GO101:GQ101"/>
    <mergeCell ref="GD96:GF96"/>
    <mergeCell ref="GO96:GQ96"/>
    <mergeCell ref="GD97:GF97"/>
    <mergeCell ref="GO97:GQ97"/>
    <mergeCell ref="GD98:GF98"/>
    <mergeCell ref="GO98:GQ98"/>
    <mergeCell ref="GD105:GF105"/>
    <mergeCell ref="GO105:GQ105"/>
    <mergeCell ref="GD130:GF130"/>
    <mergeCell ref="GO130:GQ130"/>
    <mergeCell ref="GD131:GF131"/>
    <mergeCell ref="GO131:GQ131"/>
    <mergeCell ref="GD102:GF102"/>
    <mergeCell ref="GO102:GQ102"/>
    <mergeCell ref="GD103:GF103"/>
    <mergeCell ref="GO103:GQ103"/>
    <mergeCell ref="GD104:GF104"/>
    <mergeCell ref="GO104:GQ104"/>
    <mergeCell ref="GD135:GF135"/>
    <mergeCell ref="GO135:GQ135"/>
    <mergeCell ref="GD136:GF136"/>
    <mergeCell ref="GO136:GQ136"/>
    <mergeCell ref="GD137:GF137"/>
    <mergeCell ref="GO137:GQ137"/>
    <mergeCell ref="GD132:GF132"/>
    <mergeCell ref="GO132:GQ132"/>
    <mergeCell ref="GD133:GF133"/>
    <mergeCell ref="GO133:GQ133"/>
    <mergeCell ref="GD134:GF134"/>
    <mergeCell ref="GO134:GQ134"/>
    <mergeCell ref="GD166:GF166"/>
    <mergeCell ref="GO166:GQ166"/>
    <mergeCell ref="GD167:GF167"/>
    <mergeCell ref="GO167:GQ167"/>
    <mergeCell ref="GD168:GF168"/>
    <mergeCell ref="GO168:GQ168"/>
    <mergeCell ref="GD138:GF138"/>
    <mergeCell ref="GO138:GQ138"/>
    <mergeCell ref="GD139:GF139"/>
    <mergeCell ref="GO139:GQ139"/>
    <mergeCell ref="GD140:GF140"/>
    <mergeCell ref="GO140:GQ140"/>
    <mergeCell ref="GD172:GF172"/>
    <mergeCell ref="GO172:GQ172"/>
    <mergeCell ref="GD173:GF173"/>
    <mergeCell ref="GO173:GQ173"/>
    <mergeCell ref="GD174:GF174"/>
    <mergeCell ref="GO174:GQ174"/>
    <mergeCell ref="GD169:GF169"/>
    <mergeCell ref="GO169:GQ169"/>
    <mergeCell ref="GD170:GF170"/>
    <mergeCell ref="GO170:GQ170"/>
    <mergeCell ref="GD171:GF171"/>
    <mergeCell ref="GO171:GQ171"/>
    <mergeCell ref="GD202:GF202"/>
    <mergeCell ref="GO202:GQ202"/>
    <mergeCell ref="GD203:GF203"/>
    <mergeCell ref="GO203:GQ203"/>
    <mergeCell ref="GD204:GF204"/>
    <mergeCell ref="GO204:GQ204"/>
    <mergeCell ref="GD175:GF175"/>
    <mergeCell ref="GO175:GQ175"/>
    <mergeCell ref="GD176:GF176"/>
    <mergeCell ref="GO176:GQ176"/>
    <mergeCell ref="GD201:GF201"/>
    <mergeCell ref="GO201:GQ201"/>
    <mergeCell ref="GD208:GF208"/>
    <mergeCell ref="GO208:GQ208"/>
    <mergeCell ref="GD209:GF209"/>
    <mergeCell ref="GO209:GQ209"/>
    <mergeCell ref="GD210:GF210"/>
    <mergeCell ref="GO210:GQ210"/>
    <mergeCell ref="GD205:GF205"/>
    <mergeCell ref="GO205:GQ205"/>
    <mergeCell ref="GD206:GF206"/>
    <mergeCell ref="GO206:GQ206"/>
    <mergeCell ref="GD207:GF207"/>
    <mergeCell ref="GO207:GQ207"/>
    <mergeCell ref="GD238:GF238"/>
    <mergeCell ref="GO238:GQ238"/>
    <mergeCell ref="GD239:GF239"/>
    <mergeCell ref="GO239:GQ239"/>
    <mergeCell ref="GD240:GF240"/>
    <mergeCell ref="GO240:GQ240"/>
    <mergeCell ref="GD211:GF211"/>
    <mergeCell ref="GO211:GQ211"/>
    <mergeCell ref="GD236:GF236"/>
    <mergeCell ref="GO236:GQ236"/>
    <mergeCell ref="GD237:GF237"/>
    <mergeCell ref="GO237:GQ237"/>
    <mergeCell ref="GD244:GF244"/>
    <mergeCell ref="GO244:GQ244"/>
    <mergeCell ref="GD245:GF245"/>
    <mergeCell ref="GO245:GQ245"/>
    <mergeCell ref="GD246:GF246"/>
    <mergeCell ref="GO246:GQ246"/>
    <mergeCell ref="GD241:GF241"/>
    <mergeCell ref="GO241:GQ241"/>
    <mergeCell ref="GD242:GF242"/>
    <mergeCell ref="GO242:GQ242"/>
    <mergeCell ref="GD243:GF243"/>
    <mergeCell ref="GO243:GQ243"/>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2"/>
  <sheetViews>
    <sheetView showGridLines="0" zoomScale="85" zoomScaleNormal="85" workbookViewId="0"/>
  </sheetViews>
  <sheetFormatPr defaultColWidth="9.140625" defaultRowHeight="20.100000000000001" customHeight="1" x14ac:dyDescent="0.2"/>
  <cols>
    <col min="1" max="1" width="5.7109375" style="57" customWidth="1"/>
    <col min="2" max="2" width="63.85546875" style="113" customWidth="1"/>
    <col min="3" max="25" width="12.7109375" style="113" customWidth="1"/>
    <col min="26" max="16384" width="9.140625" style="113"/>
  </cols>
  <sheetData>
    <row r="1" spans="1:25" s="14" customFormat="1" ht="15" customHeight="1" x14ac:dyDescent="0.25">
      <c r="A1" s="57"/>
    </row>
    <row r="2" spans="1:25" s="14" customFormat="1" ht="15" customHeight="1" x14ac:dyDescent="0.25">
      <c r="A2" s="57"/>
    </row>
    <row r="3" spans="1:25" s="14" customFormat="1" ht="15" customHeight="1" x14ac:dyDescent="0.25">
      <c r="A3" s="57"/>
      <c r="B3" s="98" t="s">
        <v>134</v>
      </c>
    </row>
    <row r="4" spans="1:25" s="14" customFormat="1" ht="8.1" customHeight="1" x14ac:dyDescent="0.25">
      <c r="A4" s="57"/>
      <c r="B4" s="98"/>
    </row>
    <row r="5" spans="1:25" ht="24.95" customHeight="1" x14ac:dyDescent="0.2">
      <c r="A5" s="57">
        <v>1</v>
      </c>
      <c r="B5" s="28" t="s">
        <v>10</v>
      </c>
      <c r="C5" s="1" t="s">
        <v>22</v>
      </c>
      <c r="D5" s="1" t="s">
        <v>29</v>
      </c>
      <c r="E5" s="1" t="s">
        <v>31</v>
      </c>
      <c r="F5" s="1" t="s">
        <v>32</v>
      </c>
      <c r="G5" s="1">
        <v>2020</v>
      </c>
      <c r="H5" s="1" t="s">
        <v>41</v>
      </c>
      <c r="I5" s="1" t="s">
        <v>49</v>
      </c>
      <c r="J5" s="1" t="s">
        <v>50</v>
      </c>
      <c r="K5" s="1" t="s">
        <v>51</v>
      </c>
      <c r="L5" s="1">
        <v>2021</v>
      </c>
      <c r="M5" s="1" t="s">
        <v>52</v>
      </c>
      <c r="N5" s="1" t="s">
        <v>199</v>
      </c>
      <c r="O5" s="1" t="s">
        <v>206</v>
      </c>
      <c r="P5" s="1" t="s">
        <v>209</v>
      </c>
      <c r="Q5" s="1">
        <v>2022</v>
      </c>
      <c r="R5" s="1" t="s">
        <v>218</v>
      </c>
      <c r="S5" s="1" t="s">
        <v>230</v>
      </c>
      <c r="T5" s="1" t="s">
        <v>236</v>
      </c>
      <c r="U5" s="1" t="s">
        <v>238</v>
      </c>
      <c r="V5" s="1">
        <v>2023</v>
      </c>
      <c r="W5" s="1" t="s">
        <v>242</v>
      </c>
      <c r="X5" s="1" t="s">
        <v>257</v>
      </c>
      <c r="Y5" s="1" t="s">
        <v>265</v>
      </c>
    </row>
    <row r="6" spans="1:25" ht="20.100000000000001" customHeight="1" x14ac:dyDescent="0.2">
      <c r="A6" s="57">
        <v>2</v>
      </c>
      <c r="B6" s="213" t="s">
        <v>42</v>
      </c>
      <c r="C6" s="33">
        <v>442.12900000000002</v>
      </c>
      <c r="D6" s="33">
        <v>336.70499999999998</v>
      </c>
      <c r="E6" s="33">
        <v>537.82600000000002</v>
      </c>
      <c r="F6" s="33">
        <v>634.26900000000001</v>
      </c>
      <c r="G6" s="185">
        <v>1950.9290000000001</v>
      </c>
      <c r="H6" s="33">
        <v>602.92899999999997</v>
      </c>
      <c r="I6" s="33">
        <v>686.18899999999996</v>
      </c>
      <c r="J6" s="33">
        <v>655.08199999999999</v>
      </c>
      <c r="K6" s="33">
        <v>677.91</v>
      </c>
      <c r="L6" s="185">
        <v>2622.1099999999997</v>
      </c>
      <c r="M6" s="33">
        <v>722.13599999999997</v>
      </c>
      <c r="N6" s="33">
        <v>829.43399999999997</v>
      </c>
      <c r="O6" s="33">
        <v>702.64499999999998</v>
      </c>
      <c r="P6" s="33">
        <v>779.77499999999998</v>
      </c>
      <c r="Q6" s="185">
        <v>3033.9900000000002</v>
      </c>
      <c r="R6" s="33">
        <v>667.31799999999998</v>
      </c>
      <c r="S6" s="33">
        <v>626.70399999999995</v>
      </c>
      <c r="T6" s="33">
        <v>649.33399999999995</v>
      </c>
      <c r="U6" s="33">
        <v>629.87699999999995</v>
      </c>
      <c r="V6" s="185">
        <v>2573.2329999999997</v>
      </c>
      <c r="W6" s="33">
        <v>579.78200000000004</v>
      </c>
      <c r="X6" s="33">
        <v>736.30499999999995</v>
      </c>
      <c r="Y6" s="33">
        <v>709.476</v>
      </c>
    </row>
    <row r="7" spans="1:25" ht="20.100000000000001" customHeight="1" x14ac:dyDescent="0.2">
      <c r="A7" s="57">
        <v>3</v>
      </c>
      <c r="B7" s="36" t="s">
        <v>33</v>
      </c>
      <c r="C7" s="33">
        <v>-391.34800000000001</v>
      </c>
      <c r="D7" s="33">
        <v>-315.99200000000002</v>
      </c>
      <c r="E7" s="33">
        <v>-397.48099999999999</v>
      </c>
      <c r="F7" s="33">
        <v>-459.11</v>
      </c>
      <c r="G7" s="185">
        <v>-1563.931</v>
      </c>
      <c r="H7" s="33">
        <v>-428.87</v>
      </c>
      <c r="I7" s="33">
        <v>-469.30709378999995</v>
      </c>
      <c r="J7" s="33">
        <v>-507.04462959</v>
      </c>
      <c r="K7" s="33">
        <v>-583.79726798000002</v>
      </c>
      <c r="L7" s="185">
        <v>-1989.01899136</v>
      </c>
      <c r="M7" s="33">
        <v>-524.78</v>
      </c>
      <c r="N7" s="33">
        <v>-556.32899999999995</v>
      </c>
      <c r="O7" s="33">
        <v>-617.846</v>
      </c>
      <c r="P7" s="33">
        <v>-696.22500000000002</v>
      </c>
      <c r="Q7" s="185">
        <v>-2395.1799999999998</v>
      </c>
      <c r="R7" s="33">
        <v>-567.95000000000005</v>
      </c>
      <c r="S7" s="33">
        <v>-564.40700000000004</v>
      </c>
      <c r="T7" s="33">
        <v>-581.30100000000004</v>
      </c>
      <c r="U7" s="33">
        <v>-560.69899999999996</v>
      </c>
      <c r="V7" s="185">
        <v>-2274.357</v>
      </c>
      <c r="W7" s="33">
        <v>-491.93299999999999</v>
      </c>
      <c r="X7" s="33">
        <v>-555.96100000000001</v>
      </c>
      <c r="Y7" s="33">
        <v>-582.89599999999996</v>
      </c>
    </row>
    <row r="8" spans="1:25" ht="20.100000000000001" customHeight="1" x14ac:dyDescent="0.2">
      <c r="A8" s="57">
        <v>4</v>
      </c>
      <c r="B8" s="31" t="s">
        <v>75</v>
      </c>
      <c r="C8" s="32">
        <v>50.780999999999999</v>
      </c>
      <c r="D8" s="32">
        <v>20.713000000000001</v>
      </c>
      <c r="E8" s="32">
        <v>140.345</v>
      </c>
      <c r="F8" s="32">
        <v>175.15899999999999</v>
      </c>
      <c r="G8" s="184">
        <v>386.99799999999999</v>
      </c>
      <c r="H8" s="32">
        <v>174.059</v>
      </c>
      <c r="I8" s="32">
        <v>216.88190621000004</v>
      </c>
      <c r="J8" s="32">
        <v>148.03737040999997</v>
      </c>
      <c r="K8" s="32">
        <v>94.112732019999996</v>
      </c>
      <c r="L8" s="184">
        <v>633.09100863999993</v>
      </c>
      <c r="M8" s="32">
        <v>197.35599999999999</v>
      </c>
      <c r="N8" s="32">
        <v>273.10500000000002</v>
      </c>
      <c r="O8" s="32">
        <v>84.799000000000007</v>
      </c>
      <c r="P8" s="32">
        <v>83.55</v>
      </c>
      <c r="Q8" s="184">
        <v>638.80999999999995</v>
      </c>
      <c r="R8" s="32">
        <v>99.367999999999995</v>
      </c>
      <c r="S8" s="32">
        <v>62.296999999999997</v>
      </c>
      <c r="T8" s="32">
        <v>68.033000000000001</v>
      </c>
      <c r="U8" s="32">
        <v>69.177999999999997</v>
      </c>
      <c r="V8" s="184">
        <v>298.87599999999998</v>
      </c>
      <c r="W8" s="32">
        <v>87.849000000000004</v>
      </c>
      <c r="X8" s="32">
        <v>180.34399999999999</v>
      </c>
      <c r="Y8" s="32">
        <v>126.58</v>
      </c>
    </row>
    <row r="9" spans="1:25" ht="20.100000000000001" customHeight="1" x14ac:dyDescent="0.2">
      <c r="A9" s="57">
        <v>5</v>
      </c>
      <c r="B9" s="36" t="s">
        <v>34</v>
      </c>
      <c r="C9" s="33">
        <v>-41.648000000000003</v>
      </c>
      <c r="D9" s="33">
        <v>-29.172999999999998</v>
      </c>
      <c r="E9" s="33">
        <v>-36.64</v>
      </c>
      <c r="F9" s="33">
        <v>-44.158000000000001</v>
      </c>
      <c r="G9" s="185">
        <v>-151.619</v>
      </c>
      <c r="H9" s="33">
        <v>-30.45</v>
      </c>
      <c r="I9" s="33">
        <v>-30.80290621</v>
      </c>
      <c r="J9" s="33">
        <v>-32.990370409999997</v>
      </c>
      <c r="K9" s="33">
        <v>-39.559732019999998</v>
      </c>
      <c r="L9" s="185">
        <v>-133.80300863999997</v>
      </c>
      <c r="M9" s="33">
        <v>-36.048999999999999</v>
      </c>
      <c r="N9" s="33">
        <v>-37.119</v>
      </c>
      <c r="O9" s="33">
        <v>-31.565000000000001</v>
      </c>
      <c r="P9" s="33">
        <v>-40.81</v>
      </c>
      <c r="Q9" s="185">
        <v>-145.54300000000001</v>
      </c>
      <c r="R9" s="33">
        <v>-28.452999999999999</v>
      </c>
      <c r="S9" s="33">
        <v>-32.494999999999997</v>
      </c>
      <c r="T9" s="33">
        <v>-33.005000000000003</v>
      </c>
      <c r="U9" s="33">
        <v>-32.646000000000001</v>
      </c>
      <c r="V9" s="185">
        <v>-126.599</v>
      </c>
      <c r="W9" s="33">
        <v>-33.530999999999999</v>
      </c>
      <c r="X9" s="33">
        <v>-30.169</v>
      </c>
      <c r="Y9" s="33">
        <v>-29.488</v>
      </c>
    </row>
    <row r="10" spans="1:25" ht="20.100000000000001" customHeight="1" x14ac:dyDescent="0.2">
      <c r="A10" s="57">
        <v>6</v>
      </c>
      <c r="B10" s="213" t="s">
        <v>35</v>
      </c>
      <c r="C10" s="33">
        <v>-15.826000000000001</v>
      </c>
      <c r="D10" s="33">
        <v>-9.5630000000000006</v>
      </c>
      <c r="E10" s="33">
        <v>-12.553000000000001</v>
      </c>
      <c r="F10" s="33">
        <v>-19.259</v>
      </c>
      <c r="G10" s="185">
        <v>-57.201000000000008</v>
      </c>
      <c r="H10" s="33">
        <v>-14.314</v>
      </c>
      <c r="I10" s="33">
        <v>-18.46</v>
      </c>
      <c r="J10" s="33">
        <v>-20.686759999999996</v>
      </c>
      <c r="K10" s="33">
        <v>-31.582240000000006</v>
      </c>
      <c r="L10" s="185">
        <v>-85.043000000000006</v>
      </c>
      <c r="M10" s="33">
        <v>-17.244</v>
      </c>
      <c r="N10" s="33">
        <v>-26.826000000000001</v>
      </c>
      <c r="O10" s="33">
        <v>-27.402000000000001</v>
      </c>
      <c r="P10" s="33">
        <v>-27.39</v>
      </c>
      <c r="Q10" s="185">
        <v>-98.862000000000009</v>
      </c>
      <c r="R10" s="33">
        <v>-22.010999999999999</v>
      </c>
      <c r="S10" s="33">
        <v>-21.251000000000001</v>
      </c>
      <c r="T10" s="33">
        <v>-29.553000000000001</v>
      </c>
      <c r="U10" s="33">
        <v>-26.797000000000001</v>
      </c>
      <c r="V10" s="185">
        <v>-99.611999999999995</v>
      </c>
      <c r="W10" s="33">
        <v>-12.742000000000001</v>
      </c>
      <c r="X10" s="33">
        <v>-17.966999999999999</v>
      </c>
      <c r="Y10" s="33">
        <v>-16.064</v>
      </c>
    </row>
    <row r="11" spans="1:25" ht="20.100000000000001" customHeight="1" x14ac:dyDescent="0.2">
      <c r="A11" s="57">
        <v>7</v>
      </c>
      <c r="B11" s="213" t="s">
        <v>253</v>
      </c>
      <c r="C11" s="33">
        <v>-484.59399999999999</v>
      </c>
      <c r="D11" s="33">
        <v>0</v>
      </c>
      <c r="E11" s="33">
        <v>-65.120999999999995</v>
      </c>
      <c r="F11" s="33">
        <v>-7.782</v>
      </c>
      <c r="G11" s="185">
        <v>-557.49700000000007</v>
      </c>
      <c r="H11" s="33">
        <v>0</v>
      </c>
      <c r="I11" s="33">
        <v>0</v>
      </c>
      <c r="J11" s="33">
        <v>0</v>
      </c>
      <c r="K11" s="33">
        <v>0</v>
      </c>
      <c r="L11" s="185">
        <v>0</v>
      </c>
      <c r="M11" s="33">
        <v>0</v>
      </c>
      <c r="N11" s="33">
        <v>0</v>
      </c>
      <c r="O11" s="33">
        <v>0</v>
      </c>
      <c r="P11" s="33">
        <v>-32.512</v>
      </c>
      <c r="Q11" s="185">
        <v>-32.512</v>
      </c>
      <c r="R11" s="33">
        <v>0</v>
      </c>
      <c r="S11" s="33">
        <v>-57.186999999999998</v>
      </c>
      <c r="T11" s="33">
        <v>-1.91</v>
      </c>
      <c r="U11" s="33">
        <v>-55.545999999999999</v>
      </c>
      <c r="V11" s="185">
        <v>-114.643</v>
      </c>
      <c r="W11" s="33">
        <v>17.219000000000001</v>
      </c>
      <c r="X11" s="33">
        <v>-60.21</v>
      </c>
      <c r="Y11" s="33">
        <v>17.591999999999999</v>
      </c>
    </row>
    <row r="12" spans="1:25" ht="20.100000000000001" customHeight="1" x14ac:dyDescent="0.2">
      <c r="A12" s="57">
        <v>8</v>
      </c>
      <c r="B12" s="36" t="s">
        <v>43</v>
      </c>
      <c r="C12" s="33">
        <v>-17.190999999999999</v>
      </c>
      <c r="D12" s="33">
        <v>6.4139999999999997</v>
      </c>
      <c r="E12" s="33">
        <v>-1.119</v>
      </c>
      <c r="F12" s="33">
        <v>-7.2679999999999998</v>
      </c>
      <c r="G12" s="185">
        <v>-19.163999999999998</v>
      </c>
      <c r="H12" s="33">
        <v>-8.5310000000000006</v>
      </c>
      <c r="I12" s="33">
        <v>2.8919999999999999</v>
      </c>
      <c r="J12" s="33">
        <v>-7.0602300000000033</v>
      </c>
      <c r="K12" s="33">
        <v>44.64723</v>
      </c>
      <c r="L12" s="185">
        <v>31.947999999999997</v>
      </c>
      <c r="M12" s="33">
        <v>-20.905000000000001</v>
      </c>
      <c r="N12" s="33">
        <v>30.442</v>
      </c>
      <c r="O12" s="33">
        <v>12.769</v>
      </c>
      <c r="P12" s="33">
        <v>-24.98</v>
      </c>
      <c r="Q12" s="185">
        <v>-2.674000000000003</v>
      </c>
      <c r="R12" s="33">
        <v>-5.4710000000000001</v>
      </c>
      <c r="S12" s="33">
        <v>-66.076999999999998</v>
      </c>
      <c r="T12" s="33">
        <v>-7.1870000000000003</v>
      </c>
      <c r="U12" s="33">
        <v>-31.849</v>
      </c>
      <c r="V12" s="185">
        <v>-110.584</v>
      </c>
      <c r="W12" s="33">
        <v>-9.0079999999999991</v>
      </c>
      <c r="X12" s="33">
        <v>-51.863</v>
      </c>
      <c r="Y12" s="33">
        <v>-13.859</v>
      </c>
    </row>
    <row r="13" spans="1:25" ht="20.100000000000001" customHeight="1" x14ac:dyDescent="0.2">
      <c r="A13" s="57">
        <v>9</v>
      </c>
      <c r="B13" s="31" t="s">
        <v>229</v>
      </c>
      <c r="C13" s="32">
        <v>-508.47800000000001</v>
      </c>
      <c r="D13" s="32">
        <v>-11.609</v>
      </c>
      <c r="E13" s="32">
        <v>24.911999999999999</v>
      </c>
      <c r="F13" s="32">
        <v>96.691999999999993</v>
      </c>
      <c r="G13" s="184">
        <v>-398.483</v>
      </c>
      <c r="H13" s="32">
        <v>120.764</v>
      </c>
      <c r="I13" s="32">
        <v>170.51100000000005</v>
      </c>
      <c r="J13" s="32">
        <v>87.300009999999986</v>
      </c>
      <c r="K13" s="32">
        <v>67.617989999999992</v>
      </c>
      <c r="L13" s="184">
        <v>446.19299999999998</v>
      </c>
      <c r="M13" s="32">
        <v>123.158</v>
      </c>
      <c r="N13" s="32">
        <v>239.602</v>
      </c>
      <c r="O13" s="32">
        <v>38.600999999999999</v>
      </c>
      <c r="P13" s="32">
        <v>-42.142000000000003</v>
      </c>
      <c r="Q13" s="184">
        <v>359.21899999999999</v>
      </c>
      <c r="R13" s="32">
        <v>43.433</v>
      </c>
      <c r="S13" s="32">
        <v>-114.71299999999999</v>
      </c>
      <c r="T13" s="32">
        <v>-3.6219999999999999</v>
      </c>
      <c r="U13" s="32">
        <v>-77.66</v>
      </c>
      <c r="V13" s="184">
        <v>-152.56200000000001</v>
      </c>
      <c r="W13" s="32">
        <v>49.786999999999999</v>
      </c>
      <c r="X13" s="32">
        <v>20.135000000000002</v>
      </c>
      <c r="Y13" s="32">
        <v>84.760999999999996</v>
      </c>
    </row>
    <row r="14" spans="1:25" ht="20.100000000000001" customHeight="1" x14ac:dyDescent="0.2">
      <c r="A14" s="57">
        <v>10</v>
      </c>
      <c r="B14" s="36" t="s">
        <v>208</v>
      </c>
      <c r="C14" s="33">
        <v>0</v>
      </c>
      <c r="D14" s="33">
        <v>0</v>
      </c>
      <c r="E14" s="33">
        <v>0</v>
      </c>
      <c r="F14" s="33">
        <v>0</v>
      </c>
      <c r="G14" s="185">
        <v>0</v>
      </c>
      <c r="H14" s="33">
        <v>0</v>
      </c>
      <c r="I14" s="33">
        <v>0</v>
      </c>
      <c r="J14" s="33">
        <v>0</v>
      </c>
      <c r="K14" s="33">
        <v>0</v>
      </c>
      <c r="L14" s="185">
        <v>0</v>
      </c>
      <c r="M14" s="33">
        <v>0</v>
      </c>
      <c r="N14" s="33">
        <v>0</v>
      </c>
      <c r="O14" s="33">
        <v>0</v>
      </c>
      <c r="P14" s="33">
        <v>1.885</v>
      </c>
      <c r="Q14" s="185">
        <v>1.885</v>
      </c>
      <c r="R14" s="33">
        <v>5.423</v>
      </c>
      <c r="S14" s="33">
        <v>5.6520000000000001</v>
      </c>
      <c r="T14" s="33">
        <v>6.3280000000000003</v>
      </c>
      <c r="U14" s="33">
        <v>6.133</v>
      </c>
      <c r="V14" s="185">
        <v>23.535999999999998</v>
      </c>
      <c r="W14" s="33">
        <v>5.7149999999999999</v>
      </c>
      <c r="X14" s="33">
        <v>5.3419999999999996</v>
      </c>
      <c r="Y14" s="33">
        <v>5.4420000000000002</v>
      </c>
    </row>
    <row r="15" spans="1:25" ht="20.100000000000001" customHeight="1" x14ac:dyDescent="0.2">
      <c r="A15" s="57">
        <v>11</v>
      </c>
      <c r="B15" s="34" t="s">
        <v>228</v>
      </c>
      <c r="C15" s="32">
        <v>-165.34700000000001</v>
      </c>
      <c r="D15" s="32">
        <v>-54.466999999999999</v>
      </c>
      <c r="E15" s="32">
        <v>-61.941000000000003</v>
      </c>
      <c r="F15" s="32">
        <v>3.58</v>
      </c>
      <c r="G15" s="184">
        <v>-278.17500000000001</v>
      </c>
      <c r="H15" s="32">
        <v>-74.179000000000002</v>
      </c>
      <c r="I15" s="32">
        <v>32.264000000000003</v>
      </c>
      <c r="J15" s="32">
        <v>-56.57</v>
      </c>
      <c r="K15" s="32">
        <v>-38.417000000000002</v>
      </c>
      <c r="L15" s="184">
        <v>-136.90199999999999</v>
      </c>
      <c r="M15" s="32">
        <v>10.653</v>
      </c>
      <c r="N15" s="32">
        <v>-74.233999999999995</v>
      </c>
      <c r="O15" s="32">
        <v>-52.292999999999999</v>
      </c>
      <c r="P15" s="32">
        <v>-17.853000000000002</v>
      </c>
      <c r="Q15" s="184">
        <v>-133.727</v>
      </c>
      <c r="R15" s="32">
        <v>-39.590000000000003</v>
      </c>
      <c r="S15" s="32">
        <v>-27.181999999999999</v>
      </c>
      <c r="T15" s="32">
        <v>-66.831000000000003</v>
      </c>
      <c r="U15" s="32">
        <v>-33.454999999999998</v>
      </c>
      <c r="V15" s="184">
        <v>-167.05799999999999</v>
      </c>
      <c r="W15" s="32">
        <v>-67.933000000000007</v>
      </c>
      <c r="X15" s="32">
        <v>-118.465</v>
      </c>
      <c r="Y15" s="32">
        <v>-41.46</v>
      </c>
    </row>
    <row r="16" spans="1:25" ht="20.100000000000001" customHeight="1" x14ac:dyDescent="0.2">
      <c r="A16" s="57">
        <v>12</v>
      </c>
      <c r="B16" s="23" t="s">
        <v>36</v>
      </c>
      <c r="C16" s="24">
        <v>3.6219999999999999</v>
      </c>
      <c r="D16" s="24">
        <v>3.43</v>
      </c>
      <c r="E16" s="24">
        <v>2.2130000000000001</v>
      </c>
      <c r="F16" s="24">
        <v>1.903</v>
      </c>
      <c r="G16" s="186">
        <v>11.168000000000001</v>
      </c>
      <c r="H16" s="24">
        <v>1.921</v>
      </c>
      <c r="I16" s="24">
        <v>2.0329999999999999</v>
      </c>
      <c r="J16" s="24">
        <v>3.4750000000000001</v>
      </c>
      <c r="K16" s="24">
        <v>4.0430000000000001</v>
      </c>
      <c r="L16" s="186">
        <v>11.472000000000001</v>
      </c>
      <c r="M16" s="24">
        <v>3.7080000000000002</v>
      </c>
      <c r="N16" s="24">
        <v>8.4350000000000005</v>
      </c>
      <c r="O16" s="24">
        <v>6.7009999999999996</v>
      </c>
      <c r="P16" s="24">
        <v>6.1740000000000004</v>
      </c>
      <c r="Q16" s="186">
        <v>25.018000000000001</v>
      </c>
      <c r="R16" s="24">
        <v>5.617</v>
      </c>
      <c r="S16" s="24">
        <v>7.5469999999999997</v>
      </c>
      <c r="T16" s="24">
        <v>7.8019999999999996</v>
      </c>
      <c r="U16" s="24">
        <v>4.827</v>
      </c>
      <c r="V16" s="186">
        <v>25.792999999999999</v>
      </c>
      <c r="W16" s="24">
        <v>5.0129999999999999</v>
      </c>
      <c r="X16" s="24">
        <v>6.7750000000000004</v>
      </c>
      <c r="Y16" s="24">
        <v>6.2060000000000004</v>
      </c>
    </row>
    <row r="17" spans="1:25" ht="20.100000000000001" customHeight="1" x14ac:dyDescent="0.2">
      <c r="A17" s="57">
        <v>13</v>
      </c>
      <c r="B17" s="23" t="s">
        <v>37</v>
      </c>
      <c r="C17" s="24">
        <v>-39.741999999999997</v>
      </c>
      <c r="D17" s="24">
        <v>-39.094999999999999</v>
      </c>
      <c r="E17" s="24">
        <v>-42.774000000000001</v>
      </c>
      <c r="F17" s="24">
        <v>-38.148000000000003</v>
      </c>
      <c r="G17" s="186">
        <v>-159.75899999999999</v>
      </c>
      <c r="H17" s="24">
        <v>-34.215000000000003</v>
      </c>
      <c r="I17" s="24">
        <v>-35.286000000000001</v>
      </c>
      <c r="J17" s="24">
        <v>-37.590000000000003</v>
      </c>
      <c r="K17" s="24">
        <v>-35.183999999999997</v>
      </c>
      <c r="L17" s="186">
        <v>-142.27500000000001</v>
      </c>
      <c r="M17" s="24">
        <v>-43.399000000000001</v>
      </c>
      <c r="N17" s="24">
        <v>-40.329000000000001</v>
      </c>
      <c r="O17" s="24">
        <v>-41.570999999999998</v>
      </c>
      <c r="P17" s="24">
        <v>-43.395000000000003</v>
      </c>
      <c r="Q17" s="186">
        <v>-168.69400000000002</v>
      </c>
      <c r="R17" s="24">
        <v>-46.78</v>
      </c>
      <c r="S17" s="24">
        <v>-60.878</v>
      </c>
      <c r="T17" s="24">
        <v>-47.232999999999997</v>
      </c>
      <c r="U17" s="24">
        <v>-55</v>
      </c>
      <c r="V17" s="186">
        <v>-209.89099999999999</v>
      </c>
      <c r="W17" s="24">
        <v>-50.904000000000003</v>
      </c>
      <c r="X17" s="24">
        <v>-62.506</v>
      </c>
      <c r="Y17" s="24">
        <v>-59.375999999999998</v>
      </c>
    </row>
    <row r="18" spans="1:25" ht="20.100000000000001" customHeight="1" x14ac:dyDescent="0.2">
      <c r="A18" s="57">
        <v>14</v>
      </c>
      <c r="B18" s="23" t="s">
        <v>38</v>
      </c>
      <c r="C18" s="24">
        <v>-129.227</v>
      </c>
      <c r="D18" s="24">
        <v>-18.802</v>
      </c>
      <c r="E18" s="24">
        <v>-21.38</v>
      </c>
      <c r="F18" s="24">
        <v>39.825000000000003</v>
      </c>
      <c r="G18" s="186">
        <v>-129.584</v>
      </c>
      <c r="H18" s="24">
        <v>-41.884999999999998</v>
      </c>
      <c r="I18" s="24">
        <v>65.516999999999996</v>
      </c>
      <c r="J18" s="24">
        <v>-22.454999999999998</v>
      </c>
      <c r="K18" s="24">
        <v>-7.2759999999999998</v>
      </c>
      <c r="L18" s="186">
        <v>-6.0990000000000002</v>
      </c>
      <c r="M18" s="24">
        <v>50.344000000000001</v>
      </c>
      <c r="N18" s="24">
        <v>-42.34</v>
      </c>
      <c r="O18" s="24">
        <v>-17.422999999999998</v>
      </c>
      <c r="P18" s="24">
        <v>19.367999999999999</v>
      </c>
      <c r="Q18" s="186">
        <v>9.9489999999999981</v>
      </c>
      <c r="R18" s="24">
        <v>1.573</v>
      </c>
      <c r="S18" s="24">
        <v>26.149000000000001</v>
      </c>
      <c r="T18" s="24">
        <v>-27.4</v>
      </c>
      <c r="U18" s="24">
        <v>16.718</v>
      </c>
      <c r="V18" s="186">
        <v>17.040000000000003</v>
      </c>
      <c r="W18" s="24">
        <v>-22.042000000000002</v>
      </c>
      <c r="X18" s="24">
        <v>-62.734000000000002</v>
      </c>
      <c r="Y18" s="24">
        <v>11.71</v>
      </c>
    </row>
    <row r="19" spans="1:25" ht="20.100000000000001" customHeight="1" x14ac:dyDescent="0.2">
      <c r="A19" s="57">
        <v>15</v>
      </c>
      <c r="B19" s="220" t="s">
        <v>153</v>
      </c>
      <c r="C19" s="221">
        <v>-67.596999999999994</v>
      </c>
      <c r="D19" s="221">
        <v>-52.128</v>
      </c>
      <c r="E19" s="221">
        <v>-61.359000000000002</v>
      </c>
      <c r="F19" s="221">
        <v>-62.841000000000001</v>
      </c>
      <c r="G19" s="222">
        <v>-243.92500000000001</v>
      </c>
      <c r="H19" s="221">
        <v>-59.198</v>
      </c>
      <c r="I19" s="221">
        <v>-62.156999999999996</v>
      </c>
      <c r="J19" s="221">
        <v>-68.47</v>
      </c>
      <c r="K19" s="221">
        <v>-68.885999999999996</v>
      </c>
      <c r="L19" s="222">
        <v>-258.71100000000001</v>
      </c>
      <c r="M19" s="221">
        <v>-65.891999999999996</v>
      </c>
      <c r="N19" s="221">
        <v>-74.373999999999995</v>
      </c>
      <c r="O19" s="221">
        <v>-72.753</v>
      </c>
      <c r="P19" s="221">
        <v>-77.918000000000006</v>
      </c>
      <c r="Q19" s="222">
        <v>-290.93700000000001</v>
      </c>
      <c r="R19" s="221">
        <v>-73.117000000000004</v>
      </c>
      <c r="S19" s="221">
        <v>-74.777000000000001</v>
      </c>
      <c r="T19" s="221">
        <v>-75.606999999999999</v>
      </c>
      <c r="U19" s="221">
        <v>-86.974000000000004</v>
      </c>
      <c r="V19" s="222">
        <v>-310.47500000000002</v>
      </c>
      <c r="W19" s="221">
        <v>-76.989000000000004</v>
      </c>
      <c r="X19" s="221">
        <v>-74.290999999999997</v>
      </c>
      <c r="Y19" s="221">
        <v>-82.281000000000006</v>
      </c>
    </row>
    <row r="20" spans="1:25" ht="20.100000000000001" customHeight="1" x14ac:dyDescent="0.2">
      <c r="A20" s="57">
        <v>39</v>
      </c>
      <c r="B20" s="34" t="s">
        <v>155</v>
      </c>
      <c r="C20" s="32">
        <v>-440.88</v>
      </c>
      <c r="D20" s="32">
        <v>40.518000000000065</v>
      </c>
      <c r="E20" s="32">
        <v>86.27099999999993</v>
      </c>
      <c r="F20" s="32">
        <v>159.53300000000004</v>
      </c>
      <c r="G20" s="184">
        <v>-154.55799999999996</v>
      </c>
      <c r="H20" s="32">
        <v>179.96200000000002</v>
      </c>
      <c r="I20" s="32">
        <v>232.66799999999998</v>
      </c>
      <c r="J20" s="32">
        <v>155.77000000000001</v>
      </c>
      <c r="K20" s="32">
        <v>136.50400000000002</v>
      </c>
      <c r="L20" s="184">
        <v>704.904</v>
      </c>
      <c r="M20" s="32">
        <v>189.05</v>
      </c>
      <c r="N20" s="32">
        <v>313.976</v>
      </c>
      <c r="O20" s="32">
        <v>111.35400000000003</v>
      </c>
      <c r="P20" s="32">
        <v>35.775000000000041</v>
      </c>
      <c r="Q20" s="184">
        <v>650.15500000000009</v>
      </c>
      <c r="R20" s="32">
        <v>116.55</v>
      </c>
      <c r="S20" s="32">
        <v>-39.935999999999993</v>
      </c>
      <c r="T20" s="32">
        <v>71.985000000000014</v>
      </c>
      <c r="U20" s="32">
        <v>9.3140000000000036</v>
      </c>
      <c r="V20" s="184">
        <v>157.91300000000001</v>
      </c>
      <c r="W20" s="32">
        <v>126.77600000000001</v>
      </c>
      <c r="X20" s="32">
        <v>94.426000000000016</v>
      </c>
      <c r="Y20" s="32">
        <v>167.04200000000003</v>
      </c>
    </row>
    <row r="21" spans="1:25" ht="20.100000000000001" customHeight="1" x14ac:dyDescent="0.2">
      <c r="A21" s="57">
        <v>16</v>
      </c>
      <c r="B21" s="34" t="s">
        <v>158</v>
      </c>
      <c r="C21" s="32">
        <v>45.911000000000001</v>
      </c>
      <c r="D21" s="32">
        <v>39.417000000000066</v>
      </c>
      <c r="E21" s="32">
        <v>159.83199999999994</v>
      </c>
      <c r="F21" s="32">
        <v>173.75700000000006</v>
      </c>
      <c r="G21" s="184">
        <v>418.91700000000003</v>
      </c>
      <c r="H21" s="32">
        <v>179.03700000000001</v>
      </c>
      <c r="I21" s="32">
        <v>233.33699999999999</v>
      </c>
      <c r="J21" s="32">
        <v>178.25700000000001</v>
      </c>
      <c r="K21" s="32">
        <v>153.20400000000001</v>
      </c>
      <c r="L21" s="184">
        <v>743.83500000000004</v>
      </c>
      <c r="M21" s="32">
        <v>216.72300000000001</v>
      </c>
      <c r="N21" s="32">
        <v>302.38572632676119</v>
      </c>
      <c r="O21" s="32">
        <v>121.0616226327512</v>
      </c>
      <c r="P21" s="32">
        <v>120.15275167323881</v>
      </c>
      <c r="Q21" s="184">
        <v>760.32310063275122</v>
      </c>
      <c r="R21" s="32">
        <v>134.34399999999999</v>
      </c>
      <c r="S21" s="32">
        <v>75.304000000000002</v>
      </c>
      <c r="T21" s="32">
        <v>86.564999999999998</v>
      </c>
      <c r="U21" s="32">
        <v>109.83</v>
      </c>
      <c r="V21" s="184">
        <v>406.04299999999995</v>
      </c>
      <c r="W21" s="32">
        <v>128.43899999999999</v>
      </c>
      <c r="X21" s="32">
        <v>206.07499999999999</v>
      </c>
      <c r="Y21" s="32">
        <v>182.911</v>
      </c>
    </row>
    <row r="22" spans="1:25" ht="20.100000000000001" customHeight="1" x14ac:dyDescent="0.2">
      <c r="A22" s="57">
        <v>17</v>
      </c>
      <c r="B22" s="34" t="s">
        <v>44</v>
      </c>
      <c r="C22" s="35">
        <v>0.10384073426533885</v>
      </c>
      <c r="D22" s="35">
        <v>0.11706686862386977</v>
      </c>
      <c r="E22" s="35">
        <v>0.2971816163591941</v>
      </c>
      <c r="F22" s="35">
        <v>0.27394843512768252</v>
      </c>
      <c r="G22" s="187">
        <v>0.21472693265618586</v>
      </c>
      <c r="H22" s="35">
        <v>0.29694541148294412</v>
      </c>
      <c r="I22" s="35">
        <v>0.34004771280215801</v>
      </c>
      <c r="J22" s="35">
        <v>0.27211402541971846</v>
      </c>
      <c r="K22" s="35">
        <v>0.22599460105323718</v>
      </c>
      <c r="L22" s="187">
        <v>0.28367803028858446</v>
      </c>
      <c r="M22" s="35">
        <v>0.30011382897404371</v>
      </c>
      <c r="N22" s="35">
        <v>0.36456876174205688</v>
      </c>
      <c r="O22" s="35">
        <v>0.17229414943926336</v>
      </c>
      <c r="P22" s="35">
        <v>0.15408643733543498</v>
      </c>
      <c r="Q22" s="187">
        <v>0.25060171610082799</v>
      </c>
      <c r="R22" s="35">
        <v>0.20131931103312065</v>
      </c>
      <c r="S22" s="35">
        <v>0.12015879905026935</v>
      </c>
      <c r="T22" s="35">
        <v>0.13331351815860559</v>
      </c>
      <c r="U22" s="35">
        <v>0.17436737648779049</v>
      </c>
      <c r="V22" s="187">
        <v>0.15779488293520252</v>
      </c>
      <c r="W22" s="35">
        <v>0.22152981637925975</v>
      </c>
      <c r="X22" s="35">
        <v>0.27987722479135685</v>
      </c>
      <c r="Y22" s="35">
        <v>0.25781139883519666</v>
      </c>
    </row>
    <row r="23" spans="1:25" ht="20.100000000000001" customHeight="1" x14ac:dyDescent="0.2">
      <c r="A23" s="57">
        <v>18</v>
      </c>
      <c r="B23" s="36" t="s">
        <v>252</v>
      </c>
      <c r="C23" s="33">
        <v>60.000999999999998</v>
      </c>
      <c r="D23" s="33">
        <v>9.8620000000000001</v>
      </c>
      <c r="E23" s="33">
        <v>0.85399999999999998</v>
      </c>
      <c r="F23" s="33">
        <v>-46.564999999999998</v>
      </c>
      <c r="G23" s="185">
        <v>24.152000000000001</v>
      </c>
      <c r="H23" s="33">
        <v>-14.974</v>
      </c>
      <c r="I23" s="33">
        <v>-80.617999999999995</v>
      </c>
      <c r="J23" s="33">
        <v>-39.773000000000003</v>
      </c>
      <c r="K23" s="33">
        <v>-17.838999999999999</v>
      </c>
      <c r="L23" s="185">
        <v>-153.20400000000001</v>
      </c>
      <c r="M23" s="33">
        <v>-59.633000000000003</v>
      </c>
      <c r="N23" s="33">
        <v>-41.847999999999999</v>
      </c>
      <c r="O23" s="33">
        <v>-26.177</v>
      </c>
      <c r="P23" s="33">
        <v>-23.324999999999999</v>
      </c>
      <c r="Q23" s="185">
        <v>-150.98299999999998</v>
      </c>
      <c r="R23" s="33">
        <v>-25.134</v>
      </c>
      <c r="S23" s="33">
        <v>33.543999999999997</v>
      </c>
      <c r="T23" s="33">
        <v>-0.35899999999999999</v>
      </c>
      <c r="U23" s="33">
        <v>-3.7770000000000001</v>
      </c>
      <c r="V23" s="185">
        <v>4.2739999999999965</v>
      </c>
      <c r="W23" s="33">
        <v>0.41599999999999998</v>
      </c>
      <c r="X23" s="33">
        <v>23.007999999999999</v>
      </c>
      <c r="Y23" s="33">
        <v>-42.76</v>
      </c>
    </row>
    <row r="24" spans="1:25" ht="20.100000000000001" customHeight="1" x14ac:dyDescent="0.2">
      <c r="A24" s="57">
        <v>19</v>
      </c>
      <c r="B24" s="34" t="s">
        <v>45</v>
      </c>
      <c r="C24" s="32">
        <v>-613.82399999999996</v>
      </c>
      <c r="D24" s="32">
        <v>-56.213999999999999</v>
      </c>
      <c r="E24" s="32">
        <v>-36.174999999999997</v>
      </c>
      <c r="F24" s="32">
        <v>53.707000000000001</v>
      </c>
      <c r="G24" s="184">
        <v>-652.50599999999997</v>
      </c>
      <c r="H24" s="32">
        <v>31.611000000000001</v>
      </c>
      <c r="I24" s="32">
        <v>122.15700000000005</v>
      </c>
      <c r="J24" s="32">
        <v>-9.0429900000000192</v>
      </c>
      <c r="K24" s="32">
        <v>11.36198999999999</v>
      </c>
      <c r="L24" s="184">
        <v>156.08700000000002</v>
      </c>
      <c r="M24" s="32">
        <v>74.177999999999997</v>
      </c>
      <c r="N24" s="32">
        <v>123.52</v>
      </c>
      <c r="O24" s="32">
        <v>-39.869</v>
      </c>
      <c r="P24" s="32">
        <v>-81.435000000000002</v>
      </c>
      <c r="Q24" s="184">
        <v>76.393999999999977</v>
      </c>
      <c r="R24" s="32">
        <v>-15.868</v>
      </c>
      <c r="S24" s="32">
        <v>-102.699</v>
      </c>
      <c r="T24" s="32">
        <v>-64.483999999999995</v>
      </c>
      <c r="U24" s="32">
        <v>-108.759</v>
      </c>
      <c r="V24" s="184">
        <v>-291.81</v>
      </c>
      <c r="W24" s="32">
        <v>-12.015000000000001</v>
      </c>
      <c r="X24" s="32">
        <v>-69.98</v>
      </c>
      <c r="Y24" s="32">
        <v>5.9829999999999997</v>
      </c>
    </row>
    <row r="25" spans="1:25" ht="20.100000000000001" customHeight="1" x14ac:dyDescent="0.2">
      <c r="A25" s="57">
        <v>20</v>
      </c>
      <c r="B25" s="25" t="s">
        <v>46</v>
      </c>
      <c r="C25" s="24">
        <v>-523.68200000000002</v>
      </c>
      <c r="D25" s="24">
        <v>-55.774000000000001</v>
      </c>
      <c r="E25" s="24">
        <v>-30.172000000000001</v>
      </c>
      <c r="F25" s="24">
        <v>50.381</v>
      </c>
      <c r="G25" s="186">
        <v>-559.24700000000007</v>
      </c>
      <c r="H25" s="24">
        <v>22.786999999999999</v>
      </c>
      <c r="I25" s="24">
        <v>109.012</v>
      </c>
      <c r="J25" s="24">
        <v>-18.84</v>
      </c>
      <c r="K25" s="24">
        <v>1.373</v>
      </c>
      <c r="L25" s="186">
        <v>114.33200000000001</v>
      </c>
      <c r="M25" s="24">
        <v>63.012</v>
      </c>
      <c r="N25" s="24">
        <v>109.002</v>
      </c>
      <c r="O25" s="24">
        <v>-41.22</v>
      </c>
      <c r="P25" s="24">
        <v>-81.692999999999998</v>
      </c>
      <c r="Q25" s="186">
        <v>49.101000000000013</v>
      </c>
      <c r="R25" s="24">
        <v>-20.186</v>
      </c>
      <c r="S25" s="24">
        <v>-102.401</v>
      </c>
      <c r="T25" s="24">
        <v>-74.858000000000004</v>
      </c>
      <c r="U25" s="24">
        <v>-94.522999999999996</v>
      </c>
      <c r="V25" s="186">
        <v>-291.96799999999996</v>
      </c>
      <c r="W25" s="24">
        <v>-24.37</v>
      </c>
      <c r="X25" s="24">
        <v>-77.007000000000005</v>
      </c>
      <c r="Y25" s="24">
        <v>-5.1520000000000001</v>
      </c>
    </row>
    <row r="26" spans="1:25" ht="20.100000000000001" customHeight="1" x14ac:dyDescent="0.2">
      <c r="A26" s="57">
        <v>21</v>
      </c>
      <c r="B26" s="26" t="s">
        <v>39</v>
      </c>
      <c r="C26" s="27">
        <v>-90.141999999999996</v>
      </c>
      <c r="D26" s="27">
        <v>-0.44</v>
      </c>
      <c r="E26" s="27">
        <v>-6.0030000000000001</v>
      </c>
      <c r="F26" s="27">
        <v>3.3260000000000001</v>
      </c>
      <c r="G26" s="188">
        <v>-93.259</v>
      </c>
      <c r="H26" s="27">
        <v>8.8239999999999998</v>
      </c>
      <c r="I26" s="27">
        <v>13.145</v>
      </c>
      <c r="J26" s="27">
        <v>9.7970000000000006</v>
      </c>
      <c r="K26" s="27">
        <v>9.9890000000000008</v>
      </c>
      <c r="L26" s="188">
        <v>41.755000000000003</v>
      </c>
      <c r="M26" s="27">
        <v>11.166</v>
      </c>
      <c r="N26" s="27">
        <v>14.518000000000001</v>
      </c>
      <c r="O26" s="27">
        <v>1.351</v>
      </c>
      <c r="P26" s="27">
        <v>0.25800000000000001</v>
      </c>
      <c r="Q26" s="188">
        <v>27.292999999999999</v>
      </c>
      <c r="R26" s="27">
        <v>4.3179999999999996</v>
      </c>
      <c r="S26" s="27">
        <v>-0.29799999999999999</v>
      </c>
      <c r="T26" s="27">
        <v>10.374000000000001</v>
      </c>
      <c r="U26" s="27">
        <v>-14.236000000000001</v>
      </c>
      <c r="V26" s="188">
        <v>0.15799999999999947</v>
      </c>
      <c r="W26" s="27">
        <v>12.355</v>
      </c>
      <c r="X26" s="27">
        <v>7.0270000000000001</v>
      </c>
      <c r="Y26" s="27">
        <v>11.135</v>
      </c>
    </row>
    <row r="27" spans="1:25" ht="20.100000000000001" customHeight="1" x14ac:dyDescent="0.2">
      <c r="A27" s="57">
        <v>22</v>
      </c>
      <c r="B27" s="29" t="s">
        <v>53</v>
      </c>
      <c r="C27" s="30">
        <v>132439</v>
      </c>
      <c r="D27" s="30">
        <v>132439</v>
      </c>
      <c r="E27" s="30">
        <v>132439</v>
      </c>
      <c r="F27" s="30">
        <v>132439</v>
      </c>
      <c r="G27" s="189">
        <v>132439</v>
      </c>
      <c r="H27" s="30">
        <v>132439</v>
      </c>
      <c r="I27" s="30">
        <v>132439</v>
      </c>
      <c r="J27" s="30">
        <v>132439</v>
      </c>
      <c r="K27" s="30">
        <v>132439</v>
      </c>
      <c r="L27" s="189">
        <v>132439</v>
      </c>
      <c r="M27" s="30">
        <v>132439</v>
      </c>
      <c r="N27" s="30">
        <v>132439</v>
      </c>
      <c r="O27" s="30">
        <v>132439</v>
      </c>
      <c r="P27" s="30">
        <v>132439</v>
      </c>
      <c r="Q27" s="189">
        <v>132439</v>
      </c>
      <c r="R27" s="30">
        <v>132439</v>
      </c>
      <c r="S27" s="30">
        <v>132439</v>
      </c>
      <c r="T27" s="30">
        <v>132439</v>
      </c>
      <c r="U27" s="30">
        <v>132439</v>
      </c>
      <c r="V27" s="189">
        <v>132439</v>
      </c>
      <c r="W27" s="30">
        <v>132439</v>
      </c>
      <c r="X27" s="30">
        <v>132439</v>
      </c>
      <c r="Y27" s="30">
        <v>132439</v>
      </c>
    </row>
    <row r="28" spans="1:25" ht="20.100000000000001" customHeight="1" x14ac:dyDescent="0.2">
      <c r="A28" s="57">
        <v>23</v>
      </c>
      <c r="B28" s="37" t="s">
        <v>40</v>
      </c>
      <c r="C28" s="38">
        <v>-3.95</v>
      </c>
      <c r="D28" s="38">
        <v>-0.42</v>
      </c>
      <c r="E28" s="38">
        <v>-0.23</v>
      </c>
      <c r="F28" s="38">
        <v>0.38040909399799155</v>
      </c>
      <c r="G28" s="190">
        <v>-4.222676099940351</v>
      </c>
      <c r="H28" s="38">
        <v>0.17</v>
      </c>
      <c r="I28" s="38">
        <v>0.82</v>
      </c>
      <c r="J28" s="38">
        <v>-0.14225416984423017</v>
      </c>
      <c r="K28" s="38">
        <v>1.0367036900006796E-2</v>
      </c>
      <c r="L28" s="190">
        <v>0.86328045364280925</v>
      </c>
      <c r="M28" s="38">
        <v>0.47578130309047939</v>
      </c>
      <c r="N28" s="38">
        <v>0.82303551068793934</v>
      </c>
      <c r="O28" s="38">
        <v>-0.3112376263789367</v>
      </c>
      <c r="P28" s="38">
        <v>-0.61683492022742548</v>
      </c>
      <c r="Q28" s="190">
        <v>0.37074426717205666</v>
      </c>
      <c r="R28" s="38">
        <v>-0.15241733930337739</v>
      </c>
      <c r="S28" s="38">
        <v>-0.77319369672075444</v>
      </c>
      <c r="T28" s="38">
        <v>-0.56522625510612434</v>
      </c>
      <c r="U28" s="38">
        <v>-0.71370970786550791</v>
      </c>
      <c r="V28" s="190">
        <v>-2.2045469989957636</v>
      </c>
      <c r="W28" s="38">
        <v>-0.1840092419906523</v>
      </c>
      <c r="X28" s="38">
        <v>-0.58145259326935417</v>
      </c>
      <c r="Y28" s="38">
        <v>-3.8900927974388211E-2</v>
      </c>
    </row>
    <row r="29" spans="1:25" ht="20.100000000000001" customHeight="1" x14ac:dyDescent="0.2">
      <c r="A29" s="57">
        <v>46</v>
      </c>
      <c r="B29" s="34" t="s">
        <v>54</v>
      </c>
      <c r="C29" s="32">
        <v>-127.033</v>
      </c>
      <c r="D29" s="32">
        <v>-57.314999999999998</v>
      </c>
      <c r="E29" s="32">
        <v>37.386000000000003</v>
      </c>
      <c r="F29" s="32">
        <v>67.930999999999997</v>
      </c>
      <c r="G29" s="184">
        <v>-79.03100000000002</v>
      </c>
      <c r="H29" s="32">
        <v>30.686</v>
      </c>
      <c r="I29" s="32">
        <v>122.82599999999999</v>
      </c>
      <c r="J29" s="32">
        <v>13.444000000000001</v>
      </c>
      <c r="K29" s="32">
        <v>28.062000000000001</v>
      </c>
      <c r="L29" s="184">
        <v>195.018</v>
      </c>
      <c r="M29" s="32">
        <v>101.85</v>
      </c>
      <c r="N29" s="32">
        <v>111.931</v>
      </c>
      <c r="O29" s="32">
        <v>-30.161999999999999</v>
      </c>
      <c r="P29" s="32">
        <v>2.9430000000000001</v>
      </c>
      <c r="Q29" s="184">
        <v>186.56200000000001</v>
      </c>
      <c r="R29" s="32">
        <v>1.9259999999999999</v>
      </c>
      <c r="S29" s="32">
        <v>12.540946203338171</v>
      </c>
      <c r="T29" s="32">
        <v>-49.905039959279065</v>
      </c>
      <c r="U29" s="32">
        <v>-8.2447830336535404</v>
      </c>
      <c r="V29" s="184">
        <v>-43.682876789594438</v>
      </c>
      <c r="W29" s="32">
        <v>-10.352</v>
      </c>
      <c r="X29" s="32">
        <v>41.668999999999997</v>
      </c>
      <c r="Y29" s="32">
        <v>21.850999999999999</v>
      </c>
    </row>
    <row r="30" spans="1:25" ht="20.100000000000001" customHeight="1" x14ac:dyDescent="0.2">
      <c r="A30" s="57">
        <v>49</v>
      </c>
      <c r="B30" s="37" t="s">
        <v>250</v>
      </c>
      <c r="C30" s="38">
        <v>-0.42080504987201656</v>
      </c>
      <c r="D30" s="38">
        <v>-0.42811407515912986</v>
      </c>
      <c r="E30" s="38">
        <v>0.25051533158661726</v>
      </c>
      <c r="F30" s="38">
        <v>0.48193507954605519</v>
      </c>
      <c r="G30" s="190">
        <v>-0.1164687138984741</v>
      </c>
      <c r="H30" s="38">
        <v>0.16658990176609609</v>
      </c>
      <c r="I30" s="38">
        <v>0.82958192073331871</v>
      </c>
      <c r="J30" s="38">
        <v>3.3524868052461887E-3</v>
      </c>
      <c r="K30" s="38">
        <v>0.10865379533219068</v>
      </c>
      <c r="L30" s="190">
        <v>1.1081781046368515</v>
      </c>
      <c r="M30" s="38">
        <v>0.68799220773337155</v>
      </c>
      <c r="N30" s="38">
        <v>0.74034083615853341</v>
      </c>
      <c r="O30" s="38">
        <v>-0.24075989700918915</v>
      </c>
      <c r="P30" s="38">
        <v>-4.4352494355892148E-2</v>
      </c>
      <c r="Q30" s="190">
        <v>1.1432206525268236</v>
      </c>
      <c r="R30" s="38">
        <v>-1.3795030164830602E-2</v>
      </c>
      <c r="S30" s="38">
        <v>4.5100008305710551E-2</v>
      </c>
      <c r="T30" s="38">
        <v>-0.44005164641835109</v>
      </c>
      <c r="U30" s="38">
        <v>-1.9374957527616487E-2</v>
      </c>
      <c r="V30" s="190">
        <v>-0.42812162580508761</v>
      </c>
      <c r="W30" s="38">
        <v>-0.15758953178444415</v>
      </c>
      <c r="X30" s="38">
        <v>0.14281291764510454</v>
      </c>
      <c r="Y30" s="38">
        <v>1.7819524460317579E-2</v>
      </c>
    </row>
    <row r="31" spans="1:25" ht="6.75" customHeight="1" x14ac:dyDescent="0.2"/>
    <row r="32" spans="1:25" ht="32.25" customHeight="1" x14ac:dyDescent="0.2">
      <c r="B32" s="354" t="s">
        <v>268</v>
      </c>
      <c r="C32" s="354"/>
      <c r="D32" s="354"/>
      <c r="E32" s="354"/>
      <c r="F32" s="354"/>
      <c r="G32" s="354"/>
      <c r="H32" s="354"/>
      <c r="I32" s="354"/>
      <c r="J32" s="354"/>
      <c r="K32" s="354"/>
      <c r="L32" s="354"/>
      <c r="M32" s="354"/>
      <c r="N32" s="354"/>
      <c r="O32" s="354"/>
      <c r="P32" s="354"/>
      <c r="Q32" s="354"/>
      <c r="R32" s="354"/>
      <c r="S32" s="354"/>
      <c r="T32" s="354"/>
      <c r="U32" s="354"/>
      <c r="V32" s="354"/>
      <c r="W32" s="354"/>
      <c r="X32" s="354"/>
    </row>
  </sheetData>
  <mergeCells count="1">
    <mergeCell ref="B32:X32"/>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EE8DF-53B8-4ED1-AA63-940F1C3A2C8D}">
  <dimension ref="A1:Y52"/>
  <sheetViews>
    <sheetView showGridLines="0" zoomScaleNormal="100" workbookViewId="0"/>
  </sheetViews>
  <sheetFormatPr defaultColWidth="10.7109375" defaultRowHeight="19.5" customHeight="1" x14ac:dyDescent="0.25"/>
  <cols>
    <col min="1" max="1" width="5.7109375" style="58" customWidth="1"/>
    <col min="2" max="2" width="27.5703125" style="59" customWidth="1"/>
    <col min="3" max="15" width="10.7109375" style="59" customWidth="1"/>
    <col min="16" max="16384" width="10.7109375" style="59"/>
  </cols>
  <sheetData>
    <row r="1" spans="1:25" s="14" customFormat="1" ht="15" customHeight="1" x14ac:dyDescent="0.25">
      <c r="A1" s="57"/>
    </row>
    <row r="2" spans="1:25" s="14" customFormat="1" ht="15" customHeight="1" x14ac:dyDescent="0.25">
      <c r="A2" s="57"/>
    </row>
    <row r="3" spans="1:25" s="14" customFormat="1" ht="15" customHeight="1" x14ac:dyDescent="0.25">
      <c r="A3" s="57"/>
      <c r="B3" s="98" t="s">
        <v>197</v>
      </c>
    </row>
    <row r="4" spans="1:25" s="14" customFormat="1" ht="8.1" customHeight="1" x14ac:dyDescent="0.25">
      <c r="A4" s="57"/>
      <c r="B4" s="98"/>
    </row>
    <row r="5" spans="1:25" ht="21.95" customHeight="1" x14ac:dyDescent="0.25">
      <c r="B5" s="356" t="s">
        <v>0</v>
      </c>
      <c r="C5" s="356"/>
      <c r="D5" s="356"/>
      <c r="E5" s="356"/>
      <c r="F5" s="356"/>
      <c r="G5" s="356"/>
      <c r="H5" s="356"/>
      <c r="I5" s="356"/>
      <c r="J5" s="356"/>
      <c r="K5" s="356"/>
      <c r="L5" s="356"/>
      <c r="M5" s="356"/>
      <c r="N5" s="356"/>
      <c r="O5" s="356"/>
      <c r="P5" s="356"/>
      <c r="Q5" s="356"/>
      <c r="R5" s="356"/>
      <c r="S5" s="356"/>
      <c r="T5" s="356"/>
      <c r="U5" s="356"/>
      <c r="V5" s="356"/>
      <c r="W5" s="356"/>
      <c r="X5" s="356"/>
      <c r="Y5" s="356"/>
    </row>
    <row r="6" spans="1:25" ht="18.95" customHeight="1" x14ac:dyDescent="0.25">
      <c r="A6" s="57">
        <v>1</v>
      </c>
      <c r="B6" s="258" t="s">
        <v>10</v>
      </c>
      <c r="C6" s="140" t="s">
        <v>22</v>
      </c>
      <c r="D6" s="140" t="s">
        <v>29</v>
      </c>
      <c r="E6" s="140" t="s">
        <v>31</v>
      </c>
      <c r="F6" s="140" t="s">
        <v>32</v>
      </c>
      <c r="G6" s="140">
        <v>2020</v>
      </c>
      <c r="H6" s="140" t="s">
        <v>41</v>
      </c>
      <c r="I6" s="140" t="s">
        <v>49</v>
      </c>
      <c r="J6" s="140" t="s">
        <v>50</v>
      </c>
      <c r="K6" s="140" t="s">
        <v>51</v>
      </c>
      <c r="L6" s="140">
        <v>2021</v>
      </c>
      <c r="M6" s="140" t="s">
        <v>52</v>
      </c>
      <c r="N6" s="140" t="s">
        <v>199</v>
      </c>
      <c r="O6" s="140" t="s">
        <v>206</v>
      </c>
      <c r="P6" s="140" t="s">
        <v>209</v>
      </c>
      <c r="Q6" s="140">
        <v>2022</v>
      </c>
      <c r="R6" s="140" t="s">
        <v>218</v>
      </c>
      <c r="S6" s="140" t="s">
        <v>230</v>
      </c>
      <c r="T6" s="140" t="s">
        <v>236</v>
      </c>
      <c r="U6" s="140" t="s">
        <v>238</v>
      </c>
      <c r="V6" s="140">
        <v>2023</v>
      </c>
      <c r="W6" s="140" t="s">
        <v>242</v>
      </c>
      <c r="X6" s="140" t="s">
        <v>257</v>
      </c>
      <c r="Y6" s="140" t="s">
        <v>265</v>
      </c>
    </row>
    <row r="7" spans="1:25" ht="19.5" customHeight="1" x14ac:dyDescent="0.25">
      <c r="A7" s="57">
        <v>2</v>
      </c>
      <c r="B7" s="63" t="s">
        <v>73</v>
      </c>
      <c r="C7" s="64">
        <v>442.012</v>
      </c>
      <c r="D7" s="64">
        <v>336.56800000000004</v>
      </c>
      <c r="E7" s="64">
        <v>537.82599999999991</v>
      </c>
      <c r="F7" s="64">
        <v>634.52300000000002</v>
      </c>
      <c r="G7" s="202">
        <v>1950.9290000000001</v>
      </c>
      <c r="H7" s="64">
        <v>602.92899999999997</v>
      </c>
      <c r="I7" s="64">
        <v>686.18899999999996</v>
      </c>
      <c r="J7" s="64">
        <v>655.08199999999999</v>
      </c>
      <c r="K7" s="64">
        <v>677.91</v>
      </c>
      <c r="L7" s="202">
        <v>2622.1099999999997</v>
      </c>
      <c r="M7" s="64">
        <v>722.13599999999997</v>
      </c>
      <c r="N7" s="64">
        <v>829.43399999999997</v>
      </c>
      <c r="O7" s="64">
        <v>702.64499999999998</v>
      </c>
      <c r="P7" s="64">
        <v>779.77499999999998</v>
      </c>
      <c r="Q7" s="202">
        <v>3033.9900000000002</v>
      </c>
      <c r="R7" s="64">
        <v>667.31799999999998</v>
      </c>
      <c r="S7" s="64">
        <v>626.70399999999995</v>
      </c>
      <c r="T7" s="64">
        <v>649.33399999999995</v>
      </c>
      <c r="U7" s="64">
        <v>629.87699999999995</v>
      </c>
      <c r="V7" s="202">
        <v>2573.2329999999997</v>
      </c>
      <c r="W7" s="64">
        <v>579.78200000000004</v>
      </c>
      <c r="X7" s="64">
        <v>736.30499999999995</v>
      </c>
      <c r="Y7" s="64">
        <v>709.476</v>
      </c>
    </row>
    <row r="8" spans="1:25" ht="19.5" customHeight="1" x14ac:dyDescent="0.25">
      <c r="A8" s="57">
        <v>3</v>
      </c>
      <c r="B8" s="65" t="s">
        <v>74</v>
      </c>
      <c r="C8" s="66">
        <v>-397.41500000000002</v>
      </c>
      <c r="D8" s="66">
        <v>-319.51202554000002</v>
      </c>
      <c r="E8" s="66">
        <v>-403.41074768999994</v>
      </c>
      <c r="F8" s="66">
        <v>-455.82144984999996</v>
      </c>
      <c r="G8" s="203">
        <v>-1576.1592230799999</v>
      </c>
      <c r="H8" s="66">
        <v>-428.87</v>
      </c>
      <c r="I8" s="66">
        <v>-469.30700000000002</v>
      </c>
      <c r="J8" s="66">
        <v>-507.04500000000002</v>
      </c>
      <c r="K8" s="66">
        <v>-583.79700000000003</v>
      </c>
      <c r="L8" s="203">
        <v>-1989.019</v>
      </c>
      <c r="M8" s="66">
        <v>-524.78</v>
      </c>
      <c r="N8" s="66">
        <v>-556.32899999999995</v>
      </c>
      <c r="O8" s="66">
        <v>-617.846</v>
      </c>
      <c r="P8" s="66">
        <v>-696.22500000000002</v>
      </c>
      <c r="Q8" s="203">
        <v>-2395.1799999999998</v>
      </c>
      <c r="R8" s="66">
        <v>-567.95000000000005</v>
      </c>
      <c r="S8" s="66">
        <v>-564.40700000000004</v>
      </c>
      <c r="T8" s="66">
        <v>-581.30100000000004</v>
      </c>
      <c r="U8" s="66">
        <v>-560.69899999999996</v>
      </c>
      <c r="V8" s="203">
        <v>-2274.357</v>
      </c>
      <c r="W8" s="66">
        <v>-491.93299999999999</v>
      </c>
      <c r="X8" s="66">
        <v>-555.96100000000001</v>
      </c>
      <c r="Y8" s="66">
        <v>-582.89599999999996</v>
      </c>
    </row>
    <row r="9" spans="1:25" ht="19.5" customHeight="1" x14ac:dyDescent="0.25">
      <c r="A9" s="57">
        <v>4</v>
      </c>
      <c r="B9" s="67" t="s">
        <v>75</v>
      </c>
      <c r="C9" s="68">
        <v>44.597000000000001</v>
      </c>
      <c r="D9" s="68">
        <v>17.055974460000055</v>
      </c>
      <c r="E9" s="68">
        <v>134.41525230999994</v>
      </c>
      <c r="F9" s="68">
        <v>178.70155015000009</v>
      </c>
      <c r="G9" s="204">
        <v>374.76977692000008</v>
      </c>
      <c r="H9" s="68">
        <v>174.059</v>
      </c>
      <c r="I9" s="68">
        <v>216.88200000000001</v>
      </c>
      <c r="J9" s="68">
        <v>148.03700000000001</v>
      </c>
      <c r="K9" s="68">
        <v>94.113</v>
      </c>
      <c r="L9" s="204">
        <v>633.09100000000012</v>
      </c>
      <c r="M9" s="68">
        <v>197.35599999999999</v>
      </c>
      <c r="N9" s="68">
        <v>273.10500000000002</v>
      </c>
      <c r="O9" s="68">
        <v>84.799000000000007</v>
      </c>
      <c r="P9" s="68">
        <v>83.55</v>
      </c>
      <c r="Q9" s="204">
        <v>638.80999999999995</v>
      </c>
      <c r="R9" s="68">
        <v>99.367999999999995</v>
      </c>
      <c r="S9" s="68">
        <v>62.296999999999997</v>
      </c>
      <c r="T9" s="68">
        <v>68.033000000000001</v>
      </c>
      <c r="U9" s="68">
        <v>69.177999999999997</v>
      </c>
      <c r="V9" s="204">
        <v>298.87599999999998</v>
      </c>
      <c r="W9" s="68">
        <v>87.849000000000004</v>
      </c>
      <c r="X9" s="68">
        <v>180.34399999999999</v>
      </c>
      <c r="Y9" s="68">
        <v>126.58</v>
      </c>
    </row>
    <row r="10" spans="1:25" ht="19.5" customHeight="1" x14ac:dyDescent="0.25">
      <c r="A10" s="57">
        <v>5</v>
      </c>
      <c r="B10" s="69" t="s">
        <v>34</v>
      </c>
      <c r="C10" s="64">
        <v>-34.878999999999998</v>
      </c>
      <c r="D10" s="64">
        <v>-25.394974459999993</v>
      </c>
      <c r="E10" s="64">
        <v>-30.710252310000001</v>
      </c>
      <c r="F10" s="64">
        <v>-48.40655014999998</v>
      </c>
      <c r="G10" s="204">
        <v>-139.39077691999998</v>
      </c>
      <c r="H10" s="64">
        <v>-30.45</v>
      </c>
      <c r="I10" s="64">
        <v>-30.803000000000001</v>
      </c>
      <c r="J10" s="64">
        <v>-32.99</v>
      </c>
      <c r="K10" s="64">
        <v>-39.56</v>
      </c>
      <c r="L10" s="204">
        <v>-133.803</v>
      </c>
      <c r="M10" s="64">
        <v>-36.048999999999999</v>
      </c>
      <c r="N10" s="64">
        <v>-37.119</v>
      </c>
      <c r="O10" s="64">
        <v>-31.565000000000001</v>
      </c>
      <c r="P10" s="64">
        <v>-40.81</v>
      </c>
      <c r="Q10" s="204">
        <v>-145.54300000000001</v>
      </c>
      <c r="R10" s="64">
        <v>-28.452999999999999</v>
      </c>
      <c r="S10" s="64">
        <v>-32.494999999999997</v>
      </c>
      <c r="T10" s="64">
        <v>-33.005000000000003</v>
      </c>
      <c r="U10" s="64">
        <v>-32.646000000000001</v>
      </c>
      <c r="V10" s="204">
        <v>-126.599</v>
      </c>
      <c r="W10" s="64">
        <v>-33.530999999999999</v>
      </c>
      <c r="X10" s="64">
        <v>-30.169</v>
      </c>
      <c r="Y10" s="64">
        <v>-29.488</v>
      </c>
    </row>
    <row r="11" spans="1:25" ht="19.5" customHeight="1" x14ac:dyDescent="0.25">
      <c r="A11" s="110">
        <v>10</v>
      </c>
      <c r="B11" s="69" t="s">
        <v>76</v>
      </c>
      <c r="C11" s="64">
        <v>67.596999999999994</v>
      </c>
      <c r="D11" s="64">
        <v>52.128</v>
      </c>
      <c r="E11" s="64">
        <v>61.359000000000002</v>
      </c>
      <c r="F11" s="64">
        <v>62.841000000000001</v>
      </c>
      <c r="G11" s="204">
        <v>243.92500000000001</v>
      </c>
      <c r="H11" s="64">
        <v>59.198</v>
      </c>
      <c r="I11" s="64">
        <v>62.156999999999996</v>
      </c>
      <c r="J11" s="64">
        <v>68.47</v>
      </c>
      <c r="K11" s="64">
        <v>68.885999999999996</v>
      </c>
      <c r="L11" s="204">
        <v>258.71100000000001</v>
      </c>
      <c r="M11" s="64">
        <v>65.891999999999996</v>
      </c>
      <c r="N11" s="64">
        <v>74.373999999999995</v>
      </c>
      <c r="O11" s="64">
        <v>72.753</v>
      </c>
      <c r="P11" s="64">
        <v>77.918000000000006</v>
      </c>
      <c r="Q11" s="204">
        <v>290.93700000000001</v>
      </c>
      <c r="R11" s="64">
        <v>73.117000000000004</v>
      </c>
      <c r="S11" s="64">
        <v>74.777000000000001</v>
      </c>
      <c r="T11" s="64">
        <v>75.606999999999999</v>
      </c>
      <c r="U11" s="64">
        <v>86.974000000000004</v>
      </c>
      <c r="V11" s="204">
        <v>310.47500000000002</v>
      </c>
      <c r="W11" s="64">
        <v>76.989000000000004</v>
      </c>
      <c r="X11" s="64">
        <v>74.290999999999997</v>
      </c>
      <c r="Y11" s="64">
        <v>82.281000000000006</v>
      </c>
    </row>
    <row r="12" spans="1:25" ht="19.5" customHeight="1" x14ac:dyDescent="0.25">
      <c r="A12" s="110">
        <v>11</v>
      </c>
      <c r="B12" s="106" t="s">
        <v>155</v>
      </c>
      <c r="C12" s="107">
        <v>-440.88200000000001</v>
      </c>
      <c r="D12" s="107">
        <v>40.518000000000065</v>
      </c>
      <c r="E12" s="107">
        <v>86.270999999999916</v>
      </c>
      <c r="F12" s="107">
        <v>159.53500000000005</v>
      </c>
      <c r="G12" s="108">
        <v>-154.55799999999996</v>
      </c>
      <c r="H12" s="107">
        <v>179.96199999999999</v>
      </c>
      <c r="I12" s="107">
        <v>232.66800000000001</v>
      </c>
      <c r="J12" s="107">
        <v>155.77000000000001</v>
      </c>
      <c r="K12" s="107">
        <v>136.50399999999999</v>
      </c>
      <c r="L12" s="108">
        <v>704.904</v>
      </c>
      <c r="M12" s="107">
        <v>189.05</v>
      </c>
      <c r="N12" s="107">
        <v>313.976</v>
      </c>
      <c r="O12" s="107">
        <v>111.354</v>
      </c>
      <c r="P12" s="107">
        <v>35.774999999999999</v>
      </c>
      <c r="Q12" s="108">
        <v>650.15499999999997</v>
      </c>
      <c r="R12" s="107">
        <v>116.55</v>
      </c>
      <c r="S12" s="107">
        <v>-39.936</v>
      </c>
      <c r="T12" s="107">
        <v>71.984999999999999</v>
      </c>
      <c r="U12" s="107">
        <v>9.3140000000000001</v>
      </c>
      <c r="V12" s="108">
        <v>157.91299999999998</v>
      </c>
      <c r="W12" s="107">
        <v>126.776</v>
      </c>
      <c r="X12" s="107">
        <v>94.426000000000002</v>
      </c>
      <c r="Y12" s="107">
        <v>167.042</v>
      </c>
    </row>
    <row r="13" spans="1:25" ht="19.5" customHeight="1" x14ac:dyDescent="0.25">
      <c r="A13" s="57">
        <v>13</v>
      </c>
      <c r="B13" s="70" t="s">
        <v>156</v>
      </c>
      <c r="C13" s="71">
        <v>45.911000000000001</v>
      </c>
      <c r="D13" s="71">
        <v>39.417000000000066</v>
      </c>
      <c r="E13" s="71">
        <v>159.83199999999994</v>
      </c>
      <c r="F13" s="71">
        <v>173.75700000000006</v>
      </c>
      <c r="G13" s="72">
        <v>418.91700000000003</v>
      </c>
      <c r="H13" s="71">
        <v>179.03700000000001</v>
      </c>
      <c r="I13" s="71">
        <v>233.33699999999999</v>
      </c>
      <c r="J13" s="71">
        <v>178.25700000000001</v>
      </c>
      <c r="K13" s="71">
        <v>153.20400000000001</v>
      </c>
      <c r="L13" s="72">
        <v>743.83500000000004</v>
      </c>
      <c r="M13" s="71">
        <v>216.72300000000001</v>
      </c>
      <c r="N13" s="71">
        <v>302.38572632676119</v>
      </c>
      <c r="O13" s="71">
        <v>121.0616226327512</v>
      </c>
      <c r="P13" s="71">
        <v>120.15275167323881</v>
      </c>
      <c r="Q13" s="72">
        <v>760.32310063275122</v>
      </c>
      <c r="R13" s="71">
        <v>134.34399999999999</v>
      </c>
      <c r="S13" s="71">
        <v>75.304000000000002</v>
      </c>
      <c r="T13" s="71">
        <v>86.564999999999998</v>
      </c>
      <c r="U13" s="71">
        <v>109.83</v>
      </c>
      <c r="V13" s="72">
        <v>406.04299999999995</v>
      </c>
      <c r="W13" s="71">
        <v>128.43899999999999</v>
      </c>
      <c r="X13" s="71">
        <v>206.07499999999999</v>
      </c>
      <c r="Y13" s="71">
        <v>182.911</v>
      </c>
    </row>
    <row r="14" spans="1:25" ht="19.5" customHeight="1" x14ac:dyDescent="0.25">
      <c r="A14" s="57">
        <v>14</v>
      </c>
      <c r="B14" s="73" t="s">
        <v>77</v>
      </c>
      <c r="C14" s="74">
        <v>0.10386822077228673</v>
      </c>
      <c r="D14" s="74">
        <v>0.11711452069121266</v>
      </c>
      <c r="E14" s="74">
        <v>0.29718161635919416</v>
      </c>
      <c r="F14" s="74">
        <v>0.27383877337779727</v>
      </c>
      <c r="G14" s="205">
        <v>0.21472693265618586</v>
      </c>
      <c r="H14" s="74">
        <v>0.29694541148294412</v>
      </c>
      <c r="I14" s="74">
        <v>0.34004771280215801</v>
      </c>
      <c r="J14" s="74">
        <v>0.27211402541971846</v>
      </c>
      <c r="K14" s="74">
        <v>0.22599460105323718</v>
      </c>
      <c r="L14" s="205">
        <v>0.28367803028858446</v>
      </c>
      <c r="M14" s="74">
        <v>0.30011382897404371</v>
      </c>
      <c r="N14" s="74">
        <v>0.36456876174205688</v>
      </c>
      <c r="O14" s="74">
        <v>0.17229414943926336</v>
      </c>
      <c r="P14" s="74">
        <v>0.15408643733543498</v>
      </c>
      <c r="Q14" s="205">
        <v>0.25060171610082799</v>
      </c>
      <c r="R14" s="74">
        <v>0.20131931103312065</v>
      </c>
      <c r="S14" s="74">
        <v>0.12015879905026935</v>
      </c>
      <c r="T14" s="74">
        <v>0.13331351815860559</v>
      </c>
      <c r="U14" s="74">
        <v>0.17436737648779049</v>
      </c>
      <c r="V14" s="205">
        <v>0.15779488293520252</v>
      </c>
      <c r="W14" s="74">
        <v>0.22152981637925975</v>
      </c>
      <c r="X14" s="74">
        <v>0.27987722479135685</v>
      </c>
      <c r="Y14" s="74">
        <v>0.25781139883519666</v>
      </c>
    </row>
    <row r="15" spans="1:25" ht="12" customHeight="1" x14ac:dyDescent="0.25">
      <c r="A15" s="57"/>
      <c r="D15" s="75"/>
      <c r="E15" s="76"/>
      <c r="I15" s="77"/>
      <c r="J15" s="78"/>
      <c r="M15" s="60"/>
      <c r="N15" s="60"/>
      <c r="O15" s="60"/>
      <c r="R15" s="60"/>
      <c r="S15" s="60"/>
      <c r="T15" s="60"/>
      <c r="U15" s="60"/>
      <c r="W15" s="60"/>
      <c r="X15" s="60"/>
      <c r="Y15" s="60"/>
    </row>
    <row r="16" spans="1:25" ht="21.95" customHeight="1" x14ac:dyDescent="0.25">
      <c r="A16" s="57"/>
      <c r="B16" s="356" t="s">
        <v>11</v>
      </c>
      <c r="C16" s="356"/>
      <c r="D16" s="356"/>
      <c r="E16" s="356"/>
      <c r="F16" s="356"/>
      <c r="G16" s="356"/>
      <c r="H16" s="356"/>
      <c r="I16" s="356"/>
      <c r="J16" s="356"/>
      <c r="K16" s="356"/>
      <c r="L16" s="356"/>
      <c r="M16" s="356"/>
      <c r="N16" s="356"/>
      <c r="O16" s="356"/>
      <c r="P16" s="356"/>
      <c r="Q16" s="356"/>
      <c r="R16" s="356"/>
      <c r="S16" s="356"/>
      <c r="T16" s="356"/>
      <c r="U16" s="356"/>
      <c r="V16" s="356"/>
      <c r="W16" s="356"/>
      <c r="X16" s="356"/>
      <c r="Y16" s="356"/>
    </row>
    <row r="17" spans="1:25" ht="18.95" customHeight="1" x14ac:dyDescent="0.25">
      <c r="A17" s="57"/>
      <c r="B17" s="258" t="s">
        <v>10</v>
      </c>
      <c r="C17" s="140" t="str">
        <f t="shared" ref="C17:Y17" si="0">C$6</f>
        <v>1Q20</v>
      </c>
      <c r="D17" s="140" t="str">
        <f t="shared" si="0"/>
        <v>2Q20</v>
      </c>
      <c r="E17" s="140" t="str">
        <f t="shared" si="0"/>
        <v>3Q20</v>
      </c>
      <c r="F17" s="140" t="str">
        <f t="shared" si="0"/>
        <v>4Q20</v>
      </c>
      <c r="G17" s="140">
        <f t="shared" si="0"/>
        <v>2020</v>
      </c>
      <c r="H17" s="140" t="str">
        <f t="shared" si="0"/>
        <v>1Q21</v>
      </c>
      <c r="I17" s="140" t="str">
        <f t="shared" si="0"/>
        <v>2Q21</v>
      </c>
      <c r="J17" s="140" t="str">
        <f t="shared" si="0"/>
        <v>3Q21</v>
      </c>
      <c r="K17" s="140" t="str">
        <f t="shared" si="0"/>
        <v>4Q21</v>
      </c>
      <c r="L17" s="140">
        <f t="shared" si="0"/>
        <v>2021</v>
      </c>
      <c r="M17" s="140" t="str">
        <f t="shared" si="0"/>
        <v>1Q22</v>
      </c>
      <c r="N17" s="140" t="str">
        <f t="shared" si="0"/>
        <v>2Q22</v>
      </c>
      <c r="O17" s="140" t="str">
        <f t="shared" si="0"/>
        <v>3Q22</v>
      </c>
      <c r="P17" s="140" t="str">
        <f t="shared" si="0"/>
        <v>4Q22</v>
      </c>
      <c r="Q17" s="140">
        <f t="shared" si="0"/>
        <v>2022</v>
      </c>
      <c r="R17" s="140" t="str">
        <f t="shared" si="0"/>
        <v>1Q23</v>
      </c>
      <c r="S17" s="140" t="str">
        <f t="shared" si="0"/>
        <v>2Q23</v>
      </c>
      <c r="T17" s="140" t="str">
        <f t="shared" si="0"/>
        <v>3Q23</v>
      </c>
      <c r="U17" s="140" t="str">
        <f t="shared" si="0"/>
        <v>4Q23</v>
      </c>
      <c r="V17" s="140">
        <f t="shared" si="0"/>
        <v>2023</v>
      </c>
      <c r="W17" s="140" t="str">
        <f t="shared" si="0"/>
        <v>1Q24</v>
      </c>
      <c r="X17" s="140" t="str">
        <f t="shared" si="0"/>
        <v>2Q24</v>
      </c>
      <c r="Y17" s="140" t="str">
        <f t="shared" si="0"/>
        <v>3Q24</v>
      </c>
    </row>
    <row r="18" spans="1:25" ht="18" customHeight="1" x14ac:dyDescent="0.25">
      <c r="A18" s="110">
        <v>17</v>
      </c>
      <c r="B18" s="63" t="s">
        <v>73</v>
      </c>
      <c r="C18" s="64">
        <v>162.40600000000001</v>
      </c>
      <c r="D18" s="64">
        <v>110.583</v>
      </c>
      <c r="E18" s="64">
        <v>206.035</v>
      </c>
      <c r="F18" s="64">
        <v>269.43799999999999</v>
      </c>
      <c r="G18" s="202">
        <v>748.46199999999999</v>
      </c>
      <c r="H18" s="64">
        <v>255.244</v>
      </c>
      <c r="I18" s="64">
        <v>310.89999999999998</v>
      </c>
      <c r="J18" s="64">
        <v>276.166</v>
      </c>
      <c r="K18" s="64">
        <v>323.274</v>
      </c>
      <c r="L18" s="202">
        <v>1165.5839999999998</v>
      </c>
      <c r="M18" s="64">
        <v>321.952</v>
      </c>
      <c r="N18" s="64">
        <v>369.57100000000003</v>
      </c>
      <c r="O18" s="64">
        <v>241.31200000000001</v>
      </c>
      <c r="P18" s="64">
        <v>315.19200000000001</v>
      </c>
      <c r="Q18" s="202">
        <v>1248.027</v>
      </c>
      <c r="R18" s="64">
        <v>267.71899999999999</v>
      </c>
      <c r="S18" s="64">
        <v>268.23899999999998</v>
      </c>
      <c r="T18" s="64">
        <v>272.56599999999997</v>
      </c>
      <c r="U18" s="64">
        <v>281.75200000000001</v>
      </c>
      <c r="V18" s="202">
        <v>1090.2759999999998</v>
      </c>
      <c r="W18" s="64">
        <v>293.93400000000003</v>
      </c>
      <c r="X18" s="64">
        <v>377.34399999999999</v>
      </c>
      <c r="Y18" s="64">
        <v>324.71300000000002</v>
      </c>
    </row>
    <row r="19" spans="1:25" ht="18" customHeight="1" x14ac:dyDescent="0.25">
      <c r="A19" s="110">
        <v>18</v>
      </c>
      <c r="B19" s="65" t="s">
        <v>74</v>
      </c>
      <c r="C19" s="66">
        <v>-185.26900000000001</v>
      </c>
      <c r="D19" s="66">
        <v>-119.96704370393027</v>
      </c>
      <c r="E19" s="66">
        <v>-148.05229442062466</v>
      </c>
      <c r="F19" s="66">
        <v>-174.08395867029483</v>
      </c>
      <c r="G19" s="203">
        <v>-627.37229679484972</v>
      </c>
      <c r="H19" s="66">
        <v>-165.905</v>
      </c>
      <c r="I19" s="66">
        <v>-177.07599999999999</v>
      </c>
      <c r="J19" s="66">
        <v>-192.637</v>
      </c>
      <c r="K19" s="66">
        <v>-191.035</v>
      </c>
      <c r="L19" s="203">
        <v>-726.65299999999991</v>
      </c>
      <c r="M19" s="66">
        <v>-193.256</v>
      </c>
      <c r="N19" s="66">
        <v>-215.64</v>
      </c>
      <c r="O19" s="66">
        <v>-193.36600000000001</v>
      </c>
      <c r="P19" s="66">
        <v>-302.97899999999998</v>
      </c>
      <c r="Q19" s="203">
        <v>-905.24099999999999</v>
      </c>
      <c r="R19" s="66">
        <v>-243.55600000000001</v>
      </c>
      <c r="S19" s="66">
        <v>-255.15600000000001</v>
      </c>
      <c r="T19" s="66">
        <v>-244.857</v>
      </c>
      <c r="U19" s="66">
        <v>-282.60899999999998</v>
      </c>
      <c r="V19" s="203">
        <v>-1026.1779999999999</v>
      </c>
      <c r="W19" s="66">
        <v>-251.399</v>
      </c>
      <c r="X19" s="66">
        <v>-256.46800000000002</v>
      </c>
      <c r="Y19" s="66">
        <v>-247.39400000000001</v>
      </c>
    </row>
    <row r="20" spans="1:25" ht="18" customHeight="1" x14ac:dyDescent="0.25">
      <c r="A20" s="110">
        <v>19</v>
      </c>
      <c r="B20" s="67" t="s">
        <v>75</v>
      </c>
      <c r="C20" s="68">
        <v>-22.863</v>
      </c>
      <c r="D20" s="68">
        <v>-9.3840437039302778</v>
      </c>
      <c r="E20" s="68">
        <v>57.982705579375327</v>
      </c>
      <c r="F20" s="68">
        <v>95.354041329705154</v>
      </c>
      <c r="G20" s="204">
        <v>121.08970320515022</v>
      </c>
      <c r="H20" s="68">
        <v>89.338999999999999</v>
      </c>
      <c r="I20" s="68">
        <v>133.82400000000001</v>
      </c>
      <c r="J20" s="68">
        <v>83.528999999999996</v>
      </c>
      <c r="K20" s="68">
        <v>132.239</v>
      </c>
      <c r="L20" s="204">
        <v>438.93100000000004</v>
      </c>
      <c r="M20" s="68">
        <v>128.696</v>
      </c>
      <c r="N20" s="68">
        <v>153.93100000000001</v>
      </c>
      <c r="O20" s="68">
        <v>47.945999999999998</v>
      </c>
      <c r="P20" s="68">
        <v>12.212999999999999</v>
      </c>
      <c r="Q20" s="204">
        <v>342.786</v>
      </c>
      <c r="R20" s="68">
        <v>24.163</v>
      </c>
      <c r="S20" s="68">
        <v>13.083</v>
      </c>
      <c r="T20" s="68">
        <v>27.709</v>
      </c>
      <c r="U20" s="68">
        <v>-0.85699999999999998</v>
      </c>
      <c r="V20" s="204">
        <v>64.097999999999999</v>
      </c>
      <c r="W20" s="68">
        <v>42.534999999999997</v>
      </c>
      <c r="X20" s="68">
        <v>120.876</v>
      </c>
      <c r="Y20" s="68">
        <v>77.319000000000003</v>
      </c>
    </row>
    <row r="21" spans="1:25" ht="18" customHeight="1" x14ac:dyDescent="0.25">
      <c r="A21" s="110">
        <v>20</v>
      </c>
      <c r="B21" s="69" t="s">
        <v>34</v>
      </c>
      <c r="C21" s="64">
        <v>-17.384</v>
      </c>
      <c r="D21" s="64">
        <v>-12.594186170859334</v>
      </c>
      <c r="E21" s="64">
        <v>-15.947629841257017</v>
      </c>
      <c r="F21" s="64">
        <v>-24.297064760708018</v>
      </c>
      <c r="G21" s="204">
        <v>-70.222880772824368</v>
      </c>
      <c r="H21" s="68">
        <v>-15.637</v>
      </c>
      <c r="I21" s="68">
        <v>-15.018000000000001</v>
      </c>
      <c r="J21" s="68">
        <v>-14.083</v>
      </c>
      <c r="K21" s="68">
        <v>-20.001000000000001</v>
      </c>
      <c r="L21" s="204">
        <v>-64.739000000000004</v>
      </c>
      <c r="M21" s="64">
        <v>-15.148</v>
      </c>
      <c r="N21" s="64">
        <v>-16.739999999999998</v>
      </c>
      <c r="O21" s="64">
        <v>-17.338000000000001</v>
      </c>
      <c r="P21" s="64">
        <v>-15.218</v>
      </c>
      <c r="Q21" s="204">
        <v>-64.444000000000003</v>
      </c>
      <c r="R21" s="64">
        <v>-14.743</v>
      </c>
      <c r="S21" s="64">
        <v>-14.204000000000001</v>
      </c>
      <c r="T21" s="64">
        <v>-16.309000000000001</v>
      </c>
      <c r="U21" s="64">
        <v>-16.434000000000001</v>
      </c>
      <c r="V21" s="204">
        <v>-61.69</v>
      </c>
      <c r="W21" s="64">
        <v>-17.167999999999999</v>
      </c>
      <c r="X21" s="64">
        <v>-15.938000000000001</v>
      </c>
      <c r="Y21" s="64">
        <v>-14.271000000000001</v>
      </c>
    </row>
    <row r="22" spans="1:25" ht="18" customHeight="1" x14ac:dyDescent="0.25">
      <c r="A22" s="57">
        <v>25</v>
      </c>
      <c r="B22" s="69" t="s">
        <v>76</v>
      </c>
      <c r="C22" s="64">
        <v>45.487000000000002</v>
      </c>
      <c r="D22" s="64">
        <v>31.056000000000001</v>
      </c>
      <c r="E22" s="64">
        <v>40.942999999999998</v>
      </c>
      <c r="F22" s="64">
        <v>42.497999999999998</v>
      </c>
      <c r="G22" s="204">
        <v>159.98400000000001</v>
      </c>
      <c r="H22" s="68">
        <v>37.795000000000002</v>
      </c>
      <c r="I22" s="68">
        <v>41.637999999999998</v>
      </c>
      <c r="J22" s="68">
        <v>47.331000000000003</v>
      </c>
      <c r="K22" s="68">
        <v>48.127000000000002</v>
      </c>
      <c r="L22" s="204">
        <v>174.89099999999999</v>
      </c>
      <c r="M22" s="64">
        <v>44.866999999999997</v>
      </c>
      <c r="N22" s="64">
        <v>51.223999999999997</v>
      </c>
      <c r="O22" s="64">
        <v>49.095999999999997</v>
      </c>
      <c r="P22" s="64">
        <v>59.326999999999998</v>
      </c>
      <c r="Q22" s="204">
        <v>204.51399999999998</v>
      </c>
      <c r="R22" s="64">
        <v>53.844999999999999</v>
      </c>
      <c r="S22" s="64">
        <v>55.04</v>
      </c>
      <c r="T22" s="64">
        <v>54.01</v>
      </c>
      <c r="U22" s="64">
        <v>66.257999999999996</v>
      </c>
      <c r="V22" s="204">
        <v>229.15299999999996</v>
      </c>
      <c r="W22" s="64">
        <v>56.481999999999999</v>
      </c>
      <c r="X22" s="64">
        <v>54.259</v>
      </c>
      <c r="Y22" s="64">
        <v>63.079000000000001</v>
      </c>
    </row>
    <row r="23" spans="1:25" ht="18" customHeight="1" x14ac:dyDescent="0.25">
      <c r="A23" s="57">
        <v>28</v>
      </c>
      <c r="B23" s="70" t="s">
        <v>156</v>
      </c>
      <c r="C23" s="71">
        <v>-15.013</v>
      </c>
      <c r="D23" s="71">
        <v>2.6780000000000075</v>
      </c>
      <c r="E23" s="71">
        <v>74.842999999999989</v>
      </c>
      <c r="F23" s="71">
        <v>92.85</v>
      </c>
      <c r="G23" s="72">
        <v>155.358</v>
      </c>
      <c r="H23" s="71">
        <v>96.846000000000004</v>
      </c>
      <c r="I23" s="71">
        <v>143.28800000000001</v>
      </c>
      <c r="J23" s="71">
        <v>115.10899999999999</v>
      </c>
      <c r="K23" s="71">
        <v>121.70099999999999</v>
      </c>
      <c r="L23" s="72">
        <v>476.94399999999996</v>
      </c>
      <c r="M23" s="71">
        <v>136.1893114964686</v>
      </c>
      <c r="N23" s="71">
        <v>161.94841483029259</v>
      </c>
      <c r="O23" s="71">
        <v>63.729622632751195</v>
      </c>
      <c r="P23" s="71">
        <v>77.971907515539385</v>
      </c>
      <c r="Q23" s="72">
        <v>439.8392564750518</v>
      </c>
      <c r="R23" s="71">
        <v>42.637</v>
      </c>
      <c r="S23" s="71">
        <v>22.738</v>
      </c>
      <c r="T23" s="71">
        <v>44.218000000000004</v>
      </c>
      <c r="U23" s="71">
        <v>51.037999999999997</v>
      </c>
      <c r="V23" s="72">
        <v>160.631</v>
      </c>
      <c r="W23" s="71">
        <v>77.981999999999999</v>
      </c>
      <c r="X23" s="71">
        <v>136.16800000000001</v>
      </c>
      <c r="Y23" s="71">
        <v>128.13499999999999</v>
      </c>
    </row>
    <row r="24" spans="1:25" ht="18" customHeight="1" x14ac:dyDescent="0.25">
      <c r="A24" s="57">
        <v>29</v>
      </c>
      <c r="B24" s="73" t="s">
        <v>77</v>
      </c>
      <c r="C24" s="74">
        <v>-9.2441165966774624E-2</v>
      </c>
      <c r="D24" s="74">
        <v>2.421710389481211E-2</v>
      </c>
      <c r="E24" s="74">
        <v>0.36325381609920637</v>
      </c>
      <c r="F24" s="74">
        <v>0.34460618027152812</v>
      </c>
      <c r="G24" s="205">
        <v>0.2075696561749294</v>
      </c>
      <c r="H24" s="74">
        <v>0.37942517747723747</v>
      </c>
      <c r="I24" s="74">
        <v>0.4608813123190737</v>
      </c>
      <c r="J24" s="74">
        <v>0.41681090358697304</v>
      </c>
      <c r="K24" s="74">
        <v>0.37646392843222776</v>
      </c>
      <c r="L24" s="205">
        <v>0.40918887012862226</v>
      </c>
      <c r="M24" s="74">
        <v>0.42301122992392842</v>
      </c>
      <c r="N24" s="74">
        <v>0.43820650113318571</v>
      </c>
      <c r="O24" s="74">
        <v>0.26409636749416188</v>
      </c>
      <c r="P24" s="74">
        <v>0.24737908168842923</v>
      </c>
      <c r="Q24" s="205">
        <v>0.35242767702545841</v>
      </c>
      <c r="R24" s="74">
        <v>0.15926026916281624</v>
      </c>
      <c r="S24" s="74">
        <v>8.4767688516584103E-2</v>
      </c>
      <c r="T24" s="74">
        <v>0.16222859784419189</v>
      </c>
      <c r="U24" s="74">
        <v>0.18114512053153126</v>
      </c>
      <c r="V24" s="205">
        <v>0.14733058418235384</v>
      </c>
      <c r="W24" s="74">
        <v>0.26530445610239028</v>
      </c>
      <c r="X24" s="74">
        <v>0.36085905698778836</v>
      </c>
      <c r="Y24" s="74">
        <v>0.39461000945450286</v>
      </c>
    </row>
    <row r="25" spans="1:25" ht="12" customHeight="1" x14ac:dyDescent="0.25">
      <c r="A25" s="57"/>
      <c r="M25" s="60"/>
      <c r="N25" s="60"/>
      <c r="O25" s="60"/>
      <c r="R25" s="60"/>
      <c r="S25" s="60"/>
      <c r="T25" s="60"/>
      <c r="U25" s="60"/>
      <c r="W25" s="60"/>
      <c r="X25" s="60"/>
      <c r="Y25" s="60"/>
    </row>
    <row r="26" spans="1:25" ht="21.95" customHeight="1" x14ac:dyDescent="0.25">
      <c r="A26" s="57"/>
      <c r="B26" s="356" t="s">
        <v>13</v>
      </c>
      <c r="C26" s="356"/>
      <c r="D26" s="356"/>
      <c r="E26" s="356"/>
      <c r="F26" s="356"/>
      <c r="G26" s="356"/>
      <c r="H26" s="356"/>
      <c r="I26" s="356"/>
      <c r="J26" s="356"/>
      <c r="K26" s="356"/>
      <c r="L26" s="356"/>
      <c r="M26" s="356"/>
      <c r="N26" s="356"/>
      <c r="O26" s="356"/>
      <c r="P26" s="356"/>
      <c r="Q26" s="356"/>
      <c r="R26" s="356"/>
      <c r="S26" s="356"/>
      <c r="T26" s="356"/>
      <c r="U26" s="356"/>
      <c r="V26" s="356"/>
      <c r="W26" s="356"/>
      <c r="X26" s="356"/>
      <c r="Y26" s="356"/>
    </row>
    <row r="27" spans="1:25" ht="18.95" customHeight="1" x14ac:dyDescent="0.25">
      <c r="A27" s="57"/>
      <c r="B27" s="258" t="s">
        <v>10</v>
      </c>
      <c r="C27" s="140" t="str">
        <f t="shared" ref="C27:Y27" si="1">C$6</f>
        <v>1Q20</v>
      </c>
      <c r="D27" s="140" t="str">
        <f t="shared" si="1"/>
        <v>2Q20</v>
      </c>
      <c r="E27" s="140" t="str">
        <f t="shared" si="1"/>
        <v>3Q20</v>
      </c>
      <c r="F27" s="140" t="str">
        <f t="shared" si="1"/>
        <v>4Q20</v>
      </c>
      <c r="G27" s="140">
        <f t="shared" si="1"/>
        <v>2020</v>
      </c>
      <c r="H27" s="140" t="str">
        <f t="shared" si="1"/>
        <v>1Q21</v>
      </c>
      <c r="I27" s="140" t="str">
        <f t="shared" si="1"/>
        <v>2Q21</v>
      </c>
      <c r="J27" s="140" t="str">
        <f t="shared" si="1"/>
        <v>3Q21</v>
      </c>
      <c r="K27" s="140" t="str">
        <f t="shared" si="1"/>
        <v>4Q21</v>
      </c>
      <c r="L27" s="140">
        <f t="shared" si="1"/>
        <v>2021</v>
      </c>
      <c r="M27" s="140" t="str">
        <f t="shared" si="1"/>
        <v>1Q22</v>
      </c>
      <c r="N27" s="140" t="str">
        <f t="shared" si="1"/>
        <v>2Q22</v>
      </c>
      <c r="O27" s="140" t="str">
        <f t="shared" si="1"/>
        <v>3Q22</v>
      </c>
      <c r="P27" s="140" t="str">
        <f t="shared" si="1"/>
        <v>4Q22</v>
      </c>
      <c r="Q27" s="140">
        <f t="shared" si="1"/>
        <v>2022</v>
      </c>
      <c r="R27" s="140" t="str">
        <f t="shared" si="1"/>
        <v>1Q23</v>
      </c>
      <c r="S27" s="140" t="str">
        <f t="shared" si="1"/>
        <v>2Q23</v>
      </c>
      <c r="T27" s="140" t="str">
        <f t="shared" si="1"/>
        <v>3Q23</v>
      </c>
      <c r="U27" s="140" t="str">
        <f t="shared" si="1"/>
        <v>4Q23</v>
      </c>
      <c r="V27" s="140">
        <f t="shared" si="1"/>
        <v>2023</v>
      </c>
      <c r="W27" s="140" t="str">
        <f t="shared" si="1"/>
        <v>1Q24</v>
      </c>
      <c r="X27" s="140" t="str">
        <f t="shared" si="1"/>
        <v>2Q24</v>
      </c>
      <c r="Y27" s="140" t="str">
        <f t="shared" si="1"/>
        <v>3Q24</v>
      </c>
    </row>
    <row r="28" spans="1:25" ht="18" customHeight="1" x14ac:dyDescent="0.25">
      <c r="A28" s="110">
        <v>32</v>
      </c>
      <c r="B28" s="63" t="s">
        <v>73</v>
      </c>
      <c r="C28" s="64">
        <v>377.267</v>
      </c>
      <c r="D28" s="64">
        <v>273.90359906932514</v>
      </c>
      <c r="E28" s="64">
        <v>417.69372280789736</v>
      </c>
      <c r="F28" s="64">
        <v>478.53393336130165</v>
      </c>
      <c r="G28" s="202">
        <v>1547.3982552385241</v>
      </c>
      <c r="H28" s="64">
        <v>468.30099999999999</v>
      </c>
      <c r="I28" s="64">
        <v>520.51</v>
      </c>
      <c r="J28" s="64">
        <v>521.75400000000002</v>
      </c>
      <c r="K28" s="64">
        <v>511.22199999999998</v>
      </c>
      <c r="L28" s="202">
        <v>2021.787</v>
      </c>
      <c r="M28" s="64">
        <v>561.72699999999998</v>
      </c>
      <c r="N28" s="64">
        <v>683.36800000000005</v>
      </c>
      <c r="O28" s="64">
        <v>615.53300000000002</v>
      </c>
      <c r="P28" s="64">
        <v>606.33900000000006</v>
      </c>
      <c r="Q28" s="202">
        <v>2466.9670000000001</v>
      </c>
      <c r="R28" s="64">
        <v>543.34100000000001</v>
      </c>
      <c r="S28" s="64">
        <v>465.09399999999999</v>
      </c>
      <c r="T28" s="64">
        <v>484.15699999999998</v>
      </c>
      <c r="U28" s="64">
        <v>454.06900000000002</v>
      </c>
      <c r="V28" s="202">
        <v>1946.6609999999998</v>
      </c>
      <c r="W28" s="64">
        <v>418.35599999999999</v>
      </c>
      <c r="X28" s="64">
        <v>507.64699999999999</v>
      </c>
      <c r="Y28" s="64">
        <v>524.36699999999996</v>
      </c>
    </row>
    <row r="29" spans="1:25" ht="18" customHeight="1" x14ac:dyDescent="0.25">
      <c r="A29" s="110">
        <v>33</v>
      </c>
      <c r="B29" s="65" t="s">
        <v>74</v>
      </c>
      <c r="C29" s="66">
        <v>-311.00599999999997</v>
      </c>
      <c r="D29" s="66">
        <v>-248.22114937403157</v>
      </c>
      <c r="E29" s="66">
        <v>-348.61323265231505</v>
      </c>
      <c r="F29" s="66">
        <v>-402.36522721802487</v>
      </c>
      <c r="G29" s="203">
        <v>-1310.2056092443713</v>
      </c>
      <c r="H29" s="66">
        <v>-386.69900000000001</v>
      </c>
      <c r="I29" s="66">
        <v>-441.66500000000002</v>
      </c>
      <c r="J29" s="66">
        <v>-461.68200000000002</v>
      </c>
      <c r="K29" s="66">
        <v>-552.65800000000002</v>
      </c>
      <c r="L29" s="203">
        <v>-1842.7040000000002</v>
      </c>
      <c r="M29" s="66">
        <v>-502.85899999999998</v>
      </c>
      <c r="N29" s="66">
        <v>-566.49599999999998</v>
      </c>
      <c r="O29" s="66">
        <v>-578.63499999999999</v>
      </c>
      <c r="P29" s="66">
        <v>-542.91300000000001</v>
      </c>
      <c r="Q29" s="203">
        <v>-2190.9030000000002</v>
      </c>
      <c r="R29" s="66">
        <v>-468.58300000000003</v>
      </c>
      <c r="S29" s="66">
        <v>-414.97300000000001</v>
      </c>
      <c r="T29" s="66">
        <v>-438.69799999999998</v>
      </c>
      <c r="U29" s="66">
        <v>-404.017</v>
      </c>
      <c r="V29" s="203">
        <v>-1726.271</v>
      </c>
      <c r="W29" s="66">
        <v>-372.55</v>
      </c>
      <c r="X29" s="66">
        <v>-449.90899999999999</v>
      </c>
      <c r="Y29" s="66">
        <v>-474.46499999999997</v>
      </c>
    </row>
    <row r="30" spans="1:25" ht="18" customHeight="1" x14ac:dyDescent="0.25">
      <c r="A30" s="110">
        <v>34</v>
      </c>
      <c r="B30" s="67" t="s">
        <v>75</v>
      </c>
      <c r="C30" s="68">
        <v>66.260999999999996</v>
      </c>
      <c r="D30" s="68">
        <v>25.68244969529356</v>
      </c>
      <c r="E30" s="68">
        <v>69.080490155582311</v>
      </c>
      <c r="F30" s="68">
        <v>76.168706143276765</v>
      </c>
      <c r="G30" s="204">
        <v>237.19264599415266</v>
      </c>
      <c r="H30" s="68">
        <v>81.602000000000004</v>
      </c>
      <c r="I30" s="68">
        <v>78.844999999999999</v>
      </c>
      <c r="J30" s="68">
        <v>60.072000000000003</v>
      </c>
      <c r="K30" s="68">
        <v>-41.436</v>
      </c>
      <c r="L30" s="204">
        <v>179.083</v>
      </c>
      <c r="M30" s="68">
        <v>58.868000000000002</v>
      </c>
      <c r="N30" s="68">
        <v>116.872</v>
      </c>
      <c r="O30" s="68">
        <v>36.898000000000003</v>
      </c>
      <c r="P30" s="68">
        <v>63.426000000000002</v>
      </c>
      <c r="Q30" s="204">
        <v>276.06400000000002</v>
      </c>
      <c r="R30" s="68">
        <v>74.757999999999996</v>
      </c>
      <c r="S30" s="68">
        <v>50.121000000000002</v>
      </c>
      <c r="T30" s="68">
        <v>45.459000000000003</v>
      </c>
      <c r="U30" s="68">
        <v>50.052</v>
      </c>
      <c r="V30" s="204">
        <v>220.39</v>
      </c>
      <c r="W30" s="68">
        <v>45.805999999999997</v>
      </c>
      <c r="X30" s="68">
        <v>57.738</v>
      </c>
      <c r="Y30" s="68">
        <v>49.902000000000001</v>
      </c>
    </row>
    <row r="31" spans="1:25" ht="18" customHeight="1" x14ac:dyDescent="0.25">
      <c r="A31" s="110">
        <v>35</v>
      </c>
      <c r="B31" s="69" t="s">
        <v>34</v>
      </c>
      <c r="C31" s="64">
        <v>-12.962</v>
      </c>
      <c r="D31" s="64">
        <v>-11.27018851144312</v>
      </c>
      <c r="E31" s="64">
        <v>-11.333108074174911</v>
      </c>
      <c r="F31" s="64">
        <v>-18.455959396895583</v>
      </c>
      <c r="G31" s="204">
        <v>-54.021255982513608</v>
      </c>
      <c r="H31" s="64">
        <v>-12.015000000000001</v>
      </c>
      <c r="I31" s="64">
        <v>-12.042999999999999</v>
      </c>
      <c r="J31" s="64">
        <v>-12.577</v>
      </c>
      <c r="K31" s="64">
        <v>-15</v>
      </c>
      <c r="L31" s="204">
        <v>-51.634999999999998</v>
      </c>
      <c r="M31" s="64">
        <v>-14.974</v>
      </c>
      <c r="N31" s="64">
        <v>-15.063000000000001</v>
      </c>
      <c r="O31" s="64">
        <v>-14.430999999999999</v>
      </c>
      <c r="P31" s="64">
        <v>-15.967000000000001</v>
      </c>
      <c r="Q31" s="204">
        <v>-60.434999999999995</v>
      </c>
      <c r="R31" s="64">
        <v>-15.124000000000001</v>
      </c>
      <c r="S31" s="64">
        <v>-15.61</v>
      </c>
      <c r="T31" s="64">
        <v>-14.962999999999999</v>
      </c>
      <c r="U31" s="64">
        <v>-15.4</v>
      </c>
      <c r="V31" s="204">
        <v>-61.097000000000001</v>
      </c>
      <c r="W31" s="64">
        <v>-15.3</v>
      </c>
      <c r="X31" s="64">
        <v>-14.266</v>
      </c>
      <c r="Y31" s="64">
        <v>-13.265000000000001</v>
      </c>
    </row>
    <row r="32" spans="1:25" ht="18" customHeight="1" x14ac:dyDescent="0.25">
      <c r="A32" s="57">
        <v>40</v>
      </c>
      <c r="B32" s="69" t="s">
        <v>76</v>
      </c>
      <c r="C32" s="64">
        <v>22.312999999999999</v>
      </c>
      <c r="D32" s="64">
        <v>20.754000000000001</v>
      </c>
      <c r="E32" s="64">
        <v>20.234999999999999</v>
      </c>
      <c r="F32" s="64">
        <v>19.347999999999999</v>
      </c>
      <c r="G32" s="204">
        <v>82.65</v>
      </c>
      <c r="H32" s="64">
        <v>20.134</v>
      </c>
      <c r="I32" s="64">
        <v>20.123999999999999</v>
      </c>
      <c r="J32" s="64">
        <v>20.228999999999999</v>
      </c>
      <c r="K32" s="64">
        <v>18.373999999999999</v>
      </c>
      <c r="L32" s="204">
        <v>78.86099999999999</v>
      </c>
      <c r="M32" s="64">
        <v>19.673999999999999</v>
      </c>
      <c r="N32" s="64">
        <v>21.765999999999998</v>
      </c>
      <c r="O32" s="64">
        <v>19.611000000000001</v>
      </c>
      <c r="P32" s="64">
        <v>17.675999999999998</v>
      </c>
      <c r="Q32" s="204">
        <v>78.727000000000004</v>
      </c>
      <c r="R32" s="64">
        <v>18.946000000000002</v>
      </c>
      <c r="S32" s="64">
        <v>19.625</v>
      </c>
      <c r="T32" s="64">
        <v>21.141999999999999</v>
      </c>
      <c r="U32" s="64">
        <v>20.757999999999999</v>
      </c>
      <c r="V32" s="204">
        <v>80.470999999999989</v>
      </c>
      <c r="W32" s="64">
        <v>20.053999999999998</v>
      </c>
      <c r="X32" s="64">
        <v>19.425999999999998</v>
      </c>
      <c r="Y32" s="64">
        <v>18.891999999999999</v>
      </c>
    </row>
    <row r="33" spans="1:25" ht="18" customHeight="1" x14ac:dyDescent="0.25">
      <c r="A33" s="57">
        <v>43</v>
      </c>
      <c r="B33" s="70" t="s">
        <v>156</v>
      </c>
      <c r="C33" s="71">
        <v>61.991</v>
      </c>
      <c r="D33" s="71">
        <v>38.98300000000004</v>
      </c>
      <c r="E33" s="71">
        <v>85.918000000000006</v>
      </c>
      <c r="F33" s="71">
        <v>83.395000000000024</v>
      </c>
      <c r="G33" s="72">
        <v>270.28700000000009</v>
      </c>
      <c r="H33" s="71">
        <v>83.117999999999995</v>
      </c>
      <c r="I33" s="71">
        <v>91.317999999999998</v>
      </c>
      <c r="J33" s="71">
        <v>64.56</v>
      </c>
      <c r="K33" s="71">
        <v>31.928000000000001</v>
      </c>
      <c r="L33" s="72">
        <v>270.92399999999998</v>
      </c>
      <c r="M33" s="71">
        <v>81.949688503531377</v>
      </c>
      <c r="N33" s="71">
        <v>140.24531149646862</v>
      </c>
      <c r="O33" s="71">
        <v>58.325000000000003</v>
      </c>
      <c r="P33" s="71">
        <v>45.908844157699498</v>
      </c>
      <c r="Q33" s="72">
        <v>326.42884415769947</v>
      </c>
      <c r="R33" s="71">
        <v>89.378</v>
      </c>
      <c r="S33" s="71">
        <v>51.628999999999998</v>
      </c>
      <c r="T33" s="71">
        <v>49.813000000000002</v>
      </c>
      <c r="U33" s="71">
        <v>59.460999999999999</v>
      </c>
      <c r="V33" s="72">
        <v>250.28100000000001</v>
      </c>
      <c r="W33" s="71">
        <v>50.694000000000003</v>
      </c>
      <c r="X33" s="71">
        <v>68.596999999999994</v>
      </c>
      <c r="Y33" s="71">
        <v>54.668999999999997</v>
      </c>
    </row>
    <row r="34" spans="1:25" ht="18" customHeight="1" x14ac:dyDescent="0.25">
      <c r="A34" s="57">
        <v>44</v>
      </c>
      <c r="B34" s="73" t="s">
        <v>77</v>
      </c>
      <c r="C34" s="74">
        <v>0.16431598841139033</v>
      </c>
      <c r="D34" s="74">
        <v>0.14232379615476839</v>
      </c>
      <c r="E34" s="74">
        <v>0.2056961723590823</v>
      </c>
      <c r="F34" s="74">
        <v>0.17427186284203447</v>
      </c>
      <c r="G34" s="205">
        <v>0.17467190433036686</v>
      </c>
      <c r="H34" s="74">
        <v>0.17748841023188078</v>
      </c>
      <c r="I34" s="74">
        <v>0.1754394728247296</v>
      </c>
      <c r="J34" s="74">
        <v>0.12373647351050496</v>
      </c>
      <c r="K34" s="74">
        <v>6.2454276224419139E-2</v>
      </c>
      <c r="L34" s="205">
        <v>0.13400224652745318</v>
      </c>
      <c r="M34" s="74">
        <v>0.14588881877412227</v>
      </c>
      <c r="N34" s="74">
        <v>0.20522662971703182</v>
      </c>
      <c r="O34" s="74">
        <v>9.4755277133801108E-2</v>
      </c>
      <c r="P34" s="74">
        <v>7.5714813260732844E-2</v>
      </c>
      <c r="Q34" s="205">
        <v>0.13231990705903218</v>
      </c>
      <c r="R34" s="74">
        <v>0.16449706537883207</v>
      </c>
      <c r="S34" s="74">
        <v>0.11100766726726209</v>
      </c>
      <c r="T34" s="74">
        <v>0.10288604729457594</v>
      </c>
      <c r="U34" s="74">
        <v>0.13095146332385607</v>
      </c>
      <c r="V34" s="205">
        <v>0.12856938110949981</v>
      </c>
      <c r="W34" s="74">
        <v>0.1211743108739925</v>
      </c>
      <c r="X34" s="74">
        <v>0.13512736212368043</v>
      </c>
      <c r="Y34" s="74">
        <v>0.10425713288593676</v>
      </c>
    </row>
    <row r="35" spans="1:25" ht="12" customHeight="1" x14ac:dyDescent="0.25">
      <c r="A35" s="57"/>
    </row>
    <row r="36" spans="1:25" ht="21.95" customHeight="1" x14ac:dyDescent="0.25">
      <c r="A36" s="57"/>
      <c r="B36" s="357" t="s">
        <v>71</v>
      </c>
      <c r="C36" s="357"/>
      <c r="D36" s="357"/>
      <c r="E36" s="357"/>
      <c r="F36" s="357"/>
      <c r="G36" s="357"/>
      <c r="H36" s="357"/>
      <c r="I36" s="357"/>
      <c r="J36" s="357"/>
      <c r="K36" s="357"/>
      <c r="L36" s="357"/>
      <c r="M36" s="357"/>
      <c r="N36" s="357"/>
      <c r="O36" s="357"/>
      <c r="P36" s="357"/>
      <c r="Q36" s="357"/>
      <c r="R36" s="357"/>
      <c r="S36" s="357"/>
      <c r="T36" s="357"/>
      <c r="U36" s="357"/>
      <c r="V36" s="357"/>
      <c r="W36" s="357"/>
      <c r="X36" s="357"/>
      <c r="Y36" s="357"/>
    </row>
    <row r="37" spans="1:25" ht="18.95" customHeight="1" x14ac:dyDescent="0.25">
      <c r="A37" s="57"/>
      <c r="B37" s="258" t="s">
        <v>10</v>
      </c>
      <c r="C37" s="140" t="str">
        <f t="shared" ref="C37:Y37" si="2">C$6</f>
        <v>1Q20</v>
      </c>
      <c r="D37" s="140" t="str">
        <f t="shared" si="2"/>
        <v>2Q20</v>
      </c>
      <c r="E37" s="140" t="str">
        <f t="shared" si="2"/>
        <v>3Q20</v>
      </c>
      <c r="F37" s="140" t="str">
        <f t="shared" si="2"/>
        <v>4Q20</v>
      </c>
      <c r="G37" s="140">
        <f t="shared" si="2"/>
        <v>2020</v>
      </c>
      <c r="H37" s="140" t="str">
        <f t="shared" si="2"/>
        <v>1Q21</v>
      </c>
      <c r="I37" s="140" t="str">
        <f t="shared" si="2"/>
        <v>2Q21</v>
      </c>
      <c r="J37" s="140" t="str">
        <f t="shared" si="2"/>
        <v>3Q21</v>
      </c>
      <c r="K37" s="140" t="str">
        <f t="shared" si="2"/>
        <v>4Q21</v>
      </c>
      <c r="L37" s="140">
        <f t="shared" si="2"/>
        <v>2021</v>
      </c>
      <c r="M37" s="140" t="str">
        <f t="shared" si="2"/>
        <v>1Q22</v>
      </c>
      <c r="N37" s="140" t="str">
        <f t="shared" si="2"/>
        <v>2Q22</v>
      </c>
      <c r="O37" s="140" t="str">
        <f t="shared" si="2"/>
        <v>3Q22</v>
      </c>
      <c r="P37" s="140" t="str">
        <f t="shared" si="2"/>
        <v>4Q22</v>
      </c>
      <c r="Q37" s="140">
        <f t="shared" si="2"/>
        <v>2022</v>
      </c>
      <c r="R37" s="140" t="str">
        <f t="shared" si="2"/>
        <v>1Q23</v>
      </c>
      <c r="S37" s="140" t="str">
        <f t="shared" si="2"/>
        <v>2Q23</v>
      </c>
      <c r="T37" s="140" t="str">
        <f t="shared" si="2"/>
        <v>3Q23</v>
      </c>
      <c r="U37" s="140" t="str">
        <f t="shared" si="2"/>
        <v>4Q23</v>
      </c>
      <c r="V37" s="140">
        <f t="shared" si="2"/>
        <v>2023</v>
      </c>
      <c r="W37" s="140" t="str">
        <f t="shared" si="2"/>
        <v>1Q24</v>
      </c>
      <c r="X37" s="140" t="str">
        <f t="shared" si="2"/>
        <v>2Q24</v>
      </c>
      <c r="Y37" s="140" t="str">
        <f t="shared" si="2"/>
        <v>3Q24</v>
      </c>
    </row>
    <row r="38" spans="1:25" ht="18" customHeight="1" x14ac:dyDescent="0.25">
      <c r="A38" s="110">
        <v>47</v>
      </c>
      <c r="B38" s="63" t="s">
        <v>73</v>
      </c>
      <c r="C38" s="64">
        <v>-87.71</v>
      </c>
      <c r="D38" s="64">
        <v>-51.97</v>
      </c>
      <c r="E38" s="64">
        <v>-99.442999999999998</v>
      </c>
      <c r="F38" s="64">
        <v>-136.279</v>
      </c>
      <c r="G38" s="202">
        <v>-375.40199999999999</v>
      </c>
      <c r="H38" s="64">
        <v>-129.315</v>
      </c>
      <c r="I38" s="64">
        <v>-162.642</v>
      </c>
      <c r="J38" s="64">
        <v>-156.63499999999999</v>
      </c>
      <c r="K38" s="64">
        <v>-187.62</v>
      </c>
      <c r="L38" s="202">
        <v>-636.21199999999999</v>
      </c>
      <c r="M38" s="64">
        <v>-187.04900000000001</v>
      </c>
      <c r="N38" s="64">
        <v>-207.239</v>
      </c>
      <c r="O38" s="64">
        <v>-151.999</v>
      </c>
      <c r="P38" s="64">
        <v>-137.29599999999999</v>
      </c>
      <c r="Q38" s="202">
        <v>-683.58300000000008</v>
      </c>
      <c r="R38" s="64">
        <v>-138.12100000000001</v>
      </c>
      <c r="S38" s="64">
        <v>-108.541</v>
      </c>
      <c r="T38" s="64">
        <v>-109.959</v>
      </c>
      <c r="U38" s="64">
        <v>-111.629</v>
      </c>
      <c r="V38" s="202">
        <v>-468.25</v>
      </c>
      <c r="W38" s="64">
        <v>-137.42500000000001</v>
      </c>
      <c r="X38" s="64">
        <v>-155.965</v>
      </c>
      <c r="Y38" s="64">
        <v>-153.47999999999999</v>
      </c>
    </row>
    <row r="39" spans="1:25" ht="18" customHeight="1" x14ac:dyDescent="0.25">
      <c r="A39" s="110">
        <v>48</v>
      </c>
      <c r="B39" s="65" t="s">
        <v>74</v>
      </c>
      <c r="C39" s="66">
        <v>87.71</v>
      </c>
      <c r="D39" s="66">
        <v>51.97</v>
      </c>
      <c r="E39" s="66">
        <v>99.442999999999998</v>
      </c>
      <c r="F39" s="66">
        <v>136.279</v>
      </c>
      <c r="G39" s="203">
        <v>375.40199999999999</v>
      </c>
      <c r="H39" s="66">
        <v>129.315</v>
      </c>
      <c r="I39" s="66">
        <v>162.642</v>
      </c>
      <c r="J39" s="66">
        <v>156.63499999999999</v>
      </c>
      <c r="K39" s="66">
        <v>187.62</v>
      </c>
      <c r="L39" s="203">
        <v>636.21199999999999</v>
      </c>
      <c r="M39" s="66">
        <v>187.04900000000001</v>
      </c>
      <c r="N39" s="66">
        <v>207.239</v>
      </c>
      <c r="O39" s="66">
        <v>151.999</v>
      </c>
      <c r="P39" s="66">
        <v>137.29599999999999</v>
      </c>
      <c r="Q39" s="203">
        <v>683.58300000000008</v>
      </c>
      <c r="R39" s="66">
        <v>138.12100000000001</v>
      </c>
      <c r="S39" s="66">
        <v>108.541</v>
      </c>
      <c r="T39" s="66">
        <v>109.959</v>
      </c>
      <c r="U39" s="66">
        <v>111.629</v>
      </c>
      <c r="V39" s="203">
        <v>468.25</v>
      </c>
      <c r="W39" s="66">
        <v>137.42500000000001</v>
      </c>
      <c r="X39" s="66">
        <v>155.965</v>
      </c>
      <c r="Y39" s="66">
        <v>153.47999999999999</v>
      </c>
    </row>
    <row r="40" spans="1:25" ht="18" customHeight="1" x14ac:dyDescent="0.25">
      <c r="A40" s="110">
        <v>49</v>
      </c>
      <c r="B40" s="67" t="s">
        <v>75</v>
      </c>
      <c r="C40" s="68">
        <v>0</v>
      </c>
      <c r="D40" s="68">
        <v>0</v>
      </c>
      <c r="E40" s="68">
        <v>0</v>
      </c>
      <c r="F40" s="68">
        <v>0</v>
      </c>
      <c r="G40" s="204">
        <v>0</v>
      </c>
      <c r="H40" s="68">
        <v>0</v>
      </c>
      <c r="I40" s="68">
        <v>0</v>
      </c>
      <c r="J40" s="68">
        <v>0</v>
      </c>
      <c r="K40" s="68">
        <v>0</v>
      </c>
      <c r="L40" s="204">
        <v>0</v>
      </c>
      <c r="M40" s="68">
        <v>0</v>
      </c>
      <c r="N40" s="68">
        <v>0</v>
      </c>
      <c r="O40" s="68">
        <v>0</v>
      </c>
      <c r="P40" s="68">
        <v>0</v>
      </c>
      <c r="Q40" s="204">
        <v>0</v>
      </c>
      <c r="R40" s="68">
        <v>0</v>
      </c>
      <c r="S40" s="68">
        <v>0</v>
      </c>
      <c r="T40" s="68">
        <v>0</v>
      </c>
      <c r="U40" s="68">
        <v>0</v>
      </c>
      <c r="V40" s="204">
        <v>0</v>
      </c>
      <c r="W40" s="68">
        <v>0</v>
      </c>
      <c r="X40" s="68">
        <v>0</v>
      </c>
      <c r="Y40" s="68">
        <v>0</v>
      </c>
    </row>
    <row r="41" spans="1:25" ht="12" customHeight="1" x14ac:dyDescent="0.25">
      <c r="A41" s="57"/>
    </row>
    <row r="42" spans="1:25" ht="21.95" customHeight="1" x14ac:dyDescent="0.25">
      <c r="A42" s="57"/>
      <c r="B42" s="357" t="s">
        <v>72</v>
      </c>
      <c r="C42" s="357"/>
      <c r="D42" s="357"/>
      <c r="E42" s="357"/>
      <c r="F42" s="357"/>
      <c r="G42" s="357"/>
      <c r="H42" s="357"/>
      <c r="I42" s="357"/>
      <c r="J42" s="357"/>
      <c r="K42" s="357"/>
      <c r="L42" s="357"/>
      <c r="M42" s="357"/>
      <c r="N42" s="357"/>
      <c r="O42" s="357"/>
      <c r="P42" s="357"/>
      <c r="Q42" s="357"/>
      <c r="R42" s="357"/>
      <c r="S42" s="357"/>
      <c r="T42" s="357"/>
      <c r="U42" s="357"/>
      <c r="V42" s="357"/>
      <c r="W42" s="357"/>
      <c r="X42" s="357"/>
      <c r="Y42" s="357"/>
    </row>
    <row r="43" spans="1:25" ht="18.95" customHeight="1" x14ac:dyDescent="0.25">
      <c r="A43" s="57"/>
      <c r="B43" s="258" t="s">
        <v>10</v>
      </c>
      <c r="C43" s="140" t="str">
        <f t="shared" ref="C43:Y43" si="3">C$6</f>
        <v>1Q20</v>
      </c>
      <c r="D43" s="140" t="str">
        <f t="shared" si="3"/>
        <v>2Q20</v>
      </c>
      <c r="E43" s="140" t="str">
        <f t="shared" si="3"/>
        <v>3Q20</v>
      </c>
      <c r="F43" s="140" t="str">
        <f t="shared" si="3"/>
        <v>4Q20</v>
      </c>
      <c r="G43" s="140">
        <f t="shared" si="3"/>
        <v>2020</v>
      </c>
      <c r="H43" s="140" t="str">
        <f t="shared" si="3"/>
        <v>1Q21</v>
      </c>
      <c r="I43" s="140" t="str">
        <f t="shared" si="3"/>
        <v>2Q21</v>
      </c>
      <c r="J43" s="140" t="str">
        <f t="shared" si="3"/>
        <v>3Q21</v>
      </c>
      <c r="K43" s="140" t="str">
        <f t="shared" si="3"/>
        <v>4Q21</v>
      </c>
      <c r="L43" s="140">
        <f t="shared" si="3"/>
        <v>2021</v>
      </c>
      <c r="M43" s="140" t="str">
        <f t="shared" si="3"/>
        <v>1Q22</v>
      </c>
      <c r="N43" s="140" t="str">
        <f t="shared" si="3"/>
        <v>2Q22</v>
      </c>
      <c r="O43" s="140" t="str">
        <f t="shared" si="3"/>
        <v>3Q22</v>
      </c>
      <c r="P43" s="140" t="str">
        <f t="shared" si="3"/>
        <v>4Q22</v>
      </c>
      <c r="Q43" s="140">
        <f t="shared" si="3"/>
        <v>2022</v>
      </c>
      <c r="R43" s="140" t="str">
        <f t="shared" si="3"/>
        <v>1Q23</v>
      </c>
      <c r="S43" s="140" t="str">
        <f t="shared" si="3"/>
        <v>2Q23</v>
      </c>
      <c r="T43" s="140" t="str">
        <f t="shared" si="3"/>
        <v>3Q23</v>
      </c>
      <c r="U43" s="140" t="str">
        <f t="shared" si="3"/>
        <v>4Q23</v>
      </c>
      <c r="V43" s="140">
        <f t="shared" si="3"/>
        <v>2023</v>
      </c>
      <c r="W43" s="140" t="str">
        <f t="shared" si="3"/>
        <v>1Q24</v>
      </c>
      <c r="X43" s="140" t="str">
        <f t="shared" si="3"/>
        <v>2Q24</v>
      </c>
      <c r="Y43" s="140" t="str">
        <f t="shared" si="3"/>
        <v>3Q24</v>
      </c>
    </row>
    <row r="44" spans="1:25" ht="18" customHeight="1" x14ac:dyDescent="0.25">
      <c r="A44" s="110">
        <v>52</v>
      </c>
      <c r="B44" s="63" t="s">
        <v>73</v>
      </c>
      <c r="C44" s="64">
        <v>-9.9499999999999993</v>
      </c>
      <c r="D44" s="64">
        <v>4.0514009306749212</v>
      </c>
      <c r="E44" s="64">
        <v>13.540277192102513</v>
      </c>
      <c r="F44" s="64">
        <v>22.829066638698336</v>
      </c>
      <c r="G44" s="202">
        <v>30.470744761475771</v>
      </c>
      <c r="H44" s="64">
        <v>8.6989999999999998</v>
      </c>
      <c r="I44" s="64">
        <v>17.420999999999999</v>
      </c>
      <c r="J44" s="64">
        <v>13.797000000000001</v>
      </c>
      <c r="K44" s="64">
        <v>31.033999999999999</v>
      </c>
      <c r="L44" s="202">
        <v>70.950999999999993</v>
      </c>
      <c r="M44" s="64">
        <v>25.506</v>
      </c>
      <c r="N44" s="64">
        <v>-16.265999999999998</v>
      </c>
      <c r="O44" s="64">
        <v>-2.2010000000000001</v>
      </c>
      <c r="P44" s="64">
        <v>-4.46</v>
      </c>
      <c r="Q44" s="202">
        <v>2.5790000000000015</v>
      </c>
      <c r="R44" s="64">
        <v>-5.6210000000000004</v>
      </c>
      <c r="S44" s="64">
        <v>1.9119999999999999</v>
      </c>
      <c r="T44" s="64">
        <v>2.57</v>
      </c>
      <c r="U44" s="64">
        <v>5.6849999999999996</v>
      </c>
      <c r="V44" s="202">
        <v>4.5459999999999994</v>
      </c>
      <c r="W44" s="64">
        <v>4.9169999999999998</v>
      </c>
      <c r="X44" s="64">
        <v>7.2789999999999999</v>
      </c>
      <c r="Y44" s="64">
        <v>13.875999999999999</v>
      </c>
    </row>
    <row r="45" spans="1:25" ht="18" customHeight="1" x14ac:dyDescent="0.25">
      <c r="A45" s="110">
        <v>53</v>
      </c>
      <c r="B45" s="65" t="s">
        <v>74</v>
      </c>
      <c r="C45" s="66">
        <v>11.151</v>
      </c>
      <c r="D45" s="66">
        <v>-3.2938324620381465</v>
      </c>
      <c r="E45" s="66">
        <v>-6.1882206170602005</v>
      </c>
      <c r="F45" s="66">
        <v>-15.652263961680234</v>
      </c>
      <c r="G45" s="203">
        <v>-13.98331704077858</v>
      </c>
      <c r="H45" s="66">
        <v>-5.5810000000000004</v>
      </c>
      <c r="I45" s="66">
        <v>-13.208</v>
      </c>
      <c r="J45" s="66">
        <v>-9.3610000000000007</v>
      </c>
      <c r="K45" s="66">
        <v>-27.724</v>
      </c>
      <c r="L45" s="203">
        <v>-55.874000000000002</v>
      </c>
      <c r="M45" s="66">
        <v>-15.714</v>
      </c>
      <c r="N45" s="66">
        <v>18.568000000000001</v>
      </c>
      <c r="O45" s="66">
        <v>2.1560000000000001</v>
      </c>
      <c r="P45" s="66">
        <v>12.371</v>
      </c>
      <c r="Q45" s="203">
        <v>17.381</v>
      </c>
      <c r="R45" s="66">
        <v>6.0679999999999996</v>
      </c>
      <c r="S45" s="66">
        <v>-2.819</v>
      </c>
      <c r="T45" s="66">
        <v>-7.7050000000000001</v>
      </c>
      <c r="U45" s="66">
        <v>14.298</v>
      </c>
      <c r="V45" s="203">
        <v>9.8419999999999987</v>
      </c>
      <c r="W45" s="66">
        <v>-5.4089999999999998</v>
      </c>
      <c r="X45" s="66">
        <v>-5.5490000000000004</v>
      </c>
      <c r="Y45" s="66">
        <v>-14.516999999999999</v>
      </c>
    </row>
    <row r="46" spans="1:25" ht="18" customHeight="1" x14ac:dyDescent="0.25">
      <c r="A46" s="110">
        <v>54</v>
      </c>
      <c r="B46" s="63" t="s">
        <v>75</v>
      </c>
      <c r="C46" s="64">
        <v>1.2010000000000001</v>
      </c>
      <c r="D46" s="64">
        <v>0.75756846863677496</v>
      </c>
      <c r="E46" s="64">
        <v>7.3520565750423117</v>
      </c>
      <c r="F46" s="64">
        <v>7.1768026770181024</v>
      </c>
      <c r="G46" s="202">
        <v>16.487427720697191</v>
      </c>
      <c r="H46" s="64">
        <v>3.1179999999999999</v>
      </c>
      <c r="I46" s="64">
        <v>4.2130000000000001</v>
      </c>
      <c r="J46" s="64">
        <v>4.4359999999999999</v>
      </c>
      <c r="K46" s="64">
        <v>3.31</v>
      </c>
      <c r="L46" s="202">
        <v>15.077</v>
      </c>
      <c r="M46" s="64">
        <v>9.7919999999999998</v>
      </c>
      <c r="N46" s="64">
        <v>2.302</v>
      </c>
      <c r="O46" s="64">
        <v>-4.4999999999999998E-2</v>
      </c>
      <c r="P46" s="64">
        <v>7.9109999999999996</v>
      </c>
      <c r="Q46" s="202">
        <v>19.96</v>
      </c>
      <c r="R46" s="64">
        <v>0.44700000000000001</v>
      </c>
      <c r="S46" s="64">
        <v>-0.90700000000000003</v>
      </c>
      <c r="T46" s="64">
        <v>-5.1349999999999998</v>
      </c>
      <c r="U46" s="64">
        <v>19.983000000000001</v>
      </c>
      <c r="V46" s="202">
        <v>14.388000000000002</v>
      </c>
      <c r="W46" s="64">
        <v>-0.49199999999999999</v>
      </c>
      <c r="X46" s="64">
        <v>1.73</v>
      </c>
      <c r="Y46" s="64">
        <v>-0.64100000000000001</v>
      </c>
    </row>
    <row r="47" spans="1:25" ht="18" customHeight="1" x14ac:dyDescent="0.25">
      <c r="A47" s="110">
        <v>55</v>
      </c>
      <c r="B47" s="69" t="s">
        <v>34</v>
      </c>
      <c r="C47" s="64">
        <v>-4.5330000000000004</v>
      </c>
      <c r="D47" s="64">
        <v>-1.5305997776975382</v>
      </c>
      <c r="E47" s="64">
        <v>-3.4295143945680722</v>
      </c>
      <c r="F47" s="64">
        <v>-5.6535259923963972</v>
      </c>
      <c r="G47" s="204">
        <v>-15.146640164662006</v>
      </c>
      <c r="H47" s="64">
        <v>-2.798</v>
      </c>
      <c r="I47" s="64">
        <v>-3.742</v>
      </c>
      <c r="J47" s="64">
        <v>-6.33</v>
      </c>
      <c r="K47" s="64">
        <v>-4.5590000000000002</v>
      </c>
      <c r="L47" s="204">
        <v>-17.429000000000002</v>
      </c>
      <c r="M47" s="64">
        <v>-5.9269999999999996</v>
      </c>
      <c r="N47" s="64">
        <v>-5.3159999999999998</v>
      </c>
      <c r="O47" s="64">
        <v>0.20399999999999999</v>
      </c>
      <c r="P47" s="64">
        <v>-9.625</v>
      </c>
      <c r="Q47" s="204">
        <v>-20.663999999999998</v>
      </c>
      <c r="R47" s="64">
        <v>1.4139999999999999</v>
      </c>
      <c r="S47" s="64">
        <v>-2.681</v>
      </c>
      <c r="T47" s="64">
        <v>-1.7330000000000001</v>
      </c>
      <c r="U47" s="64">
        <v>-0.81200000000000006</v>
      </c>
      <c r="V47" s="204">
        <v>-3.8120000000000003</v>
      </c>
      <c r="W47" s="64">
        <v>-1.0629999999999999</v>
      </c>
      <c r="X47" s="64">
        <v>3.5000000000000003E-2</v>
      </c>
      <c r="Y47" s="64">
        <v>-1.952</v>
      </c>
    </row>
    <row r="48" spans="1:25" ht="18" customHeight="1" x14ac:dyDescent="0.25">
      <c r="A48" s="110">
        <v>60</v>
      </c>
      <c r="B48" s="69" t="s">
        <v>76</v>
      </c>
      <c r="C48" s="64">
        <v>-0.20300000000000001</v>
      </c>
      <c r="D48" s="64">
        <v>0.318</v>
      </c>
      <c r="E48" s="64">
        <v>0.18099999999999999</v>
      </c>
      <c r="F48" s="64">
        <v>0.995</v>
      </c>
      <c r="G48" s="204">
        <v>1.2909999999999999</v>
      </c>
      <c r="H48" s="64">
        <v>1.2689999999999999</v>
      </c>
      <c r="I48" s="64">
        <v>0.39500000000000002</v>
      </c>
      <c r="J48" s="64">
        <v>0.91</v>
      </c>
      <c r="K48" s="64">
        <v>2.3849999999999998</v>
      </c>
      <c r="L48" s="204">
        <v>4.9589999999999996</v>
      </c>
      <c r="M48" s="64">
        <v>1.351</v>
      </c>
      <c r="N48" s="64">
        <v>1.3839999999999999</v>
      </c>
      <c r="O48" s="64">
        <v>4.0460000000000003</v>
      </c>
      <c r="P48" s="64">
        <v>0.91500000000000004</v>
      </c>
      <c r="Q48" s="204">
        <v>7.6960000000000006</v>
      </c>
      <c r="R48" s="64">
        <v>0.32600000000000001</v>
      </c>
      <c r="S48" s="64">
        <v>0.112</v>
      </c>
      <c r="T48" s="64">
        <v>0.45500000000000002</v>
      </c>
      <c r="U48" s="64">
        <v>-4.2000000000000003E-2</v>
      </c>
      <c r="V48" s="204">
        <v>0.85099999999999998</v>
      </c>
      <c r="W48" s="64">
        <v>0.45300000000000001</v>
      </c>
      <c r="X48" s="64">
        <v>0.60599999999999998</v>
      </c>
      <c r="Y48" s="64">
        <v>0.31</v>
      </c>
    </row>
    <row r="49" spans="1:25" ht="18" customHeight="1" x14ac:dyDescent="0.25">
      <c r="A49" s="57">
        <v>62</v>
      </c>
      <c r="B49" s="70" t="s">
        <v>156</v>
      </c>
      <c r="C49" s="71">
        <v>-1.0669999999999999</v>
      </c>
      <c r="D49" s="71">
        <v>-2.2439999999999789</v>
      </c>
      <c r="E49" s="71">
        <v>-0.92900000000006544</v>
      </c>
      <c r="F49" s="71">
        <v>-2.4879999999999609</v>
      </c>
      <c r="G49" s="72">
        <v>-6.7280000000000051</v>
      </c>
      <c r="H49" s="71">
        <v>-0.92700000000000005</v>
      </c>
      <c r="I49" s="71">
        <v>-1.2689999999999999</v>
      </c>
      <c r="J49" s="71">
        <v>-1.4119999999999999</v>
      </c>
      <c r="K49" s="71">
        <v>-0.42499999999999999</v>
      </c>
      <c r="L49" s="72">
        <v>-4.0329999999999995</v>
      </c>
      <c r="M49" s="71">
        <v>-1.4159999999999999</v>
      </c>
      <c r="N49" s="71">
        <v>0.192</v>
      </c>
      <c r="O49" s="71">
        <v>-0.99299999999999999</v>
      </c>
      <c r="P49" s="71">
        <v>-3.7280000000000002</v>
      </c>
      <c r="Q49" s="72">
        <v>-5.9450000000000003</v>
      </c>
      <c r="R49" s="71">
        <v>2.3290000000000002</v>
      </c>
      <c r="S49" s="71">
        <v>0.93700000000000006</v>
      </c>
      <c r="T49" s="71">
        <v>-7.4660000000000002</v>
      </c>
      <c r="U49" s="71">
        <v>-0.66900000000000004</v>
      </c>
      <c r="V49" s="72">
        <v>-4.8689999999999998</v>
      </c>
      <c r="W49" s="71">
        <v>-0.23699999999999999</v>
      </c>
      <c r="X49" s="71">
        <v>1.31</v>
      </c>
      <c r="Y49" s="71">
        <v>0.107</v>
      </c>
    </row>
    <row r="50" spans="1:25" ht="9.75" customHeight="1" x14ac:dyDescent="0.25"/>
    <row r="51" spans="1:25" ht="27" customHeight="1" x14ac:dyDescent="0.25">
      <c r="B51" s="355" t="s">
        <v>241</v>
      </c>
      <c r="C51" s="355"/>
      <c r="D51" s="355"/>
      <c r="E51" s="355"/>
      <c r="F51" s="355"/>
      <c r="G51" s="355"/>
      <c r="H51" s="355"/>
      <c r="I51" s="355"/>
      <c r="J51" s="355"/>
      <c r="K51" s="355"/>
      <c r="L51" s="355"/>
      <c r="M51" s="355"/>
      <c r="N51" s="355"/>
      <c r="O51" s="355"/>
      <c r="P51" s="355"/>
      <c r="Q51" s="355"/>
      <c r="R51" s="355"/>
      <c r="S51" s="355"/>
      <c r="T51" s="355"/>
      <c r="U51" s="355"/>
      <c r="V51" s="355"/>
      <c r="W51" s="355"/>
      <c r="X51" s="355"/>
    </row>
    <row r="52" spans="1:25" ht="27" customHeight="1" x14ac:dyDescent="0.25">
      <c r="B52" s="354" t="s">
        <v>268</v>
      </c>
      <c r="C52" s="354"/>
      <c r="D52" s="354"/>
      <c r="E52" s="354"/>
      <c r="F52" s="354"/>
      <c r="G52" s="354"/>
      <c r="H52" s="354"/>
      <c r="I52" s="354"/>
      <c r="J52" s="354"/>
      <c r="K52" s="354"/>
      <c r="L52" s="354"/>
      <c r="M52" s="354"/>
      <c r="N52" s="354"/>
      <c r="O52" s="354"/>
      <c r="P52" s="354"/>
      <c r="Q52" s="354"/>
      <c r="R52" s="354"/>
      <c r="S52" s="354"/>
      <c r="T52" s="354"/>
      <c r="U52" s="354"/>
      <c r="V52" s="354"/>
      <c r="W52" s="354"/>
      <c r="X52" s="354"/>
    </row>
  </sheetData>
  <mergeCells count="7">
    <mergeCell ref="B51:X51"/>
    <mergeCell ref="B52:X52"/>
    <mergeCell ref="B5:Y5"/>
    <mergeCell ref="B16:Y16"/>
    <mergeCell ref="B26:Y26"/>
    <mergeCell ref="B36:Y36"/>
    <mergeCell ref="B42:Y42"/>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32"/>
  <sheetViews>
    <sheetView showGridLines="0" zoomScaleNormal="100" workbookViewId="0"/>
  </sheetViews>
  <sheetFormatPr defaultColWidth="8.7109375" defaultRowHeight="12" customHeight="1" x14ac:dyDescent="0.25"/>
  <cols>
    <col min="1" max="1" width="5.7109375" style="57" customWidth="1"/>
    <col min="2" max="2" width="27.7109375" style="14" customWidth="1"/>
    <col min="3" max="3" width="7.7109375" style="117" customWidth="1"/>
    <col min="4" max="26" width="9.7109375" style="14" customWidth="1"/>
    <col min="27" max="16384" width="8.7109375" style="14"/>
  </cols>
  <sheetData>
    <row r="1" spans="1:26" ht="15" customHeight="1" x14ac:dyDescent="0.25"/>
    <row r="2" spans="1:26" ht="15" customHeight="1" x14ac:dyDescent="0.25"/>
    <row r="3" spans="1:26" ht="15" customHeight="1" x14ac:dyDescent="0.25">
      <c r="B3" s="98" t="s">
        <v>161</v>
      </c>
      <c r="C3" s="118"/>
    </row>
    <row r="4" spans="1:26" ht="8.1" customHeight="1" x14ac:dyDescent="0.25">
      <c r="B4" s="98"/>
      <c r="C4" s="118"/>
    </row>
    <row r="5" spans="1:26" ht="20.100000000000001" customHeight="1" x14ac:dyDescent="0.25">
      <c r="B5" s="122" t="s">
        <v>0</v>
      </c>
      <c r="C5" s="123"/>
      <c r="D5" s="124" t="s">
        <v>22</v>
      </c>
      <c r="E5" s="124" t="s">
        <v>29</v>
      </c>
      <c r="F5" s="124" t="s">
        <v>31</v>
      </c>
      <c r="G5" s="124" t="s">
        <v>32</v>
      </c>
      <c r="H5" s="125">
        <v>2020</v>
      </c>
      <c r="I5" s="124" t="s">
        <v>41</v>
      </c>
      <c r="J5" s="124" t="s">
        <v>49</v>
      </c>
      <c r="K5" s="124" t="s">
        <v>50</v>
      </c>
      <c r="L5" s="124" t="s">
        <v>51</v>
      </c>
      <c r="M5" s="125">
        <v>2021</v>
      </c>
      <c r="N5" s="124" t="s">
        <v>52</v>
      </c>
      <c r="O5" s="124" t="s">
        <v>199</v>
      </c>
      <c r="P5" s="124" t="s">
        <v>206</v>
      </c>
      <c r="Q5" s="124" t="s">
        <v>209</v>
      </c>
      <c r="R5" s="125">
        <v>2022</v>
      </c>
      <c r="S5" s="124" t="s">
        <v>218</v>
      </c>
      <c r="T5" s="124" t="s">
        <v>230</v>
      </c>
      <c r="U5" s="124" t="s">
        <v>236</v>
      </c>
      <c r="V5" s="124" t="s">
        <v>238</v>
      </c>
      <c r="W5" s="125">
        <v>2023</v>
      </c>
      <c r="X5" s="124" t="s">
        <v>242</v>
      </c>
      <c r="Y5" s="124" t="s">
        <v>257</v>
      </c>
      <c r="Z5" s="124" t="s">
        <v>265</v>
      </c>
    </row>
    <row r="6" spans="1:26" ht="12" customHeight="1" x14ac:dyDescent="0.25">
      <c r="A6" s="57">
        <v>2</v>
      </c>
      <c r="B6" s="2" t="s">
        <v>180</v>
      </c>
      <c r="C6" s="13" t="s">
        <v>165</v>
      </c>
      <c r="D6" s="3" t="s">
        <v>198</v>
      </c>
      <c r="E6" s="3" t="s">
        <v>198</v>
      </c>
      <c r="F6" s="3" t="s">
        <v>198</v>
      </c>
      <c r="G6" s="3" t="s">
        <v>198</v>
      </c>
      <c r="H6" s="177" t="s">
        <v>198</v>
      </c>
      <c r="I6" s="3">
        <v>2931.3791547102514</v>
      </c>
      <c r="J6" s="3">
        <v>3269.8120300102019</v>
      </c>
      <c r="K6" s="3">
        <v>3168.7017902642947</v>
      </c>
      <c r="L6" s="3">
        <v>3178.3428991104729</v>
      </c>
      <c r="M6" s="177">
        <v>12548.235874095222</v>
      </c>
      <c r="N6" s="3">
        <v>2707.1744350835875</v>
      </c>
      <c r="O6" s="3">
        <v>3164.2457031197487</v>
      </c>
      <c r="P6" s="3">
        <v>3028.9027120000001</v>
      </c>
      <c r="Q6" s="3">
        <v>3172.5908158087846</v>
      </c>
      <c r="R6" s="177">
        <v>12072.91366601212</v>
      </c>
      <c r="S6" s="3">
        <v>2938.2954873506415</v>
      </c>
      <c r="T6" s="3">
        <v>3214.436869063984</v>
      </c>
      <c r="U6" s="3">
        <v>3284.3700392376836</v>
      </c>
      <c r="V6" s="3">
        <v>3522.2960544889215</v>
      </c>
      <c r="W6" s="177">
        <v>12959.398728785714</v>
      </c>
      <c r="X6" s="3">
        <v>3262.9673008</v>
      </c>
      <c r="Y6" s="3">
        <v>3215.8790467499998</v>
      </c>
      <c r="Z6" s="3">
        <v>3425.5187388433851</v>
      </c>
    </row>
    <row r="7" spans="1:26" ht="12" customHeight="1" x14ac:dyDescent="0.25">
      <c r="A7" s="57">
        <v>3</v>
      </c>
      <c r="B7" s="2" t="s">
        <v>179</v>
      </c>
      <c r="C7" s="13" t="s">
        <v>165</v>
      </c>
      <c r="D7" s="3">
        <v>2806.6430852401945</v>
      </c>
      <c r="E7" s="3">
        <v>1856.0748479393608</v>
      </c>
      <c r="F7" s="3">
        <v>3040.8218004169926</v>
      </c>
      <c r="G7" s="3">
        <v>3150.1999438000144</v>
      </c>
      <c r="H7" s="178">
        <v>10853.739677396561</v>
      </c>
      <c r="I7" s="3">
        <v>2960.244320731656</v>
      </c>
      <c r="J7" s="3">
        <v>3207.3267737242813</v>
      </c>
      <c r="K7" s="3">
        <v>3045.7087057145322</v>
      </c>
      <c r="L7" s="3">
        <v>3117.1887196230709</v>
      </c>
      <c r="M7" s="178">
        <v>12330.46851979354</v>
      </c>
      <c r="N7" s="3">
        <v>2752.6159681439585</v>
      </c>
      <c r="O7" s="3">
        <v>3174.1795330346258</v>
      </c>
      <c r="P7" s="3">
        <v>3135.0317083726209</v>
      </c>
      <c r="Q7" s="3">
        <v>3281.1908712107183</v>
      </c>
      <c r="R7" s="178">
        <v>12343.018080761924</v>
      </c>
      <c r="S7" s="3">
        <v>3130.5297918131209</v>
      </c>
      <c r="T7" s="3">
        <v>3546.4385468258624</v>
      </c>
      <c r="U7" s="3">
        <v>3469.5326292898244</v>
      </c>
      <c r="V7" s="3">
        <v>3700.0293931698848</v>
      </c>
      <c r="W7" s="178">
        <v>13846.530361098694</v>
      </c>
      <c r="X7" s="3">
        <v>3393.3809286414212</v>
      </c>
      <c r="Y7" s="3">
        <v>3280.6414910293452</v>
      </c>
      <c r="Z7" s="3">
        <v>3380.965182191655</v>
      </c>
    </row>
    <row r="8" spans="1:26" ht="12" customHeight="1" x14ac:dyDescent="0.25">
      <c r="B8" s="4"/>
      <c r="C8" s="119"/>
      <c r="D8" s="5"/>
      <c r="E8" s="5"/>
      <c r="F8" s="5"/>
      <c r="G8" s="5"/>
      <c r="H8" s="179"/>
      <c r="I8" s="5"/>
      <c r="J8" s="5"/>
      <c r="K8" s="5"/>
      <c r="L8" s="5"/>
      <c r="M8" s="179"/>
      <c r="N8" s="5"/>
      <c r="O8" s="5"/>
      <c r="P8" s="5"/>
      <c r="Q8" s="5"/>
      <c r="R8" s="179"/>
      <c r="S8" s="5"/>
      <c r="T8" s="5"/>
      <c r="U8" s="5"/>
      <c r="V8" s="5"/>
      <c r="W8" s="179"/>
      <c r="X8" s="5"/>
      <c r="Y8" s="5"/>
      <c r="Z8" s="5"/>
    </row>
    <row r="9" spans="1:26" ht="12" customHeight="1" x14ac:dyDescent="0.25">
      <c r="A9" s="57">
        <v>7</v>
      </c>
      <c r="B9" s="8" t="s">
        <v>178</v>
      </c>
      <c r="C9" s="120" t="s">
        <v>166</v>
      </c>
      <c r="D9" s="9">
        <v>3.12143537003633</v>
      </c>
      <c r="E9" s="9">
        <v>3.8568873952473233</v>
      </c>
      <c r="F9" s="9">
        <v>3.0698240981864853</v>
      </c>
      <c r="G9" s="9">
        <v>3.2873114590675288</v>
      </c>
      <c r="H9" s="180">
        <v>3.2808878926742153</v>
      </c>
      <c r="I9" s="9">
        <v>2.9950084975947435</v>
      </c>
      <c r="J9" s="9">
        <v>2.9036783354328217</v>
      </c>
      <c r="K9" s="9">
        <v>3.0152847782125272</v>
      </c>
      <c r="L9" s="9">
        <v>2.9936170730801241</v>
      </c>
      <c r="M9" s="180">
        <v>2.9759088695168199</v>
      </c>
      <c r="N9" s="9">
        <v>2.7891576325856806</v>
      </c>
      <c r="O9" s="9">
        <v>2.8759554019829197</v>
      </c>
      <c r="P9" s="9">
        <v>2.7810059623630861</v>
      </c>
      <c r="Q9" s="9">
        <v>2.6803637869283583</v>
      </c>
      <c r="R9" s="180">
        <v>2.7804873532419458</v>
      </c>
      <c r="S9" s="9">
        <v>2.924981379798743</v>
      </c>
      <c r="T9" s="9">
        <v>2.7165496489522449</v>
      </c>
      <c r="U9" s="9">
        <v>3.02898803537034</v>
      </c>
      <c r="V9" s="9">
        <v>2.9031359099688561</v>
      </c>
      <c r="W9" s="180">
        <v>2.891820385095341</v>
      </c>
      <c r="X9" s="9">
        <v>3.017024641191008</v>
      </c>
      <c r="Y9" s="9">
        <v>2.9891599134596492</v>
      </c>
      <c r="Z9" s="9">
        <v>2.8986371187475992</v>
      </c>
    </row>
    <row r="10" spans="1:26" ht="12" customHeight="1" x14ac:dyDescent="0.25">
      <c r="A10" s="57">
        <v>8</v>
      </c>
      <c r="B10" s="8" t="s">
        <v>177</v>
      </c>
      <c r="C10" s="120" t="s">
        <v>166</v>
      </c>
      <c r="D10" s="9">
        <v>0.31826769955095796</v>
      </c>
      <c r="E10" s="9">
        <v>0.31973943289995427</v>
      </c>
      <c r="F10" s="9">
        <v>0.3268236322364747</v>
      </c>
      <c r="G10" s="9">
        <v>0.34401381478432208</v>
      </c>
      <c r="H10" s="180">
        <v>0.32838901514460117</v>
      </c>
      <c r="I10" s="9">
        <v>0.33779570993412117</v>
      </c>
      <c r="J10" s="9">
        <v>0.27791286427262735</v>
      </c>
      <c r="K10" s="9">
        <v>0.32963947337322991</v>
      </c>
      <c r="L10" s="9">
        <v>0.29433322244247778</v>
      </c>
      <c r="M10" s="180">
        <v>0.30921722161096288</v>
      </c>
      <c r="N10" s="9">
        <v>0.32123156380137191</v>
      </c>
      <c r="O10" s="9">
        <v>0.37310092655130261</v>
      </c>
      <c r="P10" s="9">
        <v>0.30390349917818416</v>
      </c>
      <c r="Q10" s="9">
        <v>0.35323188833418995</v>
      </c>
      <c r="R10" s="180">
        <v>0.33867606634669478</v>
      </c>
      <c r="S10" s="9">
        <v>0.27345117388777668</v>
      </c>
      <c r="T10" s="9">
        <v>0.34830323566074939</v>
      </c>
      <c r="U10" s="9">
        <v>0.36611844433956142</v>
      </c>
      <c r="V10" s="9">
        <v>0.35310269890090185</v>
      </c>
      <c r="W10" s="180">
        <v>0.33712657244951155</v>
      </c>
      <c r="X10" s="9">
        <v>0.31316217985275513</v>
      </c>
      <c r="Y10" s="9">
        <v>0.38383548676805207</v>
      </c>
      <c r="Z10" s="9">
        <v>0.35615285060954216</v>
      </c>
    </row>
    <row r="11" spans="1:26" ht="12" customHeight="1" x14ac:dyDescent="0.25">
      <c r="A11" s="57">
        <v>9</v>
      </c>
      <c r="B11" s="8" t="s">
        <v>176</v>
      </c>
      <c r="C11" s="120" t="s">
        <v>166</v>
      </c>
      <c r="D11" s="9">
        <v>0.48071532527633382</v>
      </c>
      <c r="E11" s="9">
        <v>0.40372889955412272</v>
      </c>
      <c r="F11" s="9">
        <v>0.51727440024816618</v>
      </c>
      <c r="G11" s="9">
        <v>0.53792754384810892</v>
      </c>
      <c r="H11" s="180">
        <v>0.49439788961868969</v>
      </c>
      <c r="I11" s="9">
        <v>0.48891506400314311</v>
      </c>
      <c r="J11" s="9">
        <v>0.50102033193011153</v>
      </c>
      <c r="K11" s="9">
        <v>0.50462228574058987</v>
      </c>
      <c r="L11" s="9">
        <v>0.56032713470243611</v>
      </c>
      <c r="M11" s="180">
        <v>0.5139968419295784</v>
      </c>
      <c r="N11" s="9">
        <v>0.62233229455186045</v>
      </c>
      <c r="O11" s="9">
        <v>0.59063058769216437</v>
      </c>
      <c r="P11" s="9">
        <v>0.62471974118815832</v>
      </c>
      <c r="Q11" s="9">
        <v>0.62647604979659188</v>
      </c>
      <c r="R11" s="180">
        <v>0.61588770087408673</v>
      </c>
      <c r="S11" s="9">
        <v>0.6977803373364444</v>
      </c>
      <c r="T11" s="9">
        <v>0.64433753730884247</v>
      </c>
      <c r="U11" s="9">
        <v>0.6730291219858372</v>
      </c>
      <c r="V11" s="9">
        <v>0.6488334701947186</v>
      </c>
      <c r="W11" s="180">
        <v>0.66481095146399327</v>
      </c>
      <c r="X11" s="9">
        <v>0.69234139967579011</v>
      </c>
      <c r="Y11" s="9">
        <v>0.65167377750205724</v>
      </c>
      <c r="Z11" s="9">
        <v>0.65071545525767305</v>
      </c>
    </row>
    <row r="12" spans="1:26" ht="12" customHeight="1" x14ac:dyDescent="0.25">
      <c r="A12" s="57">
        <v>10</v>
      </c>
      <c r="B12" s="8" t="s">
        <v>175</v>
      </c>
      <c r="C12" s="120" t="s">
        <v>167</v>
      </c>
      <c r="D12" s="214">
        <v>0.87420751852144263</v>
      </c>
      <c r="E12" s="214">
        <v>0.77491302767447301</v>
      </c>
      <c r="F12" s="214">
        <v>0.95155231804738039</v>
      </c>
      <c r="G12" s="214">
        <v>0.9445955197941226</v>
      </c>
      <c r="H12" s="215">
        <v>0.89932605197664472</v>
      </c>
      <c r="I12" s="214">
        <v>0.95311487763795</v>
      </c>
      <c r="J12" s="214">
        <v>0.9191756777451654</v>
      </c>
      <c r="K12" s="214">
        <v>0.96658253979377151</v>
      </c>
      <c r="L12" s="214">
        <v>0.97969862853555678</v>
      </c>
      <c r="M12" s="215">
        <v>0.95433389375058697</v>
      </c>
      <c r="N12" s="214">
        <v>1.0835875697838857</v>
      </c>
      <c r="O12" s="214">
        <v>1.0880741619927223</v>
      </c>
      <c r="P12" s="214">
        <v>1.0758061582359577</v>
      </c>
      <c r="Q12" s="214">
        <v>1.0242362475795384</v>
      </c>
      <c r="R12" s="215">
        <v>1.0669873559588055</v>
      </c>
      <c r="S12" s="214">
        <v>1.0330632249633616</v>
      </c>
      <c r="T12" s="214">
        <v>1.0176754269098651</v>
      </c>
      <c r="U12" s="214">
        <v>1.0099788732126385</v>
      </c>
      <c r="V12" s="214">
        <v>1.0054960668039785</v>
      </c>
      <c r="W12" s="215">
        <v>1.0159713556577046</v>
      </c>
      <c r="X12" s="214">
        <v>1.1435481456823029</v>
      </c>
      <c r="Y12" s="214">
        <v>1.1247756398541111</v>
      </c>
      <c r="Z12" s="214">
        <v>1.1404938194856604</v>
      </c>
    </row>
    <row r="13" spans="1:26" ht="12" customHeight="1" x14ac:dyDescent="0.25">
      <c r="A13" s="57">
        <v>11</v>
      </c>
      <c r="B13" s="8" t="s">
        <v>174</v>
      </c>
      <c r="C13" s="120" t="s">
        <v>167</v>
      </c>
      <c r="D13" s="214">
        <v>4.046953732639625E-3</v>
      </c>
      <c r="E13" s="214">
        <v>3.3505876106797914E-3</v>
      </c>
      <c r="F13" s="214">
        <v>3.6635610889474276E-3</v>
      </c>
      <c r="G13" s="214">
        <v>4.9380828193512109E-3</v>
      </c>
      <c r="H13" s="215">
        <v>4.0790991918326939E-3</v>
      </c>
      <c r="I13" s="214">
        <v>4.1787498935029095E-3</v>
      </c>
      <c r="J13" s="214">
        <v>3.9760397987736399E-3</v>
      </c>
      <c r="K13" s="214">
        <v>4.7503644760426003E-3</v>
      </c>
      <c r="L13" s="214">
        <v>5.282235899400735E-3</v>
      </c>
      <c r="M13" s="215">
        <v>4.5461802242157314E-3</v>
      </c>
      <c r="N13" s="214">
        <v>5.3016168670457194E-3</v>
      </c>
      <c r="O13" s="214">
        <v>4.7527091939898606E-3</v>
      </c>
      <c r="P13" s="214">
        <v>4.6812152755034671E-3</v>
      </c>
      <c r="Q13" s="214">
        <v>5.205383102491302E-3</v>
      </c>
      <c r="R13" s="215">
        <v>4.977298172354116E-3</v>
      </c>
      <c r="S13" s="214">
        <v>5.3679065456164552E-3</v>
      </c>
      <c r="T13" s="214">
        <v>5.0185035519589418E-3</v>
      </c>
      <c r="U13" s="214">
        <v>4.7738663308861543E-3</v>
      </c>
      <c r="V13" s="214">
        <v>5.343895678254205E-3</v>
      </c>
      <c r="W13" s="215">
        <v>5.1231507129410265E-3</v>
      </c>
      <c r="X13" s="214">
        <v>6.1975590571170368E-3</v>
      </c>
      <c r="Y13" s="214">
        <v>5.6627078978466819E-3</v>
      </c>
      <c r="Z13" s="214">
        <v>5.6876599277996404E-3</v>
      </c>
    </row>
    <row r="14" spans="1:26" ht="12" customHeight="1" x14ac:dyDescent="0.25">
      <c r="B14" s="16"/>
      <c r="C14" s="121"/>
      <c r="D14" s="7"/>
      <c r="E14" s="7"/>
      <c r="F14" s="7"/>
      <c r="G14" s="7"/>
      <c r="H14" s="181"/>
      <c r="I14" s="7"/>
      <c r="J14" s="7"/>
      <c r="K14" s="7"/>
      <c r="L14" s="7"/>
      <c r="M14" s="181"/>
      <c r="N14" s="7"/>
      <c r="O14" s="7"/>
      <c r="P14" s="7"/>
      <c r="Q14" s="7"/>
      <c r="R14" s="181"/>
      <c r="S14" s="7"/>
      <c r="T14" s="7"/>
      <c r="U14" s="7"/>
      <c r="V14" s="7"/>
      <c r="W14" s="181"/>
      <c r="X14" s="7"/>
      <c r="Y14" s="7"/>
      <c r="Z14" s="7"/>
    </row>
    <row r="15" spans="1:26" ht="12" customHeight="1" x14ac:dyDescent="0.25">
      <c r="A15" s="57">
        <v>19</v>
      </c>
      <c r="B15" s="8" t="s">
        <v>173</v>
      </c>
      <c r="C15" s="120" t="s">
        <v>165</v>
      </c>
      <c r="D15" s="10">
        <v>76.861450929927472</v>
      </c>
      <c r="E15" s="10">
        <v>62.41506011355046</v>
      </c>
      <c r="F15" s="10">
        <v>81.855621004578808</v>
      </c>
      <c r="G15" s="10">
        <v>91.941864454418493</v>
      </c>
      <c r="H15" s="182">
        <v>313.07399650247527</v>
      </c>
      <c r="I15" s="10">
        <v>77.383317850297786</v>
      </c>
      <c r="J15" s="10">
        <v>81.601225728452988</v>
      </c>
      <c r="K15" s="10">
        <v>79.864463102425418</v>
      </c>
      <c r="L15" s="10">
        <v>81.100876164690533</v>
      </c>
      <c r="M15" s="182">
        <v>319.94988284586674</v>
      </c>
      <c r="N15" s="10">
        <v>66.325100955300968</v>
      </c>
      <c r="O15" s="10">
        <v>79.203500683463076</v>
      </c>
      <c r="P15" s="10">
        <v>76.017392955888212</v>
      </c>
      <c r="Q15" s="10">
        <v>74.856767635139846</v>
      </c>
      <c r="R15" s="182">
        <v>296.40276222979213</v>
      </c>
      <c r="S15" s="10">
        <v>74.840164664890096</v>
      </c>
      <c r="T15" s="10">
        <v>80.67247011191607</v>
      </c>
      <c r="U15" s="10">
        <v>87.406048776389426</v>
      </c>
      <c r="V15" s="10">
        <v>90.235179663379981</v>
      </c>
      <c r="W15" s="182">
        <v>333.15386321657559</v>
      </c>
      <c r="X15" s="10">
        <v>87.241763069627893</v>
      </c>
      <c r="Y15" s="10">
        <v>82.510899838974765</v>
      </c>
      <c r="Z15" s="10">
        <v>82.717647245419698</v>
      </c>
    </row>
    <row r="16" spans="1:26" ht="12" customHeight="1" x14ac:dyDescent="0.25">
      <c r="A16" s="57">
        <v>20</v>
      </c>
      <c r="B16" s="8" t="s">
        <v>172</v>
      </c>
      <c r="C16" s="120" t="s">
        <v>165</v>
      </c>
      <c r="D16" s="10">
        <v>7.0316774349999989</v>
      </c>
      <c r="E16" s="10">
        <v>4.6957145160000007</v>
      </c>
      <c r="F16" s="10">
        <v>7.9019411919999989</v>
      </c>
      <c r="G16" s="10">
        <v>8.5243380000000002</v>
      </c>
      <c r="H16" s="182">
        <v>28.153671142999997</v>
      </c>
      <c r="I16" s="10">
        <v>7.9203803110000006</v>
      </c>
      <c r="J16" s="10">
        <v>6.8515720625999998</v>
      </c>
      <c r="K16" s="10">
        <v>7.818813703</v>
      </c>
      <c r="L16" s="10">
        <v>7.0164624145999985</v>
      </c>
      <c r="M16" s="182">
        <v>29.607228491200001</v>
      </c>
      <c r="N16" s="10">
        <v>6.8877173941982797</v>
      </c>
      <c r="O16" s="10">
        <v>9.5891282877999995</v>
      </c>
      <c r="P16" s="10">
        <v>7.4251641829999988</v>
      </c>
      <c r="Q16" s="10">
        <v>9.3165078509370503</v>
      </c>
      <c r="R16" s="182">
        <v>33.218517715935327</v>
      </c>
      <c r="S16" s="10">
        <v>6.0929370323490657</v>
      </c>
      <c r="T16" s="10">
        <v>8.6546851670385507</v>
      </c>
      <c r="U16" s="10">
        <v>9.2625965884589156</v>
      </c>
      <c r="V16" s="10">
        <v>9.3749906453801337</v>
      </c>
      <c r="W16" s="182">
        <v>33.38520943322667</v>
      </c>
      <c r="X16" s="10">
        <v>7.4924796753939029</v>
      </c>
      <c r="Y16" s="10">
        <v>9.7422800987829934</v>
      </c>
      <c r="Z16" s="10">
        <v>9.3191536521307494</v>
      </c>
    </row>
    <row r="17" spans="1:26" ht="12" customHeight="1" x14ac:dyDescent="0.25">
      <c r="A17" s="57">
        <v>21</v>
      </c>
      <c r="B17" s="8" t="s">
        <v>171</v>
      </c>
      <c r="C17" s="120" t="s">
        <v>165</v>
      </c>
      <c r="D17" s="10">
        <v>9.3651760407952356</v>
      </c>
      <c r="E17" s="10">
        <v>4.6695744032743889</v>
      </c>
      <c r="F17" s="10">
        <v>11.433498135559999</v>
      </c>
      <c r="G17" s="10">
        <v>12.540851280222961</v>
      </c>
      <c r="H17" s="182">
        <v>38.009099859852583</v>
      </c>
      <c r="I17" s="10">
        <v>10.351754991365107</v>
      </c>
      <c r="J17" s="10">
        <v>11.667701244917618</v>
      </c>
      <c r="K17" s="10">
        <v>10.813375130082051</v>
      </c>
      <c r="L17" s="10">
        <v>12.732570390344423</v>
      </c>
      <c r="M17" s="182">
        <v>45.5654017567092</v>
      </c>
      <c r="N17" s="10">
        <v>12.382930840276288</v>
      </c>
      <c r="O17" s="10">
        <v>14.153284304851079</v>
      </c>
      <c r="P17" s="10">
        <v>15.254027530564809</v>
      </c>
      <c r="Q17" s="10">
        <v>15.657574054739468</v>
      </c>
      <c r="R17" s="182">
        <v>57.447816730431647</v>
      </c>
      <c r="S17" s="10">
        <v>15.180074385916667</v>
      </c>
      <c r="T17" s="10">
        <v>15.996095611024511</v>
      </c>
      <c r="U17" s="10">
        <v>16.463282441995478</v>
      </c>
      <c r="V17" s="10">
        <v>17.554922444705394</v>
      </c>
      <c r="W17" s="182">
        <v>65.194374883642055</v>
      </c>
      <c r="X17" s="10">
        <v>18.230984109002893</v>
      </c>
      <c r="Y17" s="10">
        <v>16.724921378890038</v>
      </c>
      <c r="Z17" s="10">
        <v>17.002128418797298</v>
      </c>
    </row>
    <row r="18" spans="1:26" ht="12" customHeight="1" x14ac:dyDescent="0.25">
      <c r="A18" s="57">
        <v>22</v>
      </c>
      <c r="B18" s="8" t="s">
        <v>170</v>
      </c>
      <c r="C18" s="120" t="s">
        <v>181</v>
      </c>
      <c r="D18" s="10">
        <v>1.6989552294099477</v>
      </c>
      <c r="E18" s="10">
        <v>0.90018268940460933</v>
      </c>
      <c r="F18" s="10">
        <v>2.0958985725830988</v>
      </c>
      <c r="G18" s="10">
        <v>2.1308462494705087</v>
      </c>
      <c r="H18" s="182">
        <v>6.8258827408681642</v>
      </c>
      <c r="I18" s="10">
        <v>2.0652032224987962</v>
      </c>
      <c r="J18" s="10">
        <v>2.2448852449132701</v>
      </c>
      <c r="K18" s="10">
        <v>2.1867039171776885</v>
      </c>
      <c r="L18" s="10">
        <v>2.3114983860986316</v>
      </c>
      <c r="M18" s="182">
        <v>8.8082907706883855</v>
      </c>
      <c r="N18" s="10">
        <v>2.2474543861461997</v>
      </c>
      <c r="O18" s="10">
        <v>2.6018402363213795</v>
      </c>
      <c r="P18" s="10">
        <v>2.5739741426244067</v>
      </c>
      <c r="Q18" s="10">
        <v>2.5511935039149827</v>
      </c>
      <c r="R18" s="182">
        <v>9.9744622690069686</v>
      </c>
      <c r="S18" s="10">
        <v>2.3552527715855271</v>
      </c>
      <c r="T18" s="10">
        <v>2.6407827635686458</v>
      </c>
      <c r="U18" s="10">
        <v>2.5612777069933172</v>
      </c>
      <c r="V18" s="10">
        <v>2.7433585958704994</v>
      </c>
      <c r="W18" s="182">
        <v>10.30067183801799</v>
      </c>
      <c r="X18" s="10">
        <v>2.9726076492605729</v>
      </c>
      <c r="Y18" s="10">
        <v>2.8496372632499871</v>
      </c>
      <c r="Z18" s="10">
        <v>2.9163839944090748</v>
      </c>
    </row>
    <row r="19" spans="1:26" ht="12" customHeight="1" x14ac:dyDescent="0.25">
      <c r="A19" s="57">
        <v>23</v>
      </c>
      <c r="B19" s="8" t="s">
        <v>169</v>
      </c>
      <c r="C19" s="120" t="s">
        <v>168</v>
      </c>
      <c r="D19" s="10">
        <v>3.7790973049999992</v>
      </c>
      <c r="E19" s="10">
        <v>2.1465638360000003</v>
      </c>
      <c r="F19" s="10">
        <v>5.0518399279423019</v>
      </c>
      <c r="G19" s="10">
        <v>5.2015814242437903</v>
      </c>
      <c r="H19" s="182">
        <v>16.17908249318609</v>
      </c>
      <c r="I19" s="10">
        <v>4.7860368367736843</v>
      </c>
      <c r="J19" s="10">
        <v>6.1259080009999991</v>
      </c>
      <c r="K19" s="10">
        <v>6.428060799999999</v>
      </c>
      <c r="L19" s="10">
        <v>8.1610705847399991</v>
      </c>
      <c r="M19" s="182">
        <v>25.501076222513685</v>
      </c>
      <c r="N19" s="10">
        <v>6.384506632352692</v>
      </c>
      <c r="O19" s="10">
        <v>6.852335674401421</v>
      </c>
      <c r="P19" s="10">
        <v>7.1066185498184566</v>
      </c>
      <c r="Q19" s="10">
        <v>6.8726176808470321</v>
      </c>
      <c r="R19" s="182">
        <v>27.216078537419602</v>
      </c>
      <c r="S19" s="10">
        <v>6.4936775943144287</v>
      </c>
      <c r="T19" s="10">
        <v>6.8332109235003351</v>
      </c>
      <c r="U19" s="10">
        <v>6.6013618739517561</v>
      </c>
      <c r="V19" s="10">
        <v>7.6989476543943764</v>
      </c>
      <c r="W19" s="182">
        <v>27.627198046160903</v>
      </c>
      <c r="X19" s="10">
        <v>8.6699046602814285</v>
      </c>
      <c r="Y19" s="10">
        <v>8.5739751309308456</v>
      </c>
      <c r="Z19" s="10">
        <v>9.3259850879179176</v>
      </c>
    </row>
    <row r="20" spans="1:26" ht="12" customHeight="1" x14ac:dyDescent="0.25">
      <c r="B20" s="8"/>
      <c r="C20" s="120"/>
      <c r="D20" s="7"/>
      <c r="E20" s="7"/>
      <c r="F20" s="7"/>
      <c r="G20" s="7"/>
      <c r="H20" s="181"/>
      <c r="I20" s="7"/>
      <c r="J20" s="7"/>
      <c r="K20" s="7"/>
      <c r="L20" s="7"/>
      <c r="M20" s="181"/>
      <c r="N20" s="7"/>
      <c r="O20" s="7"/>
      <c r="P20" s="7"/>
      <c r="Q20" s="7"/>
      <c r="R20" s="181"/>
      <c r="S20" s="7"/>
      <c r="T20" s="7"/>
      <c r="U20" s="7"/>
      <c r="V20" s="7"/>
      <c r="W20" s="181"/>
      <c r="X20" s="7"/>
      <c r="Y20" s="7"/>
      <c r="Z20" s="7"/>
    </row>
    <row r="21" spans="1:26" ht="12" customHeight="1" x14ac:dyDescent="0.25">
      <c r="A21" s="57">
        <v>14</v>
      </c>
      <c r="B21" s="8" t="s">
        <v>195</v>
      </c>
      <c r="C21" s="120" t="s">
        <v>182</v>
      </c>
      <c r="D21" s="231" t="s">
        <v>198</v>
      </c>
      <c r="E21" s="231" t="s">
        <v>198</v>
      </c>
      <c r="F21" s="231" t="s">
        <v>198</v>
      </c>
      <c r="G21" s="231" t="s">
        <v>198</v>
      </c>
      <c r="H21" s="232" t="s">
        <v>198</v>
      </c>
      <c r="I21" s="126">
        <v>38.676685164257137</v>
      </c>
      <c r="J21" s="126">
        <v>38.311998426030264</v>
      </c>
      <c r="K21" s="126">
        <v>40.669273734565991</v>
      </c>
      <c r="L21" s="126">
        <v>43.676342487980897</v>
      </c>
      <c r="M21" s="183">
        <v>40.3379399815068</v>
      </c>
      <c r="N21" s="126">
        <v>45.162106742657294</v>
      </c>
      <c r="O21" s="126">
        <v>42.679841993648495</v>
      </c>
      <c r="P21" s="126">
        <v>43.154715748597006</v>
      </c>
      <c r="Q21" s="126">
        <v>46.615568657800914</v>
      </c>
      <c r="R21" s="183">
        <v>44.363574882772504</v>
      </c>
      <c r="S21" s="126">
        <v>44.986161337254558</v>
      </c>
      <c r="T21" s="126">
        <v>43.528856609049107</v>
      </c>
      <c r="U21" s="126">
        <v>43.094992287588063</v>
      </c>
      <c r="V21" s="126">
        <v>47.276453456470684</v>
      </c>
      <c r="W21" s="183">
        <v>44.757799370912714</v>
      </c>
      <c r="X21" s="126">
        <v>44.694004799828804</v>
      </c>
      <c r="Y21" s="126">
        <v>47.865944471910105</v>
      </c>
      <c r="Z21" s="126">
        <v>45.574908275877441</v>
      </c>
    </row>
    <row r="22" spans="1:26" ht="12" customHeight="1" x14ac:dyDescent="0.25">
      <c r="A22" s="57">
        <v>2</v>
      </c>
      <c r="B22" s="8" t="s">
        <v>196</v>
      </c>
      <c r="C22" s="120" t="s">
        <v>183</v>
      </c>
      <c r="D22" s="127">
        <v>0.52390339869625802</v>
      </c>
      <c r="E22" s="127">
        <v>0.36464308060108508</v>
      </c>
      <c r="F22" s="127">
        <v>0.32509600910168462</v>
      </c>
      <c r="G22" s="127">
        <v>0.32880263182369085</v>
      </c>
      <c r="H22" s="176">
        <v>0.38606251152956939</v>
      </c>
      <c r="I22" s="127">
        <v>0.24177401612696348</v>
      </c>
      <c r="J22" s="127">
        <v>0.1371772467061412</v>
      </c>
      <c r="K22" s="127">
        <v>0.2238855490047145</v>
      </c>
      <c r="L22" s="127">
        <v>0.2480624843215784</v>
      </c>
      <c r="M22" s="176">
        <v>0.21179937105085361</v>
      </c>
      <c r="N22" s="127">
        <v>0.19165259970768073</v>
      </c>
      <c r="O22" s="127">
        <v>0.16410808016386647</v>
      </c>
      <c r="P22" s="127">
        <v>0.57457342996767369</v>
      </c>
      <c r="Q22" s="127">
        <v>0.20306759312272607</v>
      </c>
      <c r="R22" s="176">
        <v>0.2839651881144673</v>
      </c>
      <c r="S22" s="127">
        <v>0.42697443034583943</v>
      </c>
      <c r="T22" s="127">
        <v>0.36305940570167577</v>
      </c>
      <c r="U22" s="127">
        <v>0.3406420666998688</v>
      </c>
      <c r="V22" s="127">
        <v>0.43976750448073093</v>
      </c>
      <c r="W22" s="176">
        <v>0.39262991247400364</v>
      </c>
      <c r="X22" s="127">
        <v>0.26288120883617655</v>
      </c>
      <c r="Y22" s="127">
        <v>2.3280822030176264E-2</v>
      </c>
      <c r="Z22" s="127">
        <v>-1.4111639671821998E-2</v>
      </c>
    </row>
    <row r="23" spans="1:26" ht="12" customHeight="1" x14ac:dyDescent="0.25">
      <c r="B23" s="8"/>
      <c r="C23" s="120"/>
      <c r="D23" s="10"/>
      <c r="E23" s="10"/>
      <c r="F23" s="10"/>
      <c r="G23" s="10"/>
      <c r="H23" s="10"/>
      <c r="I23" s="10"/>
      <c r="J23" s="10"/>
      <c r="K23" s="10"/>
      <c r="L23" s="10"/>
      <c r="M23" s="10"/>
      <c r="N23" s="10"/>
      <c r="O23" s="10"/>
      <c r="P23" s="10"/>
      <c r="Q23" s="10"/>
      <c r="R23" s="10"/>
      <c r="S23" s="10"/>
      <c r="T23" s="10"/>
      <c r="U23" s="10"/>
      <c r="V23" s="10"/>
      <c r="W23" s="10"/>
      <c r="X23" s="10"/>
      <c r="Y23" s="10"/>
      <c r="Z23" s="10"/>
    </row>
    <row r="25" spans="1:26" ht="20.100000000000001" customHeight="1" x14ac:dyDescent="0.25">
      <c r="B25" s="99" t="s">
        <v>23</v>
      </c>
      <c r="C25" s="139"/>
      <c r="D25" s="140" t="str">
        <f t="shared" ref="D25:Z25" si="0">D$5</f>
        <v>1Q20</v>
      </c>
      <c r="E25" s="140" t="str">
        <f t="shared" si="0"/>
        <v>2Q20</v>
      </c>
      <c r="F25" s="140" t="str">
        <f t="shared" si="0"/>
        <v>3Q20</v>
      </c>
      <c r="G25" s="140" t="str">
        <f t="shared" si="0"/>
        <v>4Q20</v>
      </c>
      <c r="H25" s="140">
        <f>H$5</f>
        <v>2020</v>
      </c>
      <c r="I25" s="140" t="str">
        <f t="shared" si="0"/>
        <v>1Q21</v>
      </c>
      <c r="J25" s="140" t="str">
        <f t="shared" si="0"/>
        <v>2Q21</v>
      </c>
      <c r="K25" s="140" t="str">
        <f t="shared" si="0"/>
        <v>3Q21</v>
      </c>
      <c r="L25" s="140" t="str">
        <f t="shared" si="0"/>
        <v>4Q21</v>
      </c>
      <c r="M25" s="140">
        <f>M$5</f>
        <v>2021</v>
      </c>
      <c r="N25" s="140" t="str">
        <f t="shared" si="0"/>
        <v>1Q22</v>
      </c>
      <c r="O25" s="140" t="str">
        <f t="shared" si="0"/>
        <v>2Q22</v>
      </c>
      <c r="P25" s="140" t="str">
        <f t="shared" si="0"/>
        <v>3Q22</v>
      </c>
      <c r="Q25" s="140" t="str">
        <f t="shared" si="0"/>
        <v>4Q22</v>
      </c>
      <c r="R25" s="140">
        <f t="shared" si="0"/>
        <v>2022</v>
      </c>
      <c r="S25" s="140" t="str">
        <f t="shared" si="0"/>
        <v>1Q23</v>
      </c>
      <c r="T25" s="140" t="str">
        <f t="shared" si="0"/>
        <v>2Q23</v>
      </c>
      <c r="U25" s="140" t="str">
        <f t="shared" si="0"/>
        <v>3Q23</v>
      </c>
      <c r="V25" s="140" t="str">
        <f t="shared" si="0"/>
        <v>4Q23</v>
      </c>
      <c r="W25" s="140">
        <f t="shared" si="0"/>
        <v>2023</v>
      </c>
      <c r="X25" s="140" t="str">
        <f t="shared" si="0"/>
        <v>1Q24</v>
      </c>
      <c r="Y25" s="140" t="str">
        <f t="shared" si="0"/>
        <v>2Q24</v>
      </c>
      <c r="Z25" s="140" t="str">
        <f t="shared" si="0"/>
        <v>3Q24</v>
      </c>
    </row>
    <row r="26" spans="1:26" ht="12" customHeight="1" x14ac:dyDescent="0.25">
      <c r="A26" s="110">
        <v>29</v>
      </c>
      <c r="B26" s="2" t="s">
        <v>180</v>
      </c>
      <c r="C26" s="13" t="s">
        <v>165</v>
      </c>
      <c r="D26" s="3" t="s">
        <v>198</v>
      </c>
      <c r="E26" s="3" t="s">
        <v>198</v>
      </c>
      <c r="F26" s="3" t="s">
        <v>198</v>
      </c>
      <c r="G26" s="3" t="s">
        <v>198</v>
      </c>
      <c r="H26" s="177" t="s">
        <v>198</v>
      </c>
      <c r="I26" s="3">
        <v>1595.1950037102515</v>
      </c>
      <c r="J26" s="3">
        <v>1672.4774479902019</v>
      </c>
      <c r="K26" s="3">
        <v>1536.733371264294</v>
      </c>
      <c r="L26" s="3">
        <v>1562.5487691104727</v>
      </c>
      <c r="M26" s="178">
        <v>6366.9545920752198</v>
      </c>
      <c r="N26" s="3">
        <v>1425.321409333588</v>
      </c>
      <c r="O26" s="3">
        <v>1698.2127739907169</v>
      </c>
      <c r="P26" s="3">
        <v>1557.9076200000002</v>
      </c>
      <c r="Q26" s="3">
        <v>1580.8325367087848</v>
      </c>
      <c r="R26" s="178">
        <v>6262.274340033091</v>
      </c>
      <c r="S26" s="3">
        <v>1254.154037</v>
      </c>
      <c r="T26" s="3">
        <v>1595.4667450000002</v>
      </c>
      <c r="U26" s="3">
        <v>1515.2102500000001</v>
      </c>
      <c r="V26" s="3">
        <v>1616.52493015</v>
      </c>
      <c r="W26" s="178">
        <v>5981.3559621500008</v>
      </c>
      <c r="X26" s="3">
        <v>1457.0599087999999</v>
      </c>
      <c r="Y26" s="3">
        <v>1483.8110127499999</v>
      </c>
      <c r="Z26" s="3">
        <v>1592.8353047409969</v>
      </c>
    </row>
    <row r="27" spans="1:26" ht="12" customHeight="1" x14ac:dyDescent="0.25">
      <c r="A27" s="110">
        <v>30</v>
      </c>
      <c r="B27" s="2" t="s">
        <v>179</v>
      </c>
      <c r="C27" s="13" t="s">
        <v>165</v>
      </c>
      <c r="D27" s="3">
        <v>1394.2893000000001</v>
      </c>
      <c r="E27" s="3">
        <v>846.91366000000005</v>
      </c>
      <c r="F27" s="3">
        <v>1558.9504199999999</v>
      </c>
      <c r="G27" s="3">
        <v>1682.0572199999999</v>
      </c>
      <c r="H27" s="178">
        <v>5482.2105999999994</v>
      </c>
      <c r="I27" s="3">
        <v>1598.57701</v>
      </c>
      <c r="J27" s="3">
        <v>1644.93445</v>
      </c>
      <c r="K27" s="3">
        <v>1558.1749399999999</v>
      </c>
      <c r="L27" s="3">
        <v>1567.3576700000001</v>
      </c>
      <c r="M27" s="178">
        <v>6369.0440699999999</v>
      </c>
      <c r="N27" s="3">
        <v>1392.423139</v>
      </c>
      <c r="O27" s="3">
        <v>1661.093255</v>
      </c>
      <c r="P27" s="3">
        <v>1593.74162</v>
      </c>
      <c r="Q27" s="3">
        <v>1588.7998670000002</v>
      </c>
      <c r="R27" s="178">
        <v>6236.0578810000006</v>
      </c>
      <c r="S27" s="3">
        <v>1277.0888219999999</v>
      </c>
      <c r="T27" s="3">
        <v>1529.925778</v>
      </c>
      <c r="U27" s="3">
        <v>1540.4142730000001</v>
      </c>
      <c r="V27" s="3">
        <v>1643.727494</v>
      </c>
      <c r="W27" s="178">
        <v>5991.1563670000005</v>
      </c>
      <c r="X27" s="3">
        <v>1470.960495</v>
      </c>
      <c r="Y27" s="3">
        <v>1472.3058279999998</v>
      </c>
      <c r="Z27" s="3">
        <v>1560.1000699999997</v>
      </c>
    </row>
    <row r="28" spans="1:26" ht="12" customHeight="1" x14ac:dyDescent="0.25">
      <c r="A28" s="57" t="s">
        <v>28</v>
      </c>
      <c r="B28" s="6"/>
      <c r="C28" s="7"/>
      <c r="D28" s="5"/>
      <c r="E28" s="5"/>
      <c r="F28" s="5"/>
      <c r="G28" s="5"/>
      <c r="H28" s="179"/>
      <c r="I28" s="5"/>
      <c r="J28" s="5"/>
      <c r="K28" s="5"/>
      <c r="L28" s="5"/>
      <c r="M28" s="179"/>
      <c r="N28" s="5"/>
      <c r="O28" s="5"/>
      <c r="P28" s="5"/>
      <c r="Q28" s="5"/>
      <c r="R28" s="179"/>
      <c r="S28" s="5"/>
      <c r="T28" s="5"/>
      <c r="U28" s="5"/>
      <c r="V28" s="5"/>
      <c r="W28" s="179"/>
      <c r="X28" s="5"/>
      <c r="Y28" s="5"/>
      <c r="Z28" s="5"/>
    </row>
    <row r="29" spans="1:26" ht="12" customHeight="1" x14ac:dyDescent="0.25">
      <c r="A29" s="110">
        <v>34</v>
      </c>
      <c r="B29" s="8" t="s">
        <v>178</v>
      </c>
      <c r="C29" s="120" t="s">
        <v>166</v>
      </c>
      <c r="D29" s="9">
        <v>1.673854916623114</v>
      </c>
      <c r="E29" s="9">
        <v>1.7138182657249854</v>
      </c>
      <c r="F29" s="9">
        <v>1.8609041460086972</v>
      </c>
      <c r="G29" s="9">
        <v>2.3193428580271482</v>
      </c>
      <c r="H29" s="180">
        <v>1.931268163977502</v>
      </c>
      <c r="I29" s="9">
        <v>1.7888872804445</v>
      </c>
      <c r="J29" s="9">
        <v>1.9363542990786045</v>
      </c>
      <c r="K29" s="9">
        <v>1.6773270742629194</v>
      </c>
      <c r="L29" s="9">
        <v>1.7564232105362396</v>
      </c>
      <c r="M29" s="180">
        <v>1.7916915399927509</v>
      </c>
      <c r="N29" s="9">
        <v>1.7128473470276049</v>
      </c>
      <c r="O29" s="9">
        <v>1.5828758912394716</v>
      </c>
      <c r="P29" s="9">
        <v>1.4238170813145983</v>
      </c>
      <c r="Q29" s="9">
        <v>1.4938488646266987</v>
      </c>
      <c r="R29" s="180">
        <v>1.5485642291155954</v>
      </c>
      <c r="S29" s="9">
        <v>1.3765257266625734</v>
      </c>
      <c r="T29" s="9">
        <v>1.3071319732642614</v>
      </c>
      <c r="U29" s="9">
        <v>1.6284860234794774</v>
      </c>
      <c r="V29" s="9">
        <v>1.697243708885726</v>
      </c>
      <c r="W29" s="180">
        <v>1.5115796062353046</v>
      </c>
      <c r="X29" s="9">
        <v>1.870240107535722</v>
      </c>
      <c r="Y29" s="9">
        <v>1.862025005127468</v>
      </c>
      <c r="Z29" s="9">
        <v>1.6676880104935459</v>
      </c>
    </row>
    <row r="30" spans="1:26" ht="12" customHeight="1" x14ac:dyDescent="0.25">
      <c r="A30" s="110">
        <v>35</v>
      </c>
      <c r="B30" s="8" t="s">
        <v>177</v>
      </c>
      <c r="C30" s="120" t="s">
        <v>166</v>
      </c>
      <c r="D30" s="9">
        <v>0.57487065274043192</v>
      </c>
      <c r="E30" s="9">
        <v>0.64289292488209482</v>
      </c>
      <c r="F30" s="9">
        <v>0.58296273463270243</v>
      </c>
      <c r="G30" s="9">
        <v>0.59159955331365011</v>
      </c>
      <c r="H30" s="180">
        <v>0.59281288828999013</v>
      </c>
      <c r="I30" s="9">
        <v>0.57469976494907815</v>
      </c>
      <c r="J30" s="9">
        <v>0.48285411637162806</v>
      </c>
      <c r="K30" s="9">
        <v>0.57738690997045561</v>
      </c>
      <c r="L30" s="9">
        <v>0.5162938978746312</v>
      </c>
      <c r="M30" s="180">
        <v>0.53726307735408707</v>
      </c>
      <c r="N30" s="9">
        <v>0.57029174989643705</v>
      </c>
      <c r="O30" s="9">
        <v>0.6583268708868486</v>
      </c>
      <c r="P30" s="9">
        <v>0.54519697252368926</v>
      </c>
      <c r="Q30" s="9">
        <v>0.65229110473748542</v>
      </c>
      <c r="R30" s="180">
        <v>0.60821964009817375</v>
      </c>
      <c r="S30" s="9">
        <v>0.48316978270153549</v>
      </c>
      <c r="T30" s="9">
        <v>0.56845094814037456</v>
      </c>
      <c r="U30" s="9">
        <v>0.63103727567090639</v>
      </c>
      <c r="V30" s="9">
        <v>0.58306439536607291</v>
      </c>
      <c r="W30" s="180">
        <v>0.57037341074943759</v>
      </c>
      <c r="X30" s="9">
        <v>0.50697265205276643</v>
      </c>
      <c r="Y30" s="9">
        <v>0.6636382692702345</v>
      </c>
      <c r="Z30" s="9">
        <v>0.56054713201540363</v>
      </c>
    </row>
    <row r="31" spans="1:26" ht="12" customHeight="1" x14ac:dyDescent="0.25">
      <c r="A31" s="110">
        <v>36</v>
      </c>
      <c r="B31" s="8" t="s">
        <v>176</v>
      </c>
      <c r="C31" s="120" t="s">
        <v>166</v>
      </c>
      <c r="D31" s="9">
        <v>0.22074615361388772</v>
      </c>
      <c r="E31" s="9">
        <v>0.2103265166368907</v>
      </c>
      <c r="F31" s="9">
        <v>0.27810249411267357</v>
      </c>
      <c r="G31" s="9">
        <v>0.38602598786740444</v>
      </c>
      <c r="H31" s="180">
        <v>0.28615795971063207</v>
      </c>
      <c r="I31" s="9">
        <v>0.28206031437922408</v>
      </c>
      <c r="J31" s="9">
        <v>0.30602053698857123</v>
      </c>
      <c r="K31" s="9">
        <v>0.23390222518916903</v>
      </c>
      <c r="L31" s="9">
        <v>0.28202474537799654</v>
      </c>
      <c r="M31" s="180">
        <v>0.27645798519305892</v>
      </c>
      <c r="N31" s="9">
        <v>0.34108906903047381</v>
      </c>
      <c r="O31" s="9">
        <v>0.34914794659376308</v>
      </c>
      <c r="P31" s="9">
        <v>0.36886017693256951</v>
      </c>
      <c r="Q31" s="9">
        <v>0.27905790486184628</v>
      </c>
      <c r="R31" s="180">
        <v>0.33452906132989113</v>
      </c>
      <c r="S31" s="9">
        <v>0.2529664612914449</v>
      </c>
      <c r="T31" s="9">
        <v>0.3284360350190792</v>
      </c>
      <c r="U31" s="9">
        <v>0.31910705001153938</v>
      </c>
      <c r="V31" s="9">
        <v>0.31585623443145983</v>
      </c>
      <c r="W31" s="180">
        <v>0.30649876503131496</v>
      </c>
      <c r="X31" s="9">
        <v>0.4397208517991914</v>
      </c>
      <c r="Y31" s="9">
        <v>0.31175266155710679</v>
      </c>
      <c r="Z31" s="9">
        <v>0.30465393737971574</v>
      </c>
    </row>
    <row r="32" spans="1:26" ht="12" customHeight="1" x14ac:dyDescent="0.25">
      <c r="A32" s="110">
        <v>37</v>
      </c>
      <c r="B32" s="8" t="s">
        <v>175</v>
      </c>
      <c r="C32" s="120" t="s">
        <v>167</v>
      </c>
      <c r="D32" s="214">
        <v>0.68010583599831109</v>
      </c>
      <c r="E32" s="214">
        <v>0.74940227909418766</v>
      </c>
      <c r="F32" s="214">
        <v>0.78329202028118394</v>
      </c>
      <c r="G32" s="214">
        <v>0.86214789767972355</v>
      </c>
      <c r="H32" s="215">
        <v>0.77600791859400664</v>
      </c>
      <c r="I32" s="214">
        <v>0.79860561612855918</v>
      </c>
      <c r="J32" s="214">
        <v>0.82806973432892717</v>
      </c>
      <c r="K32" s="214">
        <v>0.7378424337898799</v>
      </c>
      <c r="L32" s="214">
        <v>0.78628087167876615</v>
      </c>
      <c r="M32" s="215">
        <v>0.78831672395697527</v>
      </c>
      <c r="N32" s="214">
        <v>0.92134423586306124</v>
      </c>
      <c r="O32" s="214">
        <v>0.98872866293710893</v>
      </c>
      <c r="P32" s="214">
        <v>0.93664023897022908</v>
      </c>
      <c r="Q32" s="214">
        <v>0.69618169344547154</v>
      </c>
      <c r="R32" s="215">
        <v>0.88583646354991219</v>
      </c>
      <c r="S32" s="214">
        <v>0.71592777705605815</v>
      </c>
      <c r="T32" s="214">
        <v>0.83473879442143772</v>
      </c>
      <c r="U32" s="214">
        <v>0.81380520614301</v>
      </c>
      <c r="V32" s="214">
        <v>0.8326133922670762</v>
      </c>
      <c r="W32" s="215">
        <v>0.80344730562529809</v>
      </c>
      <c r="X32" s="214">
        <v>1.1364849366671808</v>
      </c>
      <c r="Y32" s="214">
        <v>0.91738433843922795</v>
      </c>
      <c r="Z32" s="214">
        <v>0.88686592585051327</v>
      </c>
    </row>
    <row r="33" spans="1:26" ht="12" customHeight="1" x14ac:dyDescent="0.25">
      <c r="A33" s="110">
        <v>38</v>
      </c>
      <c r="B33" s="8" t="s">
        <v>174</v>
      </c>
      <c r="C33" s="120" t="s">
        <v>167</v>
      </c>
      <c r="D33" s="214">
        <v>1.9999999999999996E-3</v>
      </c>
      <c r="E33" s="214">
        <v>2.8117730560633541E-3</v>
      </c>
      <c r="F33" s="214">
        <v>1.3224817759117703E-3</v>
      </c>
      <c r="G33" s="214">
        <v>4.0514247309612929E-3</v>
      </c>
      <c r="H33" s="215">
        <v>2.5621633999248412E-3</v>
      </c>
      <c r="I33" s="214">
        <v>2.6481117978795405E-3</v>
      </c>
      <c r="J33" s="214">
        <v>1.9999999999999996E-3</v>
      </c>
      <c r="K33" s="214">
        <v>2.6849722278295659E-3</v>
      </c>
      <c r="L33" s="214">
        <v>2.3336831343671541E-3</v>
      </c>
      <c r="M33" s="215">
        <v>2.4123639232409956E-3</v>
      </c>
      <c r="N33" s="214">
        <v>2.6622339518590837E-3</v>
      </c>
      <c r="O33" s="214">
        <v>2.6868064803501957E-3</v>
      </c>
      <c r="P33" s="214">
        <v>1.9999999999999996E-3</v>
      </c>
      <c r="Q33" s="214">
        <v>2.641116677535573E-3</v>
      </c>
      <c r="R33" s="215">
        <v>2.4941528191053035E-3</v>
      </c>
      <c r="S33" s="214">
        <v>2.2682963104033809E-3</v>
      </c>
      <c r="T33" s="214">
        <v>2.0248557881348416E-3</v>
      </c>
      <c r="U33" s="214">
        <v>1.6715946535507077E-3</v>
      </c>
      <c r="V33" s="214">
        <v>3.3039193782567465E-3</v>
      </c>
      <c r="W33" s="215">
        <v>2.3368420811240693E-3</v>
      </c>
      <c r="X33" s="214">
        <v>3.0154128274573811E-3</v>
      </c>
      <c r="Y33" s="214">
        <v>2.3441666464468582E-3</v>
      </c>
      <c r="Z33" s="214">
        <v>2.6641813571136813E-3</v>
      </c>
    </row>
    <row r="34" spans="1:26" ht="12" customHeight="1" x14ac:dyDescent="0.25">
      <c r="B34" s="16"/>
      <c r="C34" s="121"/>
      <c r="D34" s="7"/>
      <c r="E34" s="7"/>
      <c r="F34" s="7"/>
      <c r="G34" s="7"/>
      <c r="H34" s="181"/>
      <c r="I34" s="7"/>
      <c r="J34" s="7"/>
      <c r="K34" s="7"/>
      <c r="L34" s="7"/>
      <c r="M34" s="181"/>
      <c r="N34" s="7"/>
      <c r="O34" s="7"/>
      <c r="P34" s="7"/>
      <c r="Q34" s="7"/>
      <c r="R34" s="181"/>
      <c r="S34" s="7"/>
      <c r="T34" s="7"/>
      <c r="U34" s="7"/>
      <c r="V34" s="7"/>
      <c r="W34" s="181"/>
      <c r="X34" s="7"/>
      <c r="Y34" s="7"/>
      <c r="Z34" s="7"/>
    </row>
    <row r="35" spans="1:26" ht="12" customHeight="1" x14ac:dyDescent="0.25">
      <c r="A35" s="110">
        <v>46</v>
      </c>
      <c r="B35" s="8" t="s">
        <v>173</v>
      </c>
      <c r="C35" s="120" t="s">
        <v>165</v>
      </c>
      <c r="D35" s="10">
        <v>21.309450000000002</v>
      </c>
      <c r="E35" s="10">
        <v>12.629579999999999</v>
      </c>
      <c r="F35" s="10">
        <v>25.986839999999997</v>
      </c>
      <c r="G35" s="10">
        <v>35.499974000000002</v>
      </c>
      <c r="H35" s="182">
        <v>95.425843999999998</v>
      </c>
      <c r="I35" s="10">
        <v>25.263432000000002</v>
      </c>
      <c r="J35" s="10">
        <v>29.111186</v>
      </c>
      <c r="K35" s="10">
        <v>23.207116000000003</v>
      </c>
      <c r="L35" s="10">
        <v>24.692876000000002</v>
      </c>
      <c r="M35" s="182">
        <v>102.27460999999998</v>
      </c>
      <c r="N35" s="10">
        <v>21.088754999999999</v>
      </c>
      <c r="O35" s="10">
        <v>22.741134719999994</v>
      </c>
      <c r="P35" s="10">
        <v>19.858498959680002</v>
      </c>
      <c r="Q35" s="10">
        <v>20.703701325120004</v>
      </c>
      <c r="R35" s="182">
        <v>84.392090004800011</v>
      </c>
      <c r="S35" s="10">
        <v>14.98279578232</v>
      </c>
      <c r="T35" s="10">
        <v>16.908893070810002</v>
      </c>
      <c r="U35" s="10">
        <v>21.678264383410003</v>
      </c>
      <c r="V35" s="10">
        <v>24.638597887171997</v>
      </c>
      <c r="W35" s="182">
        <v>78.208551123712013</v>
      </c>
      <c r="X35" s="10">
        <v>24.251959968249185</v>
      </c>
      <c r="Y35" s="10">
        <v>24.144575341483812</v>
      </c>
      <c r="Z35" s="10">
        <v>23.090579708603915</v>
      </c>
    </row>
    <row r="36" spans="1:26" ht="12" customHeight="1" x14ac:dyDescent="0.25">
      <c r="A36" s="110">
        <v>47</v>
      </c>
      <c r="B36" s="8" t="s">
        <v>172</v>
      </c>
      <c r="C36" s="120" t="s">
        <v>165</v>
      </c>
      <c r="D36" s="10">
        <v>6.9616399999999983</v>
      </c>
      <c r="E36" s="10">
        <v>4.6552300000000004</v>
      </c>
      <c r="F36" s="10">
        <v>7.7989619999999995</v>
      </c>
      <c r="G36" s="10">
        <v>8.4043279999999996</v>
      </c>
      <c r="H36" s="182">
        <v>27.820159999999998</v>
      </c>
      <c r="I36" s="10">
        <v>7.8572703110000015</v>
      </c>
      <c r="J36" s="10">
        <v>6.709772062599999</v>
      </c>
      <c r="K36" s="10">
        <v>7.6532537030000007</v>
      </c>
      <c r="L36" s="10">
        <v>6.8818624145999996</v>
      </c>
      <c r="M36" s="182">
        <v>29.102158491200001</v>
      </c>
      <c r="N36" s="10">
        <v>6.8185241781999997</v>
      </c>
      <c r="O36" s="10">
        <v>9.5056282878000005</v>
      </c>
      <c r="P36" s="10">
        <v>7.3569041829999984</v>
      </c>
      <c r="Q36" s="10">
        <v>9.0767883494199992</v>
      </c>
      <c r="R36" s="182">
        <v>32.757844998420005</v>
      </c>
      <c r="S36" s="10">
        <v>5.1551763587799995</v>
      </c>
      <c r="T36" s="10">
        <v>7.3685482076560005</v>
      </c>
      <c r="U36" s="10">
        <v>8.1378332090539995</v>
      </c>
      <c r="V36" s="10">
        <v>7.9259900430520007</v>
      </c>
      <c r="W36" s="182">
        <v>28.587547818541996</v>
      </c>
      <c r="X36" s="10">
        <v>5.9181297198620051</v>
      </c>
      <c r="Y36" s="10">
        <v>8.3548858550759935</v>
      </c>
      <c r="Z36" s="10">
        <v>7.5153380639300043</v>
      </c>
    </row>
    <row r="37" spans="1:26" ht="12" customHeight="1" x14ac:dyDescent="0.25">
      <c r="A37" s="110">
        <v>48</v>
      </c>
      <c r="B37" s="8" t="s">
        <v>171</v>
      </c>
      <c r="C37" s="120" t="s">
        <v>165</v>
      </c>
      <c r="D37" s="10">
        <v>2.1932200000000002</v>
      </c>
      <c r="E37" s="10">
        <v>1.1870739999999997</v>
      </c>
      <c r="F37" s="10">
        <v>3.141419</v>
      </c>
      <c r="G37" s="10">
        <v>5.0682810000000007</v>
      </c>
      <c r="H37" s="182">
        <v>11.589994000000001</v>
      </c>
      <c r="I37" s="10">
        <v>3.3092800000000007</v>
      </c>
      <c r="J37" s="10">
        <v>3.8458550000000011</v>
      </c>
      <c r="K37" s="10">
        <v>2.4987060000000003</v>
      </c>
      <c r="L37" s="10">
        <v>3.1956439999999993</v>
      </c>
      <c r="M37" s="182">
        <v>12.849484999999998</v>
      </c>
      <c r="N37" s="10">
        <v>3.401284</v>
      </c>
      <c r="O37" s="10">
        <v>4.3758710000000001</v>
      </c>
      <c r="P37" s="10">
        <v>4.6981435204999995</v>
      </c>
      <c r="Q37" s="10">
        <v>3.1659108792499997</v>
      </c>
      <c r="R37" s="182">
        <v>15.64120939975</v>
      </c>
      <c r="S37" s="10">
        <v>2.1020422082500003</v>
      </c>
      <c r="T37" s="10">
        <v>3.6303271145639999</v>
      </c>
      <c r="U37" s="10">
        <v>3.5543720861610009</v>
      </c>
      <c r="V37" s="10">
        <v>3.7551966929589997</v>
      </c>
      <c r="W37" s="182">
        <v>13.041938101933999</v>
      </c>
      <c r="X37" s="10">
        <v>4.9139080581279995</v>
      </c>
      <c r="Y37" s="10">
        <v>3.3045365489379996</v>
      </c>
      <c r="Z37" s="10">
        <v>3.653739961249999</v>
      </c>
    </row>
    <row r="38" spans="1:26" ht="12" customHeight="1" x14ac:dyDescent="0.25">
      <c r="A38" s="110">
        <v>49</v>
      </c>
      <c r="B38" s="8" t="s">
        <v>170</v>
      </c>
      <c r="C38" s="120" t="s">
        <v>181</v>
      </c>
      <c r="D38" s="10">
        <v>0.64050699</v>
      </c>
      <c r="E38" s="10">
        <v>0.41102956000000007</v>
      </c>
      <c r="F38" s="10">
        <v>0.86364483399999992</v>
      </c>
      <c r="G38" s="10">
        <v>1.0238035859999999</v>
      </c>
      <c r="H38" s="182">
        <v>2.9389849700000004</v>
      </c>
      <c r="I38" s="10">
        <v>0.94185394800000011</v>
      </c>
      <c r="J38" s="10">
        <v>1.0660133029999999</v>
      </c>
      <c r="K38" s="10">
        <v>0.86557866999999988</v>
      </c>
      <c r="L38" s="10">
        <v>0.94028493499999999</v>
      </c>
      <c r="M38" s="182">
        <v>3.8137308559999998</v>
      </c>
      <c r="N38" s="10">
        <v>0.96998977500000005</v>
      </c>
      <c r="O38" s="10">
        <v>1.23879175403</v>
      </c>
      <c r="P38" s="10">
        <v>1.1330600578136001</v>
      </c>
      <c r="Q38" s="10">
        <v>0.78789429595399996</v>
      </c>
      <c r="R38" s="182">
        <v>4.1297358827976005</v>
      </c>
      <c r="S38" s="10">
        <v>0.63867311643760005</v>
      </c>
      <c r="T38" s="10">
        <v>0.93525666448200007</v>
      </c>
      <c r="U38" s="10">
        <v>0.93159563698440007</v>
      </c>
      <c r="V38" s="10">
        <v>1.0354499167420002</v>
      </c>
      <c r="W38" s="182">
        <v>3.5409753346460002</v>
      </c>
      <c r="X38" s="10">
        <v>1.2941761489999999</v>
      </c>
      <c r="Y38" s="10">
        <v>1.0203895209999994</v>
      </c>
      <c r="Z38" s="10">
        <v>1.054824998</v>
      </c>
    </row>
    <row r="39" spans="1:26" ht="12" customHeight="1" x14ac:dyDescent="0.25">
      <c r="A39" s="110">
        <v>50</v>
      </c>
      <c r="B39" s="8" t="s">
        <v>169</v>
      </c>
      <c r="C39" s="120" t="s">
        <v>168</v>
      </c>
      <c r="D39" s="10">
        <v>0.71679627499999976</v>
      </c>
      <c r="E39" s="10">
        <v>0.88661343600000009</v>
      </c>
      <c r="F39" s="10">
        <v>1.0578989619999999</v>
      </c>
      <c r="G39" s="10">
        <v>1.3591694405700001</v>
      </c>
      <c r="H39" s="182">
        <v>4.0204781135700003</v>
      </c>
      <c r="I39" s="10">
        <v>1.2422068367736845</v>
      </c>
      <c r="J39" s="10">
        <v>1.3826080009999997</v>
      </c>
      <c r="K39" s="10">
        <v>1.0943107999999999</v>
      </c>
      <c r="L39" s="10">
        <v>1.1103306347400002</v>
      </c>
      <c r="M39" s="182">
        <v>4.8294562725136858</v>
      </c>
      <c r="N39" s="10">
        <v>1.0815724816400001</v>
      </c>
      <c r="O39" s="10">
        <v>1.1463874169999999</v>
      </c>
      <c r="P39" s="10">
        <v>0.97110695239599998</v>
      </c>
      <c r="Q39" s="10">
        <v>0.94644827892500005</v>
      </c>
      <c r="R39" s="182">
        <v>4.1455151299609998</v>
      </c>
      <c r="S39" s="10">
        <v>0.72772311138000001</v>
      </c>
      <c r="T39" s="10">
        <v>0.76112125913399997</v>
      </c>
      <c r="U39" s="10">
        <v>0.71259508828799989</v>
      </c>
      <c r="V39" s="10">
        <v>1.21700628702</v>
      </c>
      <c r="W39" s="182">
        <v>3.4184457458220003</v>
      </c>
      <c r="X39" s="10">
        <v>1.1931927815666346</v>
      </c>
      <c r="Y39" s="10">
        <v>1.0171881506933489</v>
      </c>
      <c r="Z39" s="10">
        <v>1.2740751920635645</v>
      </c>
    </row>
    <row r="40" spans="1:26" ht="12" customHeight="1" x14ac:dyDescent="0.25">
      <c r="B40" s="8"/>
      <c r="C40" s="120"/>
      <c r="D40" s="7"/>
      <c r="E40" s="7"/>
      <c r="F40" s="7"/>
      <c r="G40" s="7"/>
      <c r="H40" s="181"/>
      <c r="I40" s="7"/>
      <c r="J40" s="7"/>
      <c r="K40" s="7"/>
      <c r="L40" s="7"/>
      <c r="M40" s="181"/>
      <c r="N40" s="7"/>
      <c r="O40" s="7"/>
      <c r="P40" s="7"/>
      <c r="Q40" s="7"/>
      <c r="R40" s="181"/>
      <c r="S40" s="7"/>
      <c r="T40" s="7"/>
      <c r="U40" s="7"/>
      <c r="V40" s="7"/>
      <c r="W40" s="181"/>
      <c r="X40" s="7"/>
      <c r="Y40" s="7"/>
      <c r="Z40" s="7"/>
    </row>
    <row r="41" spans="1:26" ht="12" customHeight="1" x14ac:dyDescent="0.25">
      <c r="A41" s="57">
        <v>27</v>
      </c>
      <c r="B41" s="8" t="s">
        <v>195</v>
      </c>
      <c r="C41" s="120" t="s">
        <v>182</v>
      </c>
      <c r="D41" s="231" t="s">
        <v>198</v>
      </c>
      <c r="E41" s="231" t="s">
        <v>198</v>
      </c>
      <c r="F41" s="231" t="s">
        <v>198</v>
      </c>
      <c r="G41" s="231" t="s">
        <v>198</v>
      </c>
      <c r="H41" s="232" t="s">
        <v>198</v>
      </c>
      <c r="I41" s="126">
        <v>36.759354802681656</v>
      </c>
      <c r="J41" s="126">
        <v>37.043233242516131</v>
      </c>
      <c r="K41" s="126">
        <v>38.68754734946512</v>
      </c>
      <c r="L41" s="126">
        <v>39.337432170156795</v>
      </c>
      <c r="M41" s="183">
        <v>37.938839821844709</v>
      </c>
      <c r="N41" s="126">
        <v>41.044137647011596</v>
      </c>
      <c r="O41" s="126">
        <v>38.154702614212958</v>
      </c>
      <c r="P41" s="126">
        <v>40.076929439792089</v>
      </c>
      <c r="Q41" s="126">
        <v>42.172420914483844</v>
      </c>
      <c r="R41" s="183">
        <v>40.314753026103254</v>
      </c>
      <c r="S41" s="126">
        <v>39.595377337035416</v>
      </c>
      <c r="T41" s="126">
        <v>39.836031313670738</v>
      </c>
      <c r="U41" s="126">
        <v>41.346223601240318</v>
      </c>
      <c r="V41" s="126">
        <v>41.509529158000419</v>
      </c>
      <c r="W41" s="183">
        <v>40.696102732430191</v>
      </c>
      <c r="X41" s="126">
        <v>41.592168374311079</v>
      </c>
      <c r="Y41" s="126">
        <v>45.75291062421848</v>
      </c>
      <c r="Z41" s="126">
        <v>40.552257339886538</v>
      </c>
    </row>
    <row r="42" spans="1:26" ht="12" customHeight="1" x14ac:dyDescent="0.25">
      <c r="A42" s="57">
        <v>19</v>
      </c>
      <c r="B42" s="8" t="s">
        <v>196</v>
      </c>
      <c r="C42" s="120" t="s">
        <v>183</v>
      </c>
      <c r="D42" s="127">
        <v>0.37705571435427931</v>
      </c>
      <c r="E42" s="127">
        <v>-0.27517909054853684</v>
      </c>
      <c r="F42" s="127">
        <v>-9.8076338748142117E-2</v>
      </c>
      <c r="G42" s="127">
        <v>-0.12780075123988113</v>
      </c>
      <c r="H42" s="176">
        <v>-3.9492840083419842E-3</v>
      </c>
      <c r="I42" s="127">
        <v>-0.2331384519899265</v>
      </c>
      <c r="J42" s="127">
        <v>-0.29400103203926947</v>
      </c>
      <c r="K42" s="127">
        <v>-0.23911539314277735</v>
      </c>
      <c r="L42" s="127">
        <v>-0.18265976176718215</v>
      </c>
      <c r="M42" s="176">
        <v>-0.24045652954758695</v>
      </c>
      <c r="N42" s="127">
        <v>-0.33814265463401177</v>
      </c>
      <c r="O42" s="127">
        <v>-0.59471474750628317</v>
      </c>
      <c r="P42" s="127">
        <v>0.36756678830870954</v>
      </c>
      <c r="Q42" s="127">
        <v>-0.38118539435832993</v>
      </c>
      <c r="R42" s="176">
        <v>-0.25464944846470544</v>
      </c>
      <c r="S42" s="127">
        <v>-2.4597242718372995E-2</v>
      </c>
      <c r="T42" s="127">
        <v>-0.12977066409172491</v>
      </c>
      <c r="U42" s="127">
        <v>-0.17695134927360023</v>
      </c>
      <c r="V42" s="127">
        <v>5.5021588181013895E-2</v>
      </c>
      <c r="W42" s="176">
        <v>-6.2875881657969118E-2</v>
      </c>
      <c r="X42" s="127">
        <v>-0.23217415774803332</v>
      </c>
      <c r="Y42" s="127">
        <v>-0.57716834523747751</v>
      </c>
      <c r="Z42" s="127">
        <v>-0.36197362500392322</v>
      </c>
    </row>
    <row r="45" spans="1:26" ht="20.100000000000001" customHeight="1" x14ac:dyDescent="0.25">
      <c r="B45" s="99" t="s">
        <v>24</v>
      </c>
      <c r="C45" s="139"/>
      <c r="D45" s="140" t="str">
        <f t="shared" ref="D45:Z45" si="1">D$5</f>
        <v>1Q20</v>
      </c>
      <c r="E45" s="140" t="str">
        <f t="shared" si="1"/>
        <v>2Q20</v>
      </c>
      <c r="F45" s="140" t="str">
        <f t="shared" si="1"/>
        <v>3Q20</v>
      </c>
      <c r="G45" s="140" t="str">
        <f t="shared" si="1"/>
        <v>4Q20</v>
      </c>
      <c r="H45" s="140">
        <f>H$5</f>
        <v>2020</v>
      </c>
      <c r="I45" s="140" t="str">
        <f t="shared" si="1"/>
        <v>1Q21</v>
      </c>
      <c r="J45" s="140" t="str">
        <f t="shared" si="1"/>
        <v>2Q21</v>
      </c>
      <c r="K45" s="140" t="str">
        <f t="shared" si="1"/>
        <v>3Q21</v>
      </c>
      <c r="L45" s="140" t="str">
        <f t="shared" si="1"/>
        <v>4Q21</v>
      </c>
      <c r="M45" s="140">
        <f>M$5</f>
        <v>2021</v>
      </c>
      <c r="N45" s="140" t="str">
        <f t="shared" si="1"/>
        <v>1Q22</v>
      </c>
      <c r="O45" s="140" t="str">
        <f t="shared" si="1"/>
        <v>2Q22</v>
      </c>
      <c r="P45" s="140" t="str">
        <f t="shared" si="1"/>
        <v>3Q22</v>
      </c>
      <c r="Q45" s="140" t="str">
        <f t="shared" si="1"/>
        <v>4Q22</v>
      </c>
      <c r="R45" s="140">
        <f t="shared" si="1"/>
        <v>2022</v>
      </c>
      <c r="S45" s="140" t="str">
        <f t="shared" si="1"/>
        <v>1Q23</v>
      </c>
      <c r="T45" s="140" t="str">
        <f t="shared" si="1"/>
        <v>2Q23</v>
      </c>
      <c r="U45" s="140" t="str">
        <f t="shared" si="1"/>
        <v>3Q23</v>
      </c>
      <c r="V45" s="140" t="str">
        <f t="shared" si="1"/>
        <v>4Q23</v>
      </c>
      <c r="W45" s="140">
        <f t="shared" si="1"/>
        <v>2023</v>
      </c>
      <c r="X45" s="140" t="str">
        <f t="shared" si="1"/>
        <v>1Q24</v>
      </c>
      <c r="Y45" s="140" t="str">
        <f t="shared" si="1"/>
        <v>2Q24</v>
      </c>
      <c r="Z45" s="140" t="str">
        <f t="shared" si="1"/>
        <v>3Q24</v>
      </c>
    </row>
    <row r="46" spans="1:26" ht="12" customHeight="1" x14ac:dyDescent="0.25">
      <c r="A46" s="110">
        <v>56</v>
      </c>
      <c r="B46" s="2" t="s">
        <v>180</v>
      </c>
      <c r="C46" s="13" t="s">
        <v>165</v>
      </c>
      <c r="D46" s="3" t="s">
        <v>198</v>
      </c>
      <c r="E46" s="3" t="s">
        <v>198</v>
      </c>
      <c r="F46" s="3" t="s">
        <v>198</v>
      </c>
      <c r="G46" s="3" t="s">
        <v>198</v>
      </c>
      <c r="H46" s="177" t="s">
        <v>198</v>
      </c>
      <c r="I46" s="3">
        <v>501.94761999999997</v>
      </c>
      <c r="J46" s="3">
        <v>517.26291702000003</v>
      </c>
      <c r="K46" s="3">
        <v>527.02422000000001</v>
      </c>
      <c r="L46" s="3">
        <v>532.85321999999996</v>
      </c>
      <c r="M46" s="177">
        <v>2079.0879770199999</v>
      </c>
      <c r="N46" s="3">
        <v>513.45976074999999</v>
      </c>
      <c r="O46" s="3">
        <v>520.14341000000002</v>
      </c>
      <c r="P46" s="3">
        <v>529.38691000000006</v>
      </c>
      <c r="Q46" s="3">
        <v>551.24167999999997</v>
      </c>
      <c r="R46" s="177">
        <v>2114.2317607499999</v>
      </c>
      <c r="S46" s="3">
        <v>544.01080400000001</v>
      </c>
      <c r="T46" s="3">
        <v>546.26764500000002</v>
      </c>
      <c r="U46" s="3">
        <v>567.79850899999997</v>
      </c>
      <c r="V46" s="3">
        <v>561.7336140000001</v>
      </c>
      <c r="W46" s="177">
        <v>2219.8105719999999</v>
      </c>
      <c r="X46" s="3">
        <v>530.33319199999994</v>
      </c>
      <c r="Y46" s="3">
        <v>537.52627899999993</v>
      </c>
      <c r="Z46" s="3">
        <v>570.59998489605096</v>
      </c>
    </row>
    <row r="47" spans="1:26" ht="12" customHeight="1" x14ac:dyDescent="0.25">
      <c r="A47" s="110">
        <v>57</v>
      </c>
      <c r="B47" s="2" t="s">
        <v>179</v>
      </c>
      <c r="C47" s="13" t="s">
        <v>165</v>
      </c>
      <c r="D47" s="3">
        <v>423.59452999999996</v>
      </c>
      <c r="E47" s="3">
        <v>233.39319</v>
      </c>
      <c r="F47" s="3">
        <v>415.17899999999997</v>
      </c>
      <c r="G47" s="3">
        <v>430.45112</v>
      </c>
      <c r="H47" s="178">
        <v>1502.6178399999999</v>
      </c>
      <c r="I47" s="3">
        <v>501.94761999999997</v>
      </c>
      <c r="J47" s="3">
        <v>515.76605000000006</v>
      </c>
      <c r="K47" s="3">
        <v>527.02422000000001</v>
      </c>
      <c r="L47" s="3">
        <v>532.85321999999996</v>
      </c>
      <c r="M47" s="178">
        <v>2077.5911099999998</v>
      </c>
      <c r="N47" s="3">
        <v>513.60305900000003</v>
      </c>
      <c r="O47" s="3">
        <v>521.44821000000002</v>
      </c>
      <c r="P47" s="3">
        <v>527.08283999999992</v>
      </c>
      <c r="Q47" s="3">
        <v>549.8266799999999</v>
      </c>
      <c r="R47" s="178">
        <v>2111.9607889999997</v>
      </c>
      <c r="S47" s="3">
        <v>544.21142599999996</v>
      </c>
      <c r="T47" s="3">
        <v>546.26764500000002</v>
      </c>
      <c r="U47" s="3">
        <v>567.79850899999997</v>
      </c>
      <c r="V47" s="3">
        <v>561.7336140000001</v>
      </c>
      <c r="W47" s="178">
        <v>2220.0111939999997</v>
      </c>
      <c r="X47" s="3">
        <v>530.33319199999994</v>
      </c>
      <c r="Y47" s="3">
        <v>537.52627899999993</v>
      </c>
      <c r="Z47" s="3">
        <v>563.61383199999989</v>
      </c>
    </row>
    <row r="48" spans="1:26" ht="12" customHeight="1" x14ac:dyDescent="0.25">
      <c r="B48" s="6"/>
      <c r="C48" s="7"/>
      <c r="D48" s="5"/>
      <c r="E48" s="5"/>
      <c r="F48" s="5"/>
      <c r="G48" s="5"/>
      <c r="H48" s="179"/>
      <c r="I48" s="5"/>
      <c r="J48" s="5"/>
      <c r="K48" s="5"/>
      <c r="L48" s="5"/>
      <c r="M48" s="179"/>
      <c r="N48" s="5"/>
      <c r="O48" s="5"/>
      <c r="P48" s="5"/>
      <c r="Q48" s="5"/>
      <c r="R48" s="179"/>
      <c r="S48" s="5"/>
      <c r="T48" s="5"/>
      <c r="U48" s="5"/>
      <c r="V48" s="5"/>
      <c r="W48" s="179"/>
      <c r="X48" s="5"/>
      <c r="Y48" s="5"/>
      <c r="Z48" s="5"/>
    </row>
    <row r="49" spans="1:26" ht="12" customHeight="1" x14ac:dyDescent="0.25">
      <c r="A49" s="110">
        <v>61</v>
      </c>
      <c r="B49" s="8" t="s">
        <v>178</v>
      </c>
      <c r="C49" s="120" t="s">
        <v>166</v>
      </c>
      <c r="D49" s="9">
        <v>2.5971365076409278</v>
      </c>
      <c r="E49" s="9">
        <v>2.792221634658663</v>
      </c>
      <c r="F49" s="9">
        <v>2.6792766408578204</v>
      </c>
      <c r="G49" s="9">
        <v>2.5812454617379088</v>
      </c>
      <c r="H49" s="180">
        <v>2.6455813470674019</v>
      </c>
      <c r="I49" s="9">
        <v>2.6381896182713249</v>
      </c>
      <c r="J49" s="9">
        <v>2.7257901135602078</v>
      </c>
      <c r="K49" s="9">
        <v>3.0668211035917858</v>
      </c>
      <c r="L49" s="9">
        <v>2.8904076060570678</v>
      </c>
      <c r="M49" s="180">
        <v>2.8333558858942172</v>
      </c>
      <c r="N49" s="9">
        <v>2.958468871165612</v>
      </c>
      <c r="O49" s="9">
        <v>2.8646871757408086</v>
      </c>
      <c r="P49" s="9">
        <v>2.7713328705597777</v>
      </c>
      <c r="Q49" s="9">
        <v>2.608234653145606</v>
      </c>
      <c r="R49" s="180">
        <v>2.7974305645060609</v>
      </c>
      <c r="S49" s="9">
        <v>2.8234697519930432</v>
      </c>
      <c r="T49" s="9">
        <v>2.8851858872220042</v>
      </c>
      <c r="U49" s="9">
        <v>2.8946838956915966</v>
      </c>
      <c r="V49" s="9">
        <v>2.8252457400564244</v>
      </c>
      <c r="W49" s="180">
        <v>2.8573193311564902</v>
      </c>
      <c r="X49" s="9">
        <v>2.7630527790913773</v>
      </c>
      <c r="Y49" s="9">
        <v>2.5621061775102523</v>
      </c>
      <c r="Z49" s="9">
        <v>2.579512101115363</v>
      </c>
    </row>
    <row r="50" spans="1:26" ht="12" customHeight="1" x14ac:dyDescent="0.25">
      <c r="A50" s="110">
        <v>62</v>
      </c>
      <c r="B50" s="8" t="s">
        <v>177</v>
      </c>
      <c r="C50" s="120" t="s">
        <v>166</v>
      </c>
      <c r="D50" s="9">
        <v>0.1599692089980482</v>
      </c>
      <c r="E50" s="9">
        <v>0.20073449315294931</v>
      </c>
      <c r="F50" s="9">
        <v>0.16942345300734923</v>
      </c>
      <c r="G50" s="9">
        <v>0.17894250106725243</v>
      </c>
      <c r="H50" s="180">
        <v>0.17434852590072955</v>
      </c>
      <c r="I50" s="9">
        <v>0.16188143296704943</v>
      </c>
      <c r="J50" s="9">
        <v>0.18825201852661685</v>
      </c>
      <c r="K50" s="9">
        <v>0.1979339773037376</v>
      </c>
      <c r="L50" s="9">
        <v>0.20319854687187591</v>
      </c>
      <c r="M50" s="180">
        <v>0.188170327702259</v>
      </c>
      <c r="N50" s="9">
        <v>0.17550460783939981</v>
      </c>
      <c r="O50" s="9">
        <v>0.1740287880171264</v>
      </c>
      <c r="P50" s="9">
        <v>0.15907176943950596</v>
      </c>
      <c r="Q50" s="9">
        <v>0.13425503469566083</v>
      </c>
      <c r="R50" s="180">
        <v>0.16030018417870881</v>
      </c>
      <c r="S50" s="9">
        <v>0.14679772636747249</v>
      </c>
      <c r="T50" s="9">
        <v>0.16635178896601135</v>
      </c>
      <c r="U50" s="9">
        <v>0.16288964929282687</v>
      </c>
      <c r="V50" s="9">
        <v>0.15915924874668436</v>
      </c>
      <c r="W50" s="180">
        <v>0.15885289270302663</v>
      </c>
      <c r="X50" s="9">
        <v>0.15837609500406286</v>
      </c>
      <c r="Y50" s="9">
        <v>0.13852587847151532</v>
      </c>
      <c r="Z50" s="9">
        <v>0.13886298659895199</v>
      </c>
    </row>
    <row r="51" spans="1:26" ht="12" customHeight="1" x14ac:dyDescent="0.25">
      <c r="A51" s="110">
        <v>63</v>
      </c>
      <c r="B51" s="8" t="s">
        <v>176</v>
      </c>
      <c r="C51" s="120" t="s">
        <v>166</v>
      </c>
      <c r="D51" s="9">
        <v>0.88476512503596316</v>
      </c>
      <c r="E51" s="9">
        <v>0.82382299543529947</v>
      </c>
      <c r="F51" s="9">
        <v>1.0106333058776684</v>
      </c>
      <c r="G51" s="9">
        <v>0.94879065479025815</v>
      </c>
      <c r="H51" s="180">
        <v>0.92841841242945999</v>
      </c>
      <c r="I51" s="9">
        <v>1.0076529499233406</v>
      </c>
      <c r="J51" s="9">
        <v>0.92281568358367128</v>
      </c>
      <c r="K51" s="9">
        <v>1.1849588240935114</v>
      </c>
      <c r="L51" s="9">
        <v>1.2054407778562359</v>
      </c>
      <c r="M51" s="180">
        <v>1.0822971802184889</v>
      </c>
      <c r="N51" s="9">
        <v>1.3104431791887745</v>
      </c>
      <c r="O51" s="9">
        <v>1.3427891525411508</v>
      </c>
      <c r="P51" s="9">
        <v>1.3396110562051309</v>
      </c>
      <c r="Q51" s="9">
        <v>1.3784416572873475</v>
      </c>
      <c r="R51" s="180">
        <v>1.3434116013207098</v>
      </c>
      <c r="S51" s="9">
        <v>1.3779411165836124</v>
      </c>
      <c r="T51" s="9">
        <v>1.3479006247935479</v>
      </c>
      <c r="U51" s="9">
        <v>1.3607917029595442</v>
      </c>
      <c r="V51" s="9">
        <v>1.3863628249955502</v>
      </c>
      <c r="W51" s="180">
        <v>1.3682939564493026</v>
      </c>
      <c r="X51" s="9">
        <v>1.4775318833900173</v>
      </c>
      <c r="Y51" s="9">
        <v>1.4082083603581339</v>
      </c>
      <c r="Z51" s="9">
        <v>1.3519061398762826</v>
      </c>
    </row>
    <row r="52" spans="1:26" ht="12" customHeight="1" x14ac:dyDescent="0.25">
      <c r="A52" s="110">
        <v>64</v>
      </c>
      <c r="B52" s="8" t="s">
        <v>175</v>
      </c>
      <c r="C52" s="120" t="s">
        <v>167</v>
      </c>
      <c r="D52" s="214">
        <v>1.8898135559021503</v>
      </c>
      <c r="E52" s="214">
        <v>1.9167609680470967</v>
      </c>
      <c r="F52" s="214">
        <v>2.1997600512203106</v>
      </c>
      <c r="G52" s="214">
        <v>1.9702027723844695</v>
      </c>
      <c r="H52" s="215">
        <v>2.0026674314645416</v>
      </c>
      <c r="I52" s="214">
        <v>2.1130710212352439</v>
      </c>
      <c r="J52" s="214">
        <v>1.8260575119281308</v>
      </c>
      <c r="K52" s="214">
        <v>2.2163303234906353</v>
      </c>
      <c r="L52" s="214">
        <v>2.2399474286746357</v>
      </c>
      <c r="M52" s="215">
        <v>2.1005540402028391</v>
      </c>
      <c r="N52" s="214">
        <v>2.407279125338941</v>
      </c>
      <c r="O52" s="214">
        <v>2.3476113188690397</v>
      </c>
      <c r="P52" s="214">
        <v>2.4461126831600137</v>
      </c>
      <c r="Q52" s="214">
        <v>2.6387501057606011</v>
      </c>
      <c r="R52" s="215">
        <v>2.4624997299800371</v>
      </c>
      <c r="S52" s="214">
        <v>2.5505585709624552</v>
      </c>
      <c r="T52" s="214">
        <v>2.4182144999636579</v>
      </c>
      <c r="U52" s="214">
        <v>2.2214587710373861</v>
      </c>
      <c r="V52" s="214">
        <v>2.1962604466821167</v>
      </c>
      <c r="W52" s="215">
        <v>2.3441727533018928</v>
      </c>
      <c r="X52" s="214">
        <v>2.4748757004068485</v>
      </c>
      <c r="Y52" s="214">
        <v>2.4218713239878644</v>
      </c>
      <c r="Z52" s="214">
        <v>2.3419481958349109</v>
      </c>
    </row>
    <row r="53" spans="1:26" ht="12" customHeight="1" x14ac:dyDescent="0.25">
      <c r="A53" s="110">
        <v>65</v>
      </c>
      <c r="B53" s="8" t="s">
        <v>174</v>
      </c>
      <c r="C53" s="120" t="s">
        <v>167</v>
      </c>
      <c r="D53" s="214">
        <v>1.2383181199247308E-2</v>
      </c>
      <c r="E53" s="214">
        <v>1.3926550684705066E-2</v>
      </c>
      <c r="F53" s="214">
        <v>1.2855957060522699E-2</v>
      </c>
      <c r="G53" s="214">
        <v>1.1168352866639074E-2</v>
      </c>
      <c r="H53" s="215">
        <v>1.2405525084429155E-2</v>
      </c>
      <c r="I53" s="214">
        <v>1.165671430018933E-2</v>
      </c>
      <c r="J53" s="214">
        <v>1.0378872358892174E-2</v>
      </c>
      <c r="K53" s="214">
        <v>1.1257926628115877E-2</v>
      </c>
      <c r="L53" s="214">
        <v>1.1982249070391278E-2</v>
      </c>
      <c r="M53" s="215">
        <v>1.1321818757686156E-2</v>
      </c>
      <c r="N53" s="214">
        <v>1.2562445168603352E-2</v>
      </c>
      <c r="O53" s="214">
        <v>1.0811158679226116E-2</v>
      </c>
      <c r="P53" s="214">
        <v>1.1230402718624495E-2</v>
      </c>
      <c r="Q53" s="214">
        <v>1.2350146413411624E-2</v>
      </c>
      <c r="R53" s="215">
        <v>1.1742340244603477E-2</v>
      </c>
      <c r="S53" s="214">
        <v>1.1180571254668167E-2</v>
      </c>
      <c r="T53" s="214">
        <v>1.1085137330684027E-2</v>
      </c>
      <c r="U53" s="214">
        <v>1.0266685713599065E-2</v>
      </c>
      <c r="V53" s="214">
        <v>1.0175658214309411E-2</v>
      </c>
      <c r="W53" s="215">
        <v>1.0669074398477059E-2</v>
      </c>
      <c r="X53" s="214">
        <v>1.0556089161465936E-2</v>
      </c>
      <c r="Y53" s="214">
        <v>8.7348372173949966E-3</v>
      </c>
      <c r="Z53" s="214">
        <v>9.2975512612477468E-3</v>
      </c>
    </row>
    <row r="54" spans="1:26" ht="12" customHeight="1" x14ac:dyDescent="0.25">
      <c r="B54" s="16"/>
      <c r="C54" s="121"/>
      <c r="D54" s="7"/>
      <c r="E54" s="7"/>
      <c r="F54" s="7"/>
      <c r="G54" s="7"/>
      <c r="H54" s="181"/>
      <c r="I54" s="7"/>
      <c r="J54" s="7"/>
      <c r="K54" s="7"/>
      <c r="L54" s="7"/>
      <c r="M54" s="181"/>
      <c r="N54" s="7"/>
      <c r="O54" s="7"/>
      <c r="P54" s="7"/>
      <c r="Q54" s="7"/>
      <c r="R54" s="181"/>
      <c r="S54" s="7"/>
      <c r="T54" s="7"/>
      <c r="U54" s="7"/>
      <c r="V54" s="7"/>
      <c r="W54" s="181"/>
      <c r="X54" s="7"/>
      <c r="Y54" s="7"/>
      <c r="Z54" s="7"/>
    </row>
    <row r="55" spans="1:26" ht="12" customHeight="1" x14ac:dyDescent="0.25">
      <c r="A55" s="110">
        <v>73</v>
      </c>
      <c r="B55" s="8" t="s">
        <v>173</v>
      </c>
      <c r="C55" s="120" t="s">
        <v>165</v>
      </c>
      <c r="D55" s="10">
        <v>9.7409212749999998</v>
      </c>
      <c r="E55" s="10">
        <v>5.7696466770000008</v>
      </c>
      <c r="F55" s="10">
        <v>9.7302815069999991</v>
      </c>
      <c r="G55" s="10">
        <v>9.6264000000000003</v>
      </c>
      <c r="H55" s="182">
        <v>34.867249459</v>
      </c>
      <c r="I55" s="10">
        <v>11.61931</v>
      </c>
      <c r="J55" s="10">
        <v>12.29349</v>
      </c>
      <c r="K55" s="10">
        <v>14.105809999999998</v>
      </c>
      <c r="L55" s="10">
        <v>13.356059999999998</v>
      </c>
      <c r="M55" s="182">
        <v>51.374669999999995</v>
      </c>
      <c r="N55" s="10">
        <v>13.200952135888462</v>
      </c>
      <c r="O55" s="10">
        <v>13.040389999999999</v>
      </c>
      <c r="P55" s="10">
        <v>12.74015</v>
      </c>
      <c r="Q55" s="10">
        <v>12.579810000000002</v>
      </c>
      <c r="R55" s="182">
        <v>51.561302135888475</v>
      </c>
      <c r="S55" s="10">
        <v>13.623796000000002</v>
      </c>
      <c r="T55" s="10">
        <v>13.839101999999999</v>
      </c>
      <c r="U55" s="10">
        <v>14.437757</v>
      </c>
      <c r="V55" s="10">
        <v>13.924131000000001</v>
      </c>
      <c r="W55" s="182">
        <v>55.824786000000003</v>
      </c>
      <c r="X55" s="10">
        <v>12.864046000000004</v>
      </c>
      <c r="Y55" s="10">
        <v>12.062851999999994</v>
      </c>
      <c r="Z55" s="10">
        <v>12.825803000000009</v>
      </c>
    </row>
    <row r="56" spans="1:26" ht="12" customHeight="1" x14ac:dyDescent="0.25">
      <c r="A56" s="110">
        <v>74</v>
      </c>
      <c r="B56" s="8" t="s">
        <v>172</v>
      </c>
      <c r="C56" s="120" t="s">
        <v>165</v>
      </c>
      <c r="D56" s="10">
        <v>7.0037435000000009E-2</v>
      </c>
      <c r="E56" s="10">
        <v>4.0484515999999998E-2</v>
      </c>
      <c r="F56" s="10">
        <v>0.102979192</v>
      </c>
      <c r="G56" s="10">
        <v>0.12000999999999999</v>
      </c>
      <c r="H56" s="182">
        <v>0.33351114300000001</v>
      </c>
      <c r="I56" s="10">
        <v>6.3109999999999999E-2</v>
      </c>
      <c r="J56" s="10">
        <v>0.14180000000000001</v>
      </c>
      <c r="K56" s="10">
        <v>0.16556000000000001</v>
      </c>
      <c r="L56" s="10">
        <v>0.1346</v>
      </c>
      <c r="M56" s="182">
        <v>0.50507000000000002</v>
      </c>
      <c r="N56" s="10">
        <v>6.9193215998280419E-2</v>
      </c>
      <c r="O56" s="10">
        <v>8.3500000000000005E-2</v>
      </c>
      <c r="P56" s="10">
        <v>6.8260000000000001E-2</v>
      </c>
      <c r="Q56" s="10">
        <v>4.4670000000000001E-2</v>
      </c>
      <c r="R56" s="182">
        <v>0.26562321599828043</v>
      </c>
      <c r="S56" s="10">
        <v>7.2827000000000017E-2</v>
      </c>
      <c r="T56" s="10">
        <v>0.11041399999999998</v>
      </c>
      <c r="U56" s="10">
        <v>8.5872000000000018E-2</v>
      </c>
      <c r="V56" s="10">
        <v>8.5527000000000006E-2</v>
      </c>
      <c r="W56" s="182">
        <v>0.35464000000000001</v>
      </c>
      <c r="X56" s="10">
        <v>9.0613999999999847E-2</v>
      </c>
      <c r="Y56" s="10">
        <v>7.4918999999999791E-2</v>
      </c>
      <c r="Z56" s="10">
        <v>7.001299999999995E-2</v>
      </c>
    </row>
    <row r="57" spans="1:26" ht="12" customHeight="1" x14ac:dyDescent="0.25">
      <c r="A57" s="110">
        <v>75</v>
      </c>
      <c r="B57" s="8" t="s">
        <v>171</v>
      </c>
      <c r="C57" s="120" t="s">
        <v>165</v>
      </c>
      <c r="D57" s="10">
        <v>2.8086228639999997</v>
      </c>
      <c r="E57" s="10">
        <v>1.5039120360000002</v>
      </c>
      <c r="F57" s="10">
        <v>3.3148387860000001</v>
      </c>
      <c r="G57" s="10">
        <v>3.2302399999999998</v>
      </c>
      <c r="H57" s="182">
        <v>10.857613686000001</v>
      </c>
      <c r="I57" s="10">
        <v>4.0358900000000002</v>
      </c>
      <c r="J57" s="10">
        <v>3.6795500000000003</v>
      </c>
      <c r="K57" s="10">
        <v>4.9009100000000005</v>
      </c>
      <c r="L57" s="10">
        <v>5.0840500000000004</v>
      </c>
      <c r="M57" s="182">
        <v>17.700400000000002</v>
      </c>
      <c r="N57" s="10">
        <v>5.4277999135341357</v>
      </c>
      <c r="O57" s="10">
        <v>5.7000200000000003</v>
      </c>
      <c r="P57" s="10">
        <v>5.7872199999999996</v>
      </c>
      <c r="Q57" s="10">
        <v>6.2803100000000001</v>
      </c>
      <c r="R57" s="182">
        <v>23.195349913534137</v>
      </c>
      <c r="S57" s="10">
        <v>6.1635179999999998</v>
      </c>
      <c r="T57" s="10">
        <v>5.9981559999999998</v>
      </c>
      <c r="U57" s="10">
        <v>6.3045959999999992</v>
      </c>
      <c r="V57" s="10">
        <v>6.4712169999999984</v>
      </c>
      <c r="W57" s="182">
        <v>24.937487000000001</v>
      </c>
      <c r="X57" s="10">
        <v>6.5554379999999943</v>
      </c>
      <c r="Y57" s="10">
        <v>6.4251929999999886</v>
      </c>
      <c r="Z57" s="10">
        <v>6.3652939999999925</v>
      </c>
    </row>
    <row r="58" spans="1:26" ht="12" customHeight="1" x14ac:dyDescent="0.25">
      <c r="A58" s="110">
        <v>76</v>
      </c>
      <c r="B58" s="8" t="s">
        <v>170</v>
      </c>
      <c r="C58" s="120" t="s">
        <v>181</v>
      </c>
      <c r="D58" s="10">
        <v>0.59924026389999996</v>
      </c>
      <c r="E58" s="10">
        <v>0.33620432620000001</v>
      </c>
      <c r="F58" s="10">
        <v>0.71604741084757184</v>
      </c>
      <c r="G58" s="10">
        <v>0.66368869000000008</v>
      </c>
      <c r="H58" s="182">
        <v>2.3151806909475718</v>
      </c>
      <c r="I58" s="10">
        <v>0.85210985999999989</v>
      </c>
      <c r="J58" s="10">
        <v>0.74506449999999991</v>
      </c>
      <c r="K58" s="10">
        <v>0.92100366</v>
      </c>
      <c r="L58" s="10">
        <v>0.94904915000000012</v>
      </c>
      <c r="M58" s="182">
        <v>3.4672271699999997</v>
      </c>
      <c r="N58" s="10">
        <v>0.97333482472046717</v>
      </c>
      <c r="O58" s="10">
        <v>0.97949816000000001</v>
      </c>
      <c r="P58" s="10">
        <v>1.0448792899999999</v>
      </c>
      <c r="Q58" s="10">
        <v>1.1979371600000002</v>
      </c>
      <c r="R58" s="182">
        <v>4.1956494347204671</v>
      </c>
      <c r="S58" s="10">
        <v>1.1502353029999999</v>
      </c>
      <c r="T58" s="10">
        <v>1.0776278930000001</v>
      </c>
      <c r="U58" s="10">
        <v>1.0225840480000001</v>
      </c>
      <c r="V58" s="10">
        <v>1.0200158350000001</v>
      </c>
      <c r="W58" s="182">
        <v>4.2704630789999998</v>
      </c>
      <c r="X58" s="10">
        <v>1.0974627990000001</v>
      </c>
      <c r="Y58" s="10">
        <v>1.1061584670000004</v>
      </c>
      <c r="Z58" s="10">
        <v>1.102759869</v>
      </c>
    </row>
    <row r="59" spans="1:26" ht="12" customHeight="1" x14ac:dyDescent="0.25">
      <c r="A59" s="110">
        <v>77</v>
      </c>
      <c r="B59" s="8" t="s">
        <v>169</v>
      </c>
      <c r="C59" s="120" t="s">
        <v>168</v>
      </c>
      <c r="D59" s="10">
        <v>1.4417410399999999</v>
      </c>
      <c r="E59" s="10">
        <v>0.96064726000000011</v>
      </c>
      <c r="F59" s="10">
        <v>1.8122370396160925</v>
      </c>
      <c r="G59" s="10">
        <v>1.68441</v>
      </c>
      <c r="H59" s="182">
        <v>5.8990353396160931</v>
      </c>
      <c r="I59" s="10">
        <v>2.1718399999999995</v>
      </c>
      <c r="J59" s="10">
        <v>1.9428099999999995</v>
      </c>
      <c r="K59" s="10">
        <v>2.2704300000000002</v>
      </c>
      <c r="L59" s="10">
        <v>2.3394899999999996</v>
      </c>
      <c r="M59" s="182">
        <v>8.7245699999999999</v>
      </c>
      <c r="N59" s="10">
        <v>2.2172028481882107</v>
      </c>
      <c r="O59" s="10">
        <v>2.1082716716328815</v>
      </c>
      <c r="P59" s="10">
        <v>2.3565809883202755</v>
      </c>
      <c r="Q59" s="10">
        <v>2.5218500000000077</v>
      </c>
      <c r="R59" s="182">
        <v>9.203905508141375</v>
      </c>
      <c r="S59" s="10">
        <v>2.3315830000000015</v>
      </c>
      <c r="T59" s="10">
        <v>2.2079594439863257</v>
      </c>
      <c r="U59" s="10">
        <v>2.0381314321915078</v>
      </c>
      <c r="V59" s="10">
        <v>2.1179523618739768</v>
      </c>
      <c r="W59" s="182">
        <v>8.6956262380518119</v>
      </c>
      <c r="X59" s="10">
        <v>2.1531752215237896</v>
      </c>
      <c r="Y59" s="10">
        <v>1.7039891753104579</v>
      </c>
      <c r="Z59" s="10">
        <v>1.7783271829585288</v>
      </c>
    </row>
    <row r="60" spans="1:26" ht="12" customHeight="1" x14ac:dyDescent="0.25">
      <c r="B60" s="8"/>
      <c r="C60" s="120"/>
      <c r="D60" s="7"/>
      <c r="E60" s="7"/>
      <c r="F60" s="7"/>
      <c r="G60" s="7"/>
      <c r="H60" s="181"/>
      <c r="I60" s="7"/>
      <c r="J60" s="7"/>
      <c r="K60" s="7"/>
      <c r="L60" s="7"/>
      <c r="M60" s="181"/>
      <c r="N60" s="7"/>
      <c r="O60" s="7"/>
      <c r="P60" s="7"/>
      <c r="Q60" s="7"/>
      <c r="R60" s="181"/>
      <c r="S60" s="7"/>
      <c r="T60" s="7"/>
      <c r="U60" s="7"/>
      <c r="V60" s="7"/>
      <c r="W60" s="181"/>
      <c r="X60" s="7"/>
      <c r="Y60" s="7"/>
      <c r="Z60" s="7"/>
    </row>
    <row r="61" spans="1:26" ht="12" customHeight="1" x14ac:dyDescent="0.25">
      <c r="A61" s="57">
        <v>40</v>
      </c>
      <c r="B61" s="8" t="s">
        <v>195</v>
      </c>
      <c r="C61" s="120" t="s">
        <v>182</v>
      </c>
      <c r="D61" s="231" t="s">
        <v>198</v>
      </c>
      <c r="E61" s="231" t="s">
        <v>198</v>
      </c>
      <c r="F61" s="231" t="s">
        <v>198</v>
      </c>
      <c r="G61" s="231" t="s">
        <v>198</v>
      </c>
      <c r="H61" s="232" t="s">
        <v>198</v>
      </c>
      <c r="I61" s="126">
        <v>55.162323471122328</v>
      </c>
      <c r="J61" s="126">
        <v>57.046237804911733</v>
      </c>
      <c r="K61" s="126">
        <v>56.500194203598461</v>
      </c>
      <c r="L61" s="126">
        <v>61.291301927386279</v>
      </c>
      <c r="M61" s="183">
        <v>57.541326353673099</v>
      </c>
      <c r="N61" s="126">
        <v>62.145632664543733</v>
      </c>
      <c r="O61" s="126">
        <v>60.132060516613876</v>
      </c>
      <c r="P61" s="126">
        <v>58.468878174823516</v>
      </c>
      <c r="Q61" s="126">
        <v>58.620428241132281</v>
      </c>
      <c r="R61" s="183">
        <v>59.813118130764671</v>
      </c>
      <c r="S61" s="126">
        <v>60.072882464617699</v>
      </c>
      <c r="T61" s="126">
        <v>63.102031166425697</v>
      </c>
      <c r="U61" s="126">
        <v>57.522355293821306</v>
      </c>
      <c r="V61" s="126">
        <v>70.602545479858023</v>
      </c>
      <c r="W61" s="183">
        <v>62.409519826145178</v>
      </c>
      <c r="X61" s="126">
        <v>61.963570780989286</v>
      </c>
      <c r="Y61" s="126">
        <v>65.683325689086857</v>
      </c>
      <c r="Z61" s="126">
        <v>63.137128953025034</v>
      </c>
    </row>
    <row r="62" spans="1:26" ht="12" customHeight="1" x14ac:dyDescent="0.25">
      <c r="A62" s="57">
        <v>32</v>
      </c>
      <c r="B62" s="8" t="s">
        <v>196</v>
      </c>
      <c r="C62" s="120" t="s">
        <v>183</v>
      </c>
      <c r="D62" s="127">
        <v>0.42047860283211097</v>
      </c>
      <c r="E62" s="127">
        <v>0.36735346734063684</v>
      </c>
      <c r="F62" s="127">
        <v>0.61863900555187568</v>
      </c>
      <c r="G62" s="127">
        <v>0.90789302592550669</v>
      </c>
      <c r="H62" s="176">
        <v>0.60691208855492551</v>
      </c>
      <c r="I62" s="127">
        <v>0.61226772850259659</v>
      </c>
      <c r="J62" s="127">
        <v>0.4234948848628946</v>
      </c>
      <c r="K62" s="127">
        <v>0.36633812977893565</v>
      </c>
      <c r="L62" s="127">
        <v>0.15000383938656001</v>
      </c>
      <c r="M62" s="176">
        <v>0.37749390630724106</v>
      </c>
      <c r="N62" s="127">
        <v>0.37282509884938259</v>
      </c>
      <c r="O62" s="127">
        <v>0.31171026714847555</v>
      </c>
      <c r="P62" s="127">
        <v>0.63038380755935297</v>
      </c>
      <c r="Q62" s="127">
        <v>-2.8960879175166086E-3</v>
      </c>
      <c r="R62" s="176">
        <v>0.33007183227111164</v>
      </c>
      <c r="S62" s="127">
        <v>0.22063387800855183</v>
      </c>
      <c r="T62" s="127">
        <v>0.34634891670073797</v>
      </c>
      <c r="U62" s="127">
        <v>0.20436413275935431</v>
      </c>
      <c r="V62" s="127">
        <v>0.37449694882248025</v>
      </c>
      <c r="W62" s="176">
        <v>0.2860172714850619</v>
      </c>
      <c r="X62" s="127">
        <v>0.24223106100701539</v>
      </c>
      <c r="Y62" s="127">
        <v>-5.0978737516314057E-2</v>
      </c>
      <c r="Z62" s="127">
        <v>0.17982067086060646</v>
      </c>
    </row>
    <row r="65" spans="1:26" ht="20.100000000000001" customHeight="1" x14ac:dyDescent="0.25">
      <c r="B65" s="99" t="s">
        <v>25</v>
      </c>
      <c r="C65" s="139"/>
      <c r="D65" s="140" t="str">
        <f t="shared" ref="D65:Z65" si="2">D$5</f>
        <v>1Q20</v>
      </c>
      <c r="E65" s="140" t="str">
        <f t="shared" si="2"/>
        <v>2Q20</v>
      </c>
      <c r="F65" s="140" t="str">
        <f t="shared" si="2"/>
        <v>3Q20</v>
      </c>
      <c r="G65" s="140" t="str">
        <f t="shared" si="2"/>
        <v>4Q20</v>
      </c>
      <c r="H65" s="140">
        <f>H$5</f>
        <v>2020</v>
      </c>
      <c r="I65" s="140" t="str">
        <f t="shared" si="2"/>
        <v>1Q21</v>
      </c>
      <c r="J65" s="140" t="str">
        <f t="shared" si="2"/>
        <v>2Q21</v>
      </c>
      <c r="K65" s="140" t="str">
        <f t="shared" si="2"/>
        <v>3Q21</v>
      </c>
      <c r="L65" s="140" t="str">
        <f t="shared" si="2"/>
        <v>4Q21</v>
      </c>
      <c r="M65" s="140">
        <f>M$5</f>
        <v>2021</v>
      </c>
      <c r="N65" s="140" t="str">
        <f t="shared" si="2"/>
        <v>1Q22</v>
      </c>
      <c r="O65" s="140" t="str">
        <f t="shared" si="2"/>
        <v>2Q22</v>
      </c>
      <c r="P65" s="140" t="str">
        <f t="shared" si="2"/>
        <v>3Q22</v>
      </c>
      <c r="Q65" s="140" t="str">
        <f t="shared" si="2"/>
        <v>4Q22</v>
      </c>
      <c r="R65" s="140">
        <f t="shared" si="2"/>
        <v>2022</v>
      </c>
      <c r="S65" s="140" t="str">
        <f t="shared" si="2"/>
        <v>1Q23</v>
      </c>
      <c r="T65" s="140" t="str">
        <f t="shared" si="2"/>
        <v>2Q23</v>
      </c>
      <c r="U65" s="140" t="str">
        <f t="shared" si="2"/>
        <v>3Q23</v>
      </c>
      <c r="V65" s="140" t="str">
        <f t="shared" si="2"/>
        <v>4Q23</v>
      </c>
      <c r="W65" s="140">
        <f t="shared" si="2"/>
        <v>2023</v>
      </c>
      <c r="X65" s="140" t="str">
        <f t="shared" si="2"/>
        <v>1Q24</v>
      </c>
      <c r="Y65" s="140" t="str">
        <f t="shared" si="2"/>
        <v>2Q24</v>
      </c>
      <c r="Z65" s="140" t="str">
        <f t="shared" si="2"/>
        <v>3Q24</v>
      </c>
    </row>
    <row r="66" spans="1:26" ht="12" customHeight="1" x14ac:dyDescent="0.25">
      <c r="A66" s="110">
        <v>83</v>
      </c>
      <c r="B66" s="2" t="s">
        <v>180</v>
      </c>
      <c r="C66" s="13" t="s">
        <v>165</v>
      </c>
      <c r="D66" s="3" t="s">
        <v>198</v>
      </c>
      <c r="E66" s="3" t="s">
        <v>198</v>
      </c>
      <c r="F66" s="3" t="s">
        <v>198</v>
      </c>
      <c r="G66" s="3" t="s">
        <v>198</v>
      </c>
      <c r="H66" s="177" t="s">
        <v>198</v>
      </c>
      <c r="I66" s="3">
        <v>185.31143</v>
      </c>
      <c r="J66" s="3">
        <v>371.55896999999999</v>
      </c>
      <c r="K66" s="3">
        <v>338.27294000000001</v>
      </c>
      <c r="L66" s="3">
        <v>375.96395000000001</v>
      </c>
      <c r="M66" s="177">
        <v>1271.1072900000001</v>
      </c>
      <c r="N66" s="3">
        <v>296.28662699999995</v>
      </c>
      <c r="O66" s="3">
        <v>325.01900000000001</v>
      </c>
      <c r="P66" s="3">
        <v>338.78804000000002</v>
      </c>
      <c r="Q66" s="3">
        <v>393.58737000000002</v>
      </c>
      <c r="R66" s="177">
        <v>1353.6810370000001</v>
      </c>
      <c r="S66" s="3">
        <v>341.85803499999997</v>
      </c>
      <c r="T66" s="3">
        <v>363.426695</v>
      </c>
      <c r="U66" s="3">
        <v>289.59620706111127</v>
      </c>
      <c r="V66" s="3">
        <v>399.07673499999999</v>
      </c>
      <c r="W66" s="177">
        <v>1393.9576720611112</v>
      </c>
      <c r="X66" s="3">
        <v>346.67359199999999</v>
      </c>
      <c r="Y66" s="3">
        <v>378.68192799999997</v>
      </c>
      <c r="Z66" s="3">
        <v>364.9</v>
      </c>
    </row>
    <row r="67" spans="1:26" ht="12" customHeight="1" x14ac:dyDescent="0.25">
      <c r="A67" s="110">
        <v>84</v>
      </c>
      <c r="B67" s="2" t="s">
        <v>179</v>
      </c>
      <c r="C67" s="13" t="s">
        <v>165</v>
      </c>
      <c r="D67" s="3">
        <v>324.53826000000004</v>
      </c>
      <c r="E67" s="3">
        <v>53.386389999999999</v>
      </c>
      <c r="F67" s="3">
        <v>357.11058999999995</v>
      </c>
      <c r="G67" s="3">
        <v>330.32759000000004</v>
      </c>
      <c r="H67" s="178">
        <v>1065.3628299999998</v>
      </c>
      <c r="I67" s="3">
        <v>185.31143</v>
      </c>
      <c r="J67" s="3">
        <v>371.55896999999999</v>
      </c>
      <c r="K67" s="3">
        <v>338.27294000000001</v>
      </c>
      <c r="L67" s="3">
        <v>375.96395000000001</v>
      </c>
      <c r="M67" s="178">
        <v>1271.1072900000001</v>
      </c>
      <c r="N67" s="3">
        <v>296.28662699999995</v>
      </c>
      <c r="O67" s="3">
        <v>325.01900000000001</v>
      </c>
      <c r="P67" s="3">
        <v>338.78804000000002</v>
      </c>
      <c r="Q67" s="3">
        <v>393.58737000000002</v>
      </c>
      <c r="R67" s="178">
        <v>1353.6810370000001</v>
      </c>
      <c r="S67" s="3">
        <v>341.85803499999997</v>
      </c>
      <c r="T67" s="3">
        <v>372.896523</v>
      </c>
      <c r="U67" s="3">
        <v>289.69971800000002</v>
      </c>
      <c r="V67" s="3">
        <v>392.73771999999997</v>
      </c>
      <c r="W67" s="178">
        <v>1397.191996</v>
      </c>
      <c r="X67" s="3">
        <v>346.67359199999999</v>
      </c>
      <c r="Y67" s="3">
        <v>378.68192799999997</v>
      </c>
      <c r="Z67" s="3">
        <v>397.78126199999997</v>
      </c>
    </row>
    <row r="68" spans="1:26" ht="12" customHeight="1" x14ac:dyDescent="0.25">
      <c r="B68" s="6"/>
      <c r="C68" s="7"/>
      <c r="D68" s="5"/>
      <c r="E68" s="5"/>
      <c r="F68" s="5"/>
      <c r="G68" s="5"/>
      <c r="H68" s="179"/>
      <c r="I68" s="5"/>
      <c r="J68" s="5"/>
      <c r="K68" s="5"/>
      <c r="L68" s="5"/>
      <c r="M68" s="179"/>
      <c r="N68" s="5"/>
      <c r="O68" s="5"/>
      <c r="P68" s="5"/>
      <c r="Q68" s="5"/>
      <c r="R68" s="179"/>
      <c r="S68" s="5"/>
      <c r="T68" s="5"/>
      <c r="U68" s="5"/>
      <c r="V68" s="5"/>
      <c r="W68" s="179"/>
      <c r="X68" s="5"/>
      <c r="Y68" s="5"/>
      <c r="Z68" s="5"/>
    </row>
    <row r="69" spans="1:26" ht="12" customHeight="1" x14ac:dyDescent="0.25">
      <c r="A69" s="110">
        <v>88</v>
      </c>
      <c r="B69" s="8" t="s">
        <v>178</v>
      </c>
      <c r="C69" s="120" t="s">
        <v>166</v>
      </c>
      <c r="D69" s="9">
        <v>1.4321190533898838</v>
      </c>
      <c r="E69" s="9">
        <v>1.2</v>
      </c>
      <c r="F69" s="9">
        <v>1.0828281953217911</v>
      </c>
      <c r="G69" s="9">
        <v>1.093960457859424</v>
      </c>
      <c r="H69" s="180">
        <v>1.1985548913885049</v>
      </c>
      <c r="I69" s="9">
        <v>0.90421837444133912</v>
      </c>
      <c r="J69" s="9">
        <v>0.76637363915612111</v>
      </c>
      <c r="K69" s="9">
        <v>0.95054602948731282</v>
      </c>
      <c r="L69" s="9">
        <v>0.91438820131557819</v>
      </c>
      <c r="M69" s="180">
        <v>0.87926173407439112</v>
      </c>
      <c r="N69" s="9">
        <v>1.000220800839914</v>
      </c>
      <c r="O69" s="9">
        <v>0.82170580796814952</v>
      </c>
      <c r="P69" s="9">
        <v>0.89540055782370587</v>
      </c>
      <c r="Q69" s="9">
        <v>0.86729154952304488</v>
      </c>
      <c r="R69" s="180">
        <v>0.89247615524963353</v>
      </c>
      <c r="S69" s="9">
        <v>0.94149286267324406</v>
      </c>
      <c r="T69" s="9">
        <v>0.66776353396033139</v>
      </c>
      <c r="U69" s="9">
        <v>0.57540856839908971</v>
      </c>
      <c r="V69" s="9">
        <v>0.86888038154318359</v>
      </c>
      <c r="W69" s="180">
        <v>0.77212108506811117</v>
      </c>
      <c r="X69" s="9">
        <v>0.88754900027112527</v>
      </c>
      <c r="Y69" s="9">
        <v>0.85590142025473182</v>
      </c>
      <c r="Z69" s="9">
        <v>0.97840028472733664</v>
      </c>
    </row>
    <row r="70" spans="1:26" ht="12" customHeight="1" x14ac:dyDescent="0.25">
      <c r="A70" s="110">
        <v>89</v>
      </c>
      <c r="B70" s="8" t="s">
        <v>177</v>
      </c>
      <c r="C70" s="120" t="s">
        <v>166</v>
      </c>
      <c r="D70" s="9">
        <v>7.3845704047344057E-2</v>
      </c>
      <c r="E70" s="9">
        <v>4.0000000000000008E-2</v>
      </c>
      <c r="F70" s="9">
        <v>4.1055534085393551E-2</v>
      </c>
      <c r="G70" s="9">
        <v>3.5062163593419488E-2</v>
      </c>
      <c r="H70" s="180">
        <v>4.913309947184849E-2</v>
      </c>
      <c r="I70" s="9">
        <v>0</v>
      </c>
      <c r="J70" s="9">
        <v>0</v>
      </c>
      <c r="K70" s="9">
        <v>0</v>
      </c>
      <c r="L70" s="9">
        <v>0</v>
      </c>
      <c r="M70" s="180">
        <v>0</v>
      </c>
      <c r="N70" s="9">
        <v>0</v>
      </c>
      <c r="O70" s="9">
        <v>0</v>
      </c>
      <c r="P70" s="9">
        <v>0</v>
      </c>
      <c r="Q70" s="9">
        <v>0</v>
      </c>
      <c r="R70" s="180">
        <v>0</v>
      </c>
      <c r="S70" s="9">
        <v>0</v>
      </c>
      <c r="T70" s="9">
        <v>0</v>
      </c>
      <c r="U70" s="9">
        <v>0</v>
      </c>
      <c r="V70" s="9">
        <v>0</v>
      </c>
      <c r="W70" s="180">
        <v>0</v>
      </c>
      <c r="X70" s="9">
        <v>2.4851907381511797E-2</v>
      </c>
      <c r="Y70" s="9">
        <v>2.2237924171549066E-2</v>
      </c>
      <c r="Z70" s="9">
        <v>2.6408232371689752E-2</v>
      </c>
    </row>
    <row r="71" spans="1:26" ht="12" customHeight="1" x14ac:dyDescent="0.25">
      <c r="A71" s="110">
        <v>90</v>
      </c>
      <c r="B71" s="8" t="s">
        <v>176</v>
      </c>
      <c r="C71" s="120" t="s">
        <v>166</v>
      </c>
      <c r="D71" s="9">
        <v>1.2283389255861543</v>
      </c>
      <c r="E71" s="9">
        <v>1.19</v>
      </c>
      <c r="F71" s="9">
        <v>1.1851238729716753</v>
      </c>
      <c r="G71" s="9">
        <v>1.0424678786292105</v>
      </c>
      <c r="H71" s="180">
        <v>1.1543006143737902</v>
      </c>
      <c r="I71" s="9">
        <v>0.914223153963034</v>
      </c>
      <c r="J71" s="9">
        <v>0.82990056733120998</v>
      </c>
      <c r="K71" s="9">
        <v>0.78522982062945978</v>
      </c>
      <c r="L71" s="9">
        <v>0.80436435461431877</v>
      </c>
      <c r="M71" s="180">
        <v>0.82275273553029493</v>
      </c>
      <c r="N71" s="9">
        <v>0.81746092862613273</v>
      </c>
      <c r="O71" s="9">
        <v>0.82684396912180513</v>
      </c>
      <c r="P71" s="9">
        <v>0.96086036567288491</v>
      </c>
      <c r="Q71" s="9">
        <v>1.2038877162140644</v>
      </c>
      <c r="R71" s="180">
        <v>0.96795752133072444</v>
      </c>
      <c r="S71" s="9">
        <v>1.228254295675689</v>
      </c>
      <c r="T71" s="9">
        <v>0.79914770350379494</v>
      </c>
      <c r="U71" s="9">
        <v>0.83819377414789198</v>
      </c>
      <c r="V71" s="9">
        <v>0.85632518312730455</v>
      </c>
      <c r="W71" s="180">
        <v>0.92830742211036821</v>
      </c>
      <c r="X71" s="9">
        <v>0.81027948618595658</v>
      </c>
      <c r="Y71" s="9">
        <v>0.90347274243306397</v>
      </c>
      <c r="Z71" s="9">
        <v>1.1445151984057025</v>
      </c>
    </row>
    <row r="72" spans="1:26" ht="12" customHeight="1" x14ac:dyDescent="0.25">
      <c r="A72" s="110">
        <v>91</v>
      </c>
      <c r="B72" s="8" t="s">
        <v>175</v>
      </c>
      <c r="C72" s="120" t="s">
        <v>167</v>
      </c>
      <c r="D72" s="214">
        <v>1.6156963169766176</v>
      </c>
      <c r="E72" s="214">
        <v>1.26</v>
      </c>
      <c r="F72" s="214">
        <v>1.3480610429391076</v>
      </c>
      <c r="G72" s="214">
        <v>1.2316834085823707</v>
      </c>
      <c r="H72" s="215">
        <v>1.3890929620662664</v>
      </c>
      <c r="I72" s="214">
        <v>1.0728877867922124</v>
      </c>
      <c r="J72" s="214">
        <v>1.050091214323261</v>
      </c>
      <c r="K72" s="214">
        <v>0.98786459242054647</v>
      </c>
      <c r="L72" s="214">
        <v>0.96065128052835913</v>
      </c>
      <c r="M72" s="215">
        <v>1.0104003809151312</v>
      </c>
      <c r="N72" s="214">
        <v>0.93635128395260814</v>
      </c>
      <c r="O72" s="214">
        <v>0.98791550647808279</v>
      </c>
      <c r="P72" s="214">
        <v>0.98709783261534256</v>
      </c>
      <c r="Q72" s="214">
        <v>1.2581367892978883</v>
      </c>
      <c r="R72" s="215">
        <v>1.054992516386589</v>
      </c>
      <c r="S72" s="214">
        <v>1.2363086595288013</v>
      </c>
      <c r="T72" s="214">
        <v>1.1056659624579015</v>
      </c>
      <c r="U72" s="214">
        <v>1.3281834468337315</v>
      </c>
      <c r="V72" s="214">
        <v>1.2049212257992434</v>
      </c>
      <c r="W72" s="215">
        <v>1.2116684262768993</v>
      </c>
      <c r="X72" s="214">
        <v>1.0234034468942199</v>
      </c>
      <c r="Y72" s="214">
        <v>0.98235515215819913</v>
      </c>
      <c r="Z72" s="214">
        <v>1.1806243351905314</v>
      </c>
    </row>
    <row r="73" spans="1:26" ht="12" customHeight="1" x14ac:dyDescent="0.25">
      <c r="A73" s="110">
        <v>92</v>
      </c>
      <c r="B73" s="8" t="s">
        <v>174</v>
      </c>
      <c r="C73" s="120" t="s">
        <v>167</v>
      </c>
      <c r="D73" s="214">
        <v>1.0243255417712536E-2</v>
      </c>
      <c r="E73" s="214">
        <v>1.0999999999999999E-2</v>
      </c>
      <c r="F73" s="214">
        <v>1.0475829098207367E-2</v>
      </c>
      <c r="G73" s="214">
        <v>1.1908753973593304E-2</v>
      </c>
      <c r="H73" s="215">
        <v>1.0875541894023092E-2</v>
      </c>
      <c r="I73" s="214">
        <v>1.2335180835850222E-2</v>
      </c>
      <c r="J73" s="214">
        <v>1.1060209365958789E-2</v>
      </c>
      <c r="K73" s="214">
        <v>1.2863488282568508E-2</v>
      </c>
      <c r="L73" s="214">
        <v>1.7084696551358181E-2</v>
      </c>
      <c r="M73" s="215">
        <v>1.3507884137774083E-2</v>
      </c>
      <c r="N73" s="214">
        <v>1.4966078175701612E-2</v>
      </c>
      <c r="O73" s="214">
        <v>1.533897029625864E-2</v>
      </c>
      <c r="P73" s="214">
        <v>1.6437777800967598E-2</v>
      </c>
      <c r="Q73" s="214">
        <v>1.2809938489642089E-2</v>
      </c>
      <c r="R73" s="215">
        <v>1.479702942160809E-2</v>
      </c>
      <c r="S73" s="214">
        <v>1.221035050251864E-2</v>
      </c>
      <c r="T73" s="214">
        <v>9.9003712718736155E-3</v>
      </c>
      <c r="U73" s="214">
        <v>9.19939131357707E-3</v>
      </c>
      <c r="V73" s="214">
        <v>7.4376617059461539E-3</v>
      </c>
      <c r="W73" s="215">
        <v>9.6279765855333248E-3</v>
      </c>
      <c r="X73" s="214">
        <v>7.7743525963337289E-3</v>
      </c>
      <c r="Y73" s="214">
        <v>1.0298496800328742E-2</v>
      </c>
      <c r="Z73" s="214">
        <v>1.2342892930038495E-2</v>
      </c>
    </row>
    <row r="74" spans="1:26" ht="12" customHeight="1" x14ac:dyDescent="0.25">
      <c r="B74" s="16"/>
      <c r="C74" s="121"/>
      <c r="D74" s="7"/>
      <c r="E74" s="7"/>
      <c r="F74" s="7"/>
      <c r="G74" s="7"/>
      <c r="H74" s="181"/>
      <c r="I74" s="7"/>
      <c r="J74" s="7"/>
      <c r="K74" s="7"/>
      <c r="L74" s="7"/>
      <c r="M74" s="181"/>
      <c r="N74" s="7"/>
      <c r="O74" s="7"/>
      <c r="P74" s="7"/>
      <c r="Q74" s="7"/>
      <c r="R74" s="181"/>
      <c r="S74" s="7"/>
      <c r="T74" s="7"/>
      <c r="U74" s="7"/>
      <c r="V74" s="7"/>
      <c r="W74" s="181"/>
      <c r="X74" s="7"/>
      <c r="Y74" s="7"/>
      <c r="Z74" s="7"/>
    </row>
    <row r="75" spans="1:26" ht="12" customHeight="1" x14ac:dyDescent="0.25">
      <c r="A75" s="110">
        <v>100</v>
      </c>
      <c r="B75" s="8" t="s">
        <v>173</v>
      </c>
      <c r="C75" s="120" t="s">
        <v>165</v>
      </c>
      <c r="D75" s="10">
        <v>3.5943800989999999</v>
      </c>
      <c r="E75" s="10">
        <v>0.50586154500000002</v>
      </c>
      <c r="F75" s="10">
        <v>2.8465258799999993</v>
      </c>
      <c r="G75" s="10">
        <v>2.6676199999999994</v>
      </c>
      <c r="H75" s="182">
        <v>9.6143875239999996</v>
      </c>
      <c r="I75" s="10">
        <v>1.2152799999999999</v>
      </c>
      <c r="J75" s="10">
        <v>2.0918299999999999</v>
      </c>
      <c r="K75" s="10">
        <v>2.4609799999999997</v>
      </c>
      <c r="L75" s="10">
        <v>2.7543549560000002</v>
      </c>
      <c r="M75" s="182">
        <v>8.5224449560000011</v>
      </c>
      <c r="N75" s="10">
        <v>2.3906001257999998</v>
      </c>
      <c r="O75" s="10">
        <v>2.1369400000000001</v>
      </c>
      <c r="P75" s="10">
        <v>2.4042522499999999</v>
      </c>
      <c r="Q75" s="10">
        <v>2.6204999999999998</v>
      </c>
      <c r="R75" s="182">
        <v>9.5522923758000005</v>
      </c>
      <c r="S75" s="10">
        <v>2.5287070000000003</v>
      </c>
      <c r="T75" s="10">
        <v>1.8612339999999998</v>
      </c>
      <c r="U75" s="10">
        <v>1.1567499999999999</v>
      </c>
      <c r="V75" s="10">
        <v>2.6459589999999999</v>
      </c>
      <c r="W75" s="182">
        <v>8.1926500000000004</v>
      </c>
      <c r="X75" s="10">
        <v>2.367769</v>
      </c>
      <c r="Y75" s="10">
        <v>2.4053959999999992</v>
      </c>
      <c r="Z75" s="10">
        <v>2.9469429999999943</v>
      </c>
    </row>
    <row r="76" spans="1:26" ht="12" customHeight="1" x14ac:dyDescent="0.25">
      <c r="A76" s="110">
        <v>101</v>
      </c>
      <c r="B76" s="8" t="s">
        <v>172</v>
      </c>
      <c r="C76" s="120" t="s">
        <v>165</v>
      </c>
      <c r="D76" s="10">
        <v>0</v>
      </c>
      <c r="E76" s="10">
        <v>0</v>
      </c>
      <c r="F76" s="10">
        <v>0</v>
      </c>
      <c r="G76" s="10">
        <v>0</v>
      </c>
      <c r="H76" s="182">
        <v>0</v>
      </c>
      <c r="I76" s="10">
        <v>0</v>
      </c>
      <c r="J76" s="10">
        <v>0</v>
      </c>
      <c r="K76" s="10">
        <v>0</v>
      </c>
      <c r="L76" s="10">
        <v>0</v>
      </c>
      <c r="M76" s="182">
        <v>0</v>
      </c>
      <c r="N76" s="10">
        <v>0</v>
      </c>
      <c r="O76" s="10">
        <v>0</v>
      </c>
      <c r="P76" s="10">
        <v>0</v>
      </c>
      <c r="Q76" s="10">
        <v>0</v>
      </c>
      <c r="R76" s="182">
        <v>0</v>
      </c>
      <c r="S76" s="10">
        <v>0</v>
      </c>
      <c r="T76" s="10">
        <v>0</v>
      </c>
      <c r="U76" s="10">
        <v>0</v>
      </c>
      <c r="V76" s="10">
        <v>0</v>
      </c>
      <c r="W76" s="182">
        <v>0</v>
      </c>
      <c r="X76" s="10">
        <v>0</v>
      </c>
      <c r="Y76" s="10">
        <v>0</v>
      </c>
      <c r="Z76" s="10">
        <v>0</v>
      </c>
    </row>
    <row r="77" spans="1:26" ht="12" customHeight="1" x14ac:dyDescent="0.25">
      <c r="A77" s="110">
        <v>102</v>
      </c>
      <c r="B77" s="8" t="s">
        <v>171</v>
      </c>
      <c r="C77" s="120" t="s">
        <v>165</v>
      </c>
      <c r="D77" s="10">
        <v>3.2530014930000006</v>
      </c>
      <c r="E77" s="10">
        <v>0.52873584500000004</v>
      </c>
      <c r="F77" s="10">
        <v>3.581654890999999</v>
      </c>
      <c r="G77" s="10">
        <v>2.8466300000000007</v>
      </c>
      <c r="H77" s="182">
        <v>10.210022228999998</v>
      </c>
      <c r="I77" s="10">
        <v>1.3865799999999999</v>
      </c>
      <c r="J77" s="10">
        <v>2.55545</v>
      </c>
      <c r="K77" s="10">
        <v>2.2007700000000003</v>
      </c>
      <c r="L77" s="10">
        <v>2.5655268729999996</v>
      </c>
      <c r="M77" s="182">
        <v>8.7083268730000007</v>
      </c>
      <c r="N77" s="10">
        <v>2.0527651636999997</v>
      </c>
      <c r="O77" s="10">
        <v>2.2964899999999999</v>
      </c>
      <c r="P77" s="10">
        <v>2.7924085439999993</v>
      </c>
      <c r="Q77" s="10">
        <v>4.06264</v>
      </c>
      <c r="R77" s="182">
        <v>11.204303707699999</v>
      </c>
      <c r="S77" s="10">
        <v>3.589696</v>
      </c>
      <c r="T77" s="10">
        <v>2.5532900000000001</v>
      </c>
      <c r="U77" s="10">
        <v>2.0881780000000001</v>
      </c>
      <c r="V77" s="10">
        <v>2.8846079999999996</v>
      </c>
      <c r="W77" s="182">
        <v>11.115772</v>
      </c>
      <c r="X77" s="10">
        <v>2.3388550000000006</v>
      </c>
      <c r="Y77" s="10">
        <v>2.9351620000000014</v>
      </c>
      <c r="Z77" s="10">
        <v>3.9458500000000063</v>
      </c>
    </row>
    <row r="78" spans="1:26" ht="12" customHeight="1" x14ac:dyDescent="0.25">
      <c r="A78" s="110">
        <v>103</v>
      </c>
      <c r="B78" s="8" t="s">
        <v>170</v>
      </c>
      <c r="C78" s="120" t="s">
        <v>181</v>
      </c>
      <c r="D78" s="10">
        <v>0.40585197760000002</v>
      </c>
      <c r="E78" s="10">
        <v>5.4219567499999996E-2</v>
      </c>
      <c r="F78" s="10">
        <v>0.39957786399999995</v>
      </c>
      <c r="G78" s="10">
        <v>0.32510045000000004</v>
      </c>
      <c r="H78" s="182">
        <v>1.1847498591000001</v>
      </c>
      <c r="I78" s="10">
        <v>0.15733305</v>
      </c>
      <c r="J78" s="10">
        <v>0.30906185999999997</v>
      </c>
      <c r="K78" s="10">
        <v>0.27011791000000002</v>
      </c>
      <c r="L78" s="10">
        <v>0.29027057877000001</v>
      </c>
      <c r="M78" s="182">
        <v>1.0267833987700001</v>
      </c>
      <c r="N78" s="10">
        <v>0.22506799522000004</v>
      </c>
      <c r="O78" s="10">
        <v>0.25967073000000002</v>
      </c>
      <c r="P78" s="10">
        <v>0.26476122452</v>
      </c>
      <c r="Q78" s="10">
        <v>0.40550178999999997</v>
      </c>
      <c r="R78" s="182">
        <v>1.1550017397399999</v>
      </c>
      <c r="S78" s="10">
        <v>0.35687043400000001</v>
      </c>
      <c r="T78" s="10">
        <v>0.347368081</v>
      </c>
      <c r="U78" s="10">
        <v>0.32058261000000005</v>
      </c>
      <c r="V78" s="10">
        <v>0.37486032000000008</v>
      </c>
      <c r="W78" s="182">
        <v>1.3996814450000001</v>
      </c>
      <c r="X78" s="10">
        <v>0.2699489420000003</v>
      </c>
      <c r="Y78" s="10">
        <v>0.28877092300000023</v>
      </c>
      <c r="Z78" s="10">
        <v>0.37371757500000047</v>
      </c>
    </row>
    <row r="79" spans="1:26" ht="12" customHeight="1" x14ac:dyDescent="0.25">
      <c r="A79" s="57">
        <v>104</v>
      </c>
      <c r="B79" s="8" t="s">
        <v>169</v>
      </c>
      <c r="C79" s="120" t="s">
        <v>168</v>
      </c>
      <c r="D79" s="10">
        <v>1.6205599900000001</v>
      </c>
      <c r="E79" s="10">
        <v>0.29930313999999997</v>
      </c>
      <c r="F79" s="10">
        <v>2.1817039263262097</v>
      </c>
      <c r="G79" s="10">
        <v>2.15800198367379</v>
      </c>
      <c r="H79" s="182">
        <v>6.2595690399999997</v>
      </c>
      <c r="I79" s="10">
        <v>1.37199</v>
      </c>
      <c r="J79" s="10">
        <v>2.8004899999999999</v>
      </c>
      <c r="K79" s="10">
        <v>3.0633199999999996</v>
      </c>
      <c r="L79" s="10">
        <v>4.71124995</v>
      </c>
      <c r="M79" s="182">
        <v>11.947049949999998</v>
      </c>
      <c r="N79" s="10">
        <v>3.0857313025244819</v>
      </c>
      <c r="O79" s="10">
        <v>3.5976765857685384</v>
      </c>
      <c r="P79" s="10">
        <v>3.7789306091021828</v>
      </c>
      <c r="Q79" s="10">
        <v>3.130850000000001</v>
      </c>
      <c r="R79" s="182">
        <v>13.593188497395204</v>
      </c>
      <c r="S79" s="10">
        <v>2.5706669999999985</v>
      </c>
      <c r="T79" s="10">
        <v>2.1737973595559121</v>
      </c>
      <c r="U79" s="10">
        <v>1.4117144225340703</v>
      </c>
      <c r="V79" s="10">
        <v>1.4030209999999999</v>
      </c>
      <c r="W79" s="182">
        <v>7.5591997820899808</v>
      </c>
      <c r="X79" s="10">
        <v>1.3561551395244664</v>
      </c>
      <c r="Y79" s="10">
        <v>2.1498642211831402</v>
      </c>
      <c r="Z79" s="10">
        <v>2.8752762958152651</v>
      </c>
    </row>
    <row r="80" spans="1:26" ht="12" customHeight="1" x14ac:dyDescent="0.25">
      <c r="B80" s="8"/>
      <c r="C80" s="120"/>
      <c r="D80" s="7"/>
      <c r="E80" s="7"/>
      <c r="F80" s="7"/>
      <c r="G80" s="7"/>
      <c r="H80" s="181"/>
      <c r="I80" s="7"/>
      <c r="J80" s="7"/>
      <c r="K80" s="7"/>
      <c r="L80" s="7"/>
      <c r="M80" s="181"/>
      <c r="N80" s="7"/>
      <c r="O80" s="7"/>
      <c r="P80" s="7"/>
      <c r="Q80" s="7"/>
      <c r="R80" s="181"/>
      <c r="S80" s="7"/>
      <c r="T80" s="7"/>
      <c r="U80" s="7"/>
      <c r="V80" s="7"/>
      <c r="W80" s="181"/>
      <c r="X80" s="7"/>
      <c r="Y80" s="7"/>
      <c r="Z80" s="7"/>
    </row>
    <row r="81" spans="1:26" ht="12" customHeight="1" x14ac:dyDescent="0.25">
      <c r="A81" s="57">
        <v>53</v>
      </c>
      <c r="B81" s="8" t="s">
        <v>195</v>
      </c>
      <c r="C81" s="120" t="s">
        <v>182</v>
      </c>
      <c r="D81" s="231" t="s">
        <v>198</v>
      </c>
      <c r="E81" s="231" t="s">
        <v>198</v>
      </c>
      <c r="F81" s="231" t="s">
        <v>198</v>
      </c>
      <c r="G81" s="231" t="s">
        <v>198</v>
      </c>
      <c r="H81" s="232" t="s">
        <v>198</v>
      </c>
      <c r="I81" s="126">
        <v>32.408906877465675</v>
      </c>
      <c r="J81" s="126">
        <v>29.069734233572671</v>
      </c>
      <c r="K81" s="126">
        <v>33.684976551775037</v>
      </c>
      <c r="L81" s="126">
        <v>32.458200287554163</v>
      </c>
      <c r="M81" s="183">
        <v>31.787002519826636</v>
      </c>
      <c r="N81" s="126">
        <v>38.017092553927526</v>
      </c>
      <c r="O81" s="126">
        <v>35.497233065904297</v>
      </c>
      <c r="P81" s="126">
        <v>37.719452345484214</v>
      </c>
      <c r="Q81" s="126">
        <v>35.725712412977074</v>
      </c>
      <c r="R81" s="183">
        <v>36.671356455588104</v>
      </c>
      <c r="S81" s="126">
        <v>36.595408178719573</v>
      </c>
      <c r="T81" s="126">
        <v>31.716305785988791</v>
      </c>
      <c r="U81" s="126">
        <v>30.718199663556447</v>
      </c>
      <c r="V81" s="126">
        <v>32.432790311050319</v>
      </c>
      <c r="W81" s="183">
        <v>32.35565738882601</v>
      </c>
      <c r="X81" s="126">
        <v>33.741780769964166</v>
      </c>
      <c r="Y81" s="126">
        <v>32.47993985738507</v>
      </c>
      <c r="Z81" s="126">
        <v>35.204078589189741</v>
      </c>
    </row>
    <row r="82" spans="1:26" ht="12" customHeight="1" x14ac:dyDescent="0.25">
      <c r="A82" s="57">
        <v>45</v>
      </c>
      <c r="B82" s="8" t="s">
        <v>196</v>
      </c>
      <c r="C82" s="120" t="s">
        <v>183</v>
      </c>
      <c r="D82" s="127">
        <v>0.79730997335090514</v>
      </c>
      <c r="E82" s="127">
        <v>-1.1349103547243822</v>
      </c>
      <c r="F82" s="127">
        <v>-0.34485473126468036</v>
      </c>
      <c r="G82" s="127">
        <v>-0.44663711512199999</v>
      </c>
      <c r="H82" s="176">
        <v>8.052794757757541E-3</v>
      </c>
      <c r="I82" s="127">
        <v>-1.3955922182360503</v>
      </c>
      <c r="J82" s="127">
        <v>-0.66632145691669875</v>
      </c>
      <c r="K82" s="127">
        <v>-0.25020622020702704</v>
      </c>
      <c r="L82" s="127">
        <v>0.39109775674213937</v>
      </c>
      <c r="M82" s="176">
        <v>-0.25298292071179956</v>
      </c>
      <c r="N82" s="127">
        <v>-0.29711541310302941</v>
      </c>
      <c r="O82" s="127">
        <v>-1.2827693558568907</v>
      </c>
      <c r="P82" s="127">
        <v>0.53520648813887617</v>
      </c>
      <c r="Q82" s="127">
        <v>-1.5403388370813482</v>
      </c>
      <c r="R82" s="176">
        <v>-0.71039705399069597</v>
      </c>
      <c r="S82" s="127">
        <v>-0.12100464239608141</v>
      </c>
      <c r="T82" s="127">
        <v>-1.0531856442140528</v>
      </c>
      <c r="U82" s="127">
        <v>-1.2205201746005216</v>
      </c>
      <c r="V82" s="127">
        <v>0.16977609338366284</v>
      </c>
      <c r="W82" s="176">
        <v>-0.43531618375529524</v>
      </c>
      <c r="X82" s="127">
        <v>4.7112695752365007E-2</v>
      </c>
      <c r="Y82" s="127">
        <v>-1.0462019845361237</v>
      </c>
      <c r="Z82" s="127">
        <v>-0.93206053681582246</v>
      </c>
    </row>
    <row r="85" spans="1:26" ht="20.100000000000001" customHeight="1" x14ac:dyDescent="0.25">
      <c r="B85" s="99" t="s">
        <v>26</v>
      </c>
      <c r="C85" s="139"/>
      <c r="D85" s="140" t="str">
        <f t="shared" ref="D85:Z85" si="3">D$5</f>
        <v>1Q20</v>
      </c>
      <c r="E85" s="140" t="str">
        <f t="shared" si="3"/>
        <v>2Q20</v>
      </c>
      <c r="F85" s="140" t="str">
        <f t="shared" si="3"/>
        <v>3Q20</v>
      </c>
      <c r="G85" s="140" t="str">
        <f t="shared" si="3"/>
        <v>4Q20</v>
      </c>
      <c r="H85" s="140">
        <f>H$5</f>
        <v>2020</v>
      </c>
      <c r="I85" s="140" t="str">
        <f t="shared" si="3"/>
        <v>1Q21</v>
      </c>
      <c r="J85" s="140" t="str">
        <f t="shared" si="3"/>
        <v>2Q21</v>
      </c>
      <c r="K85" s="140" t="str">
        <f t="shared" si="3"/>
        <v>3Q21</v>
      </c>
      <c r="L85" s="140" t="str">
        <f t="shared" si="3"/>
        <v>4Q21</v>
      </c>
      <c r="M85" s="140">
        <f>M$5</f>
        <v>2021</v>
      </c>
      <c r="N85" s="140" t="str">
        <f t="shared" si="3"/>
        <v>1Q22</v>
      </c>
      <c r="O85" s="140" t="str">
        <f t="shared" si="3"/>
        <v>2Q22</v>
      </c>
      <c r="P85" s="140" t="str">
        <f t="shared" si="3"/>
        <v>3Q22</v>
      </c>
      <c r="Q85" s="140" t="str">
        <f t="shared" si="3"/>
        <v>4Q22</v>
      </c>
      <c r="R85" s="140">
        <f t="shared" si="3"/>
        <v>2022</v>
      </c>
      <c r="S85" s="140" t="str">
        <f t="shared" si="3"/>
        <v>1Q23</v>
      </c>
      <c r="T85" s="140" t="str">
        <f t="shared" si="3"/>
        <v>2Q23</v>
      </c>
      <c r="U85" s="140" t="str">
        <f t="shared" si="3"/>
        <v>3Q23</v>
      </c>
      <c r="V85" s="140" t="str">
        <f t="shared" si="3"/>
        <v>4Q23</v>
      </c>
      <c r="W85" s="140">
        <f t="shared" si="3"/>
        <v>2023</v>
      </c>
      <c r="X85" s="140" t="str">
        <f t="shared" si="3"/>
        <v>1Q24</v>
      </c>
      <c r="Y85" s="140" t="str">
        <f t="shared" si="3"/>
        <v>2Q24</v>
      </c>
      <c r="Z85" s="140" t="str">
        <f t="shared" si="3"/>
        <v>3Q24</v>
      </c>
    </row>
    <row r="86" spans="1:26" ht="12" customHeight="1" x14ac:dyDescent="0.25">
      <c r="A86" s="110">
        <v>110</v>
      </c>
      <c r="B86" s="2" t="s">
        <v>180</v>
      </c>
      <c r="C86" s="13" t="s">
        <v>165</v>
      </c>
      <c r="D86" s="3" t="s">
        <v>198</v>
      </c>
      <c r="E86" s="3" t="s">
        <v>198</v>
      </c>
      <c r="F86" s="3" t="s">
        <v>198</v>
      </c>
      <c r="G86" s="3" t="s">
        <v>198</v>
      </c>
      <c r="H86" s="177" t="s">
        <v>198</v>
      </c>
      <c r="I86" s="3">
        <v>378.37400000000002</v>
      </c>
      <c r="J86" s="3">
        <v>389.786</v>
      </c>
      <c r="K86" s="3">
        <v>395.86683900000003</v>
      </c>
      <c r="L86" s="3">
        <v>377.577</v>
      </c>
      <c r="M86" s="177">
        <v>1541.6038390000001</v>
      </c>
      <c r="N86" s="3">
        <v>263.81063799999998</v>
      </c>
      <c r="O86" s="3">
        <v>380.99415299999998</v>
      </c>
      <c r="P86" s="3">
        <v>376.37445199999996</v>
      </c>
      <c r="Q86" s="3">
        <v>371.810316</v>
      </c>
      <c r="R86" s="177">
        <v>1392.9895589999999</v>
      </c>
      <c r="S86" s="3">
        <v>385.23193610000004</v>
      </c>
      <c r="T86" s="3">
        <v>365.64075199999996</v>
      </c>
      <c r="U86" s="3">
        <v>383.70039500000001</v>
      </c>
      <c r="V86" s="3">
        <v>381.64182199999999</v>
      </c>
      <c r="W86" s="177">
        <v>1516.2149050999999</v>
      </c>
      <c r="X86" s="3">
        <v>374.38560799999999</v>
      </c>
      <c r="Y86" s="3">
        <v>380.75982699999997</v>
      </c>
      <c r="Z86" s="3">
        <v>384.15157000000005</v>
      </c>
    </row>
    <row r="87" spans="1:26" ht="12" customHeight="1" x14ac:dyDescent="0.25">
      <c r="A87" s="110">
        <v>111</v>
      </c>
      <c r="B87" s="2" t="s">
        <v>179</v>
      </c>
      <c r="C87" s="13" t="s">
        <v>165</v>
      </c>
      <c r="D87" s="3">
        <v>395.99526367191504</v>
      </c>
      <c r="E87" s="3">
        <v>401.65300000000002</v>
      </c>
      <c r="F87" s="3">
        <v>407.31799999999998</v>
      </c>
      <c r="G87" s="3">
        <v>417.96119699999997</v>
      </c>
      <c r="H87" s="178">
        <v>1622.927460671915</v>
      </c>
      <c r="I87" s="3">
        <v>407.86045900000005</v>
      </c>
      <c r="J87" s="3">
        <v>406.08702699999998</v>
      </c>
      <c r="K87" s="3">
        <v>414.08914700000003</v>
      </c>
      <c r="L87" s="3">
        <v>402.65361300000001</v>
      </c>
      <c r="M87" s="178">
        <v>1630.6902459999999</v>
      </c>
      <c r="N87" s="3">
        <v>305.41328000000004</v>
      </c>
      <c r="O87" s="3">
        <v>408.00546500000002</v>
      </c>
      <c r="P87" s="3">
        <v>416.275419</v>
      </c>
      <c r="Q87" s="3">
        <v>394.94257599999997</v>
      </c>
      <c r="R87" s="178">
        <v>1524.6367400000001</v>
      </c>
      <c r="S87" s="3">
        <v>394.15011099999998</v>
      </c>
      <c r="T87" s="3">
        <v>404.52349600000002</v>
      </c>
      <c r="U87" s="3">
        <v>427.19968299999994</v>
      </c>
      <c r="V87" s="3">
        <v>407.48401100000001</v>
      </c>
      <c r="W87" s="178">
        <v>1633.3573009999998</v>
      </c>
      <c r="X87" s="3">
        <v>426.67783400000002</v>
      </c>
      <c r="Y87" s="3">
        <v>443.83321599999999</v>
      </c>
      <c r="Z87" s="3">
        <v>449.26129400000002</v>
      </c>
    </row>
    <row r="88" spans="1:26" ht="12" customHeight="1" x14ac:dyDescent="0.25">
      <c r="B88" s="6"/>
      <c r="C88" s="7"/>
      <c r="D88" s="5"/>
      <c r="E88" s="5"/>
      <c r="F88" s="5"/>
      <c r="G88" s="5"/>
      <c r="H88" s="179"/>
      <c r="I88" s="5"/>
      <c r="J88" s="5"/>
      <c r="K88" s="5"/>
      <c r="L88" s="5"/>
      <c r="M88" s="179"/>
      <c r="N88" s="5"/>
      <c r="O88" s="5"/>
      <c r="P88" s="5"/>
      <c r="Q88" s="5"/>
      <c r="R88" s="179"/>
      <c r="S88" s="5"/>
      <c r="T88" s="5"/>
      <c r="U88" s="5"/>
      <c r="V88" s="5"/>
      <c r="W88" s="179"/>
      <c r="X88" s="5"/>
      <c r="Y88" s="5"/>
      <c r="Z88" s="5"/>
    </row>
    <row r="89" spans="1:26" ht="12" customHeight="1" x14ac:dyDescent="0.25">
      <c r="A89" s="110">
        <v>115</v>
      </c>
      <c r="B89" s="8" t="s">
        <v>178</v>
      </c>
      <c r="C89" s="120" t="s">
        <v>166</v>
      </c>
      <c r="D89" s="9">
        <v>10.669515753660942</v>
      </c>
      <c r="E89" s="9">
        <v>10.524022803482952</v>
      </c>
      <c r="F89" s="9">
        <v>10.312260767560655</v>
      </c>
      <c r="G89" s="9">
        <v>10.215434069762427</v>
      </c>
      <c r="H89" s="180">
        <v>10.426903190853473</v>
      </c>
      <c r="I89" s="9">
        <v>9.7636163700014258</v>
      </c>
      <c r="J89" s="9">
        <v>9.6458876168106489</v>
      </c>
      <c r="K89" s="9">
        <v>10.181413126808193</v>
      </c>
      <c r="L89" s="9">
        <v>10.311293799147506</v>
      </c>
      <c r="M89" s="180">
        <v>9.9756255358881294</v>
      </c>
      <c r="N89" s="9">
        <v>9.5720911824703041</v>
      </c>
      <c r="O89" s="9">
        <v>10.286915957374942</v>
      </c>
      <c r="P89" s="9">
        <v>10.064693429651099</v>
      </c>
      <c r="Q89" s="9">
        <v>9.8658892649172145</v>
      </c>
      <c r="R89" s="180">
        <v>9.9739862548856877</v>
      </c>
      <c r="S89" s="9">
        <v>10.443479463650906</v>
      </c>
      <c r="T89" s="9">
        <v>10.252631283184137</v>
      </c>
      <c r="U89" s="9">
        <v>10.220025540325244</v>
      </c>
      <c r="V89" s="9">
        <v>9.8639331318363759</v>
      </c>
      <c r="W89" s="180">
        <v>10.193186473883566</v>
      </c>
      <c r="X89" s="9">
        <v>9.545544915953883</v>
      </c>
      <c r="Y89" s="9">
        <v>9.1790597470636843</v>
      </c>
      <c r="Z89" s="9">
        <v>9.3900488225025303</v>
      </c>
    </row>
    <row r="90" spans="1:26" ht="12" customHeight="1" x14ac:dyDescent="0.25">
      <c r="A90" s="110">
        <v>117</v>
      </c>
      <c r="B90" s="8" t="s">
        <v>176</v>
      </c>
      <c r="C90" s="120" t="s">
        <v>166</v>
      </c>
      <c r="D90" s="9">
        <v>0.36963824451913307</v>
      </c>
      <c r="E90" s="9">
        <v>0.40015622784824867</v>
      </c>
      <c r="F90" s="9">
        <v>0.33999399104242378</v>
      </c>
      <c r="G90" s="9">
        <v>0.34961216079212648</v>
      </c>
      <c r="H90" s="180">
        <v>0.36459358010639997</v>
      </c>
      <c r="I90" s="9">
        <v>0.33299802630383779</v>
      </c>
      <c r="J90" s="9">
        <v>0.35442182878314898</v>
      </c>
      <c r="K90" s="9">
        <v>0.34279203459057572</v>
      </c>
      <c r="L90" s="9">
        <v>0.35710100050796767</v>
      </c>
      <c r="M90" s="180">
        <v>0.34677174604948446</v>
      </c>
      <c r="N90" s="9">
        <v>0.35173876095312556</v>
      </c>
      <c r="O90" s="9">
        <v>0.31908124780516356</v>
      </c>
      <c r="P90" s="9">
        <v>0.31137056537732771</v>
      </c>
      <c r="Q90" s="9">
        <v>0.35702017744452297</v>
      </c>
      <c r="R90" s="180">
        <v>0.33334560906618776</v>
      </c>
      <c r="S90" s="9">
        <v>0.34445250099478725</v>
      </c>
      <c r="T90" s="9">
        <v>0.3468565290080603</v>
      </c>
      <c r="U90" s="9">
        <v>0.34725568552751251</v>
      </c>
      <c r="V90" s="9">
        <v>0.28643626782707071</v>
      </c>
      <c r="W90" s="180">
        <v>0.33130737835630186</v>
      </c>
      <c r="X90" s="9">
        <v>0.26449141784086599</v>
      </c>
      <c r="Y90" s="9">
        <v>0.27572570860511053</v>
      </c>
      <c r="Z90" s="9">
        <v>0.29078318065512243</v>
      </c>
    </row>
    <row r="91" spans="1:26" ht="12" customHeight="1" x14ac:dyDescent="0.25">
      <c r="A91" s="110">
        <v>118</v>
      </c>
      <c r="B91" s="8" t="s">
        <v>175</v>
      </c>
      <c r="C91" s="120" t="s">
        <v>167</v>
      </c>
      <c r="D91" s="214">
        <v>0.45569797691495617</v>
      </c>
      <c r="E91" s="214">
        <v>0.71950600345852556</v>
      </c>
      <c r="F91" s="214">
        <v>0.68174388622697824</v>
      </c>
      <c r="G91" s="214">
        <v>0.647303283919895</v>
      </c>
      <c r="H91" s="215">
        <v>0.62706450017697024</v>
      </c>
      <c r="I91" s="214">
        <v>0.69962895209851261</v>
      </c>
      <c r="J91" s="214">
        <v>0.62544979548984869</v>
      </c>
      <c r="K91" s="214">
        <v>0.70519512128520867</v>
      </c>
      <c r="L91" s="214">
        <v>0.66257621908196063</v>
      </c>
      <c r="M91" s="215">
        <v>0.6734205904262236</v>
      </c>
      <c r="N91" s="214">
        <v>0.60896215193742798</v>
      </c>
      <c r="O91" s="214">
        <v>0.65225398976236948</v>
      </c>
      <c r="P91" s="214">
        <v>0.61546494129806106</v>
      </c>
      <c r="Q91" s="214">
        <v>0.62735211515738498</v>
      </c>
      <c r="R91" s="215">
        <v>0.62708662481014066</v>
      </c>
      <c r="S91" s="214">
        <v>0.6887777843248083</v>
      </c>
      <c r="T91" s="214">
        <v>0.65729701796449769</v>
      </c>
      <c r="U91" s="214">
        <v>0.6969677052111154</v>
      </c>
      <c r="V91" s="214">
        <v>0.65513202978556173</v>
      </c>
      <c r="W91" s="215">
        <v>0.67472936695946417</v>
      </c>
      <c r="X91" s="214">
        <v>0.58318566242384828</v>
      </c>
      <c r="Y91" s="214">
        <v>0.61745178147975055</v>
      </c>
      <c r="Z91" s="214">
        <v>0.62264647275807394</v>
      </c>
    </row>
    <row r="92" spans="1:26" ht="12" customHeight="1" x14ac:dyDescent="0.25">
      <c r="B92" s="16"/>
      <c r="C92" s="121"/>
      <c r="D92" s="9"/>
      <c r="E92" s="9"/>
      <c r="F92" s="9"/>
      <c r="G92" s="9"/>
      <c r="H92" s="180"/>
      <c r="I92" s="9"/>
      <c r="J92" s="9"/>
      <c r="K92" s="9"/>
      <c r="L92" s="9"/>
      <c r="M92" s="180"/>
      <c r="N92" s="9"/>
      <c r="O92" s="9"/>
      <c r="P92" s="9"/>
      <c r="Q92" s="9"/>
      <c r="R92" s="180"/>
      <c r="S92" s="9"/>
      <c r="T92" s="9"/>
      <c r="U92" s="9"/>
      <c r="V92" s="9"/>
      <c r="W92" s="180"/>
      <c r="X92" s="9"/>
      <c r="Y92" s="9"/>
      <c r="Z92" s="9"/>
    </row>
    <row r="93" spans="1:26" ht="12" customHeight="1" x14ac:dyDescent="0.25">
      <c r="A93" s="110">
        <v>127</v>
      </c>
      <c r="B93" s="8" t="s">
        <v>173</v>
      </c>
      <c r="C93" s="120" t="s">
        <v>165</v>
      </c>
      <c r="D93" s="10">
        <v>36.750379180705714</v>
      </c>
      <c r="E93" s="10">
        <v>36.76366807106492</v>
      </c>
      <c r="F93" s="10">
        <v>36.856533617578812</v>
      </c>
      <c r="G93" s="10">
        <v>37.619430454418506</v>
      </c>
      <c r="H93" s="182">
        <v>147.99001132376796</v>
      </c>
      <c r="I93" s="10">
        <v>34.754894814356199</v>
      </c>
      <c r="J93" s="10">
        <v>33.685182247751086</v>
      </c>
      <c r="K93" s="10">
        <v>36.45087518885726</v>
      </c>
      <c r="L93" s="10">
        <v>35.609039658610989</v>
      </c>
      <c r="M93" s="182">
        <v>140.49999190957553</v>
      </c>
      <c r="N93" s="10">
        <v>24.896430063687944</v>
      </c>
      <c r="O93" s="10">
        <v>36.542038940365074</v>
      </c>
      <c r="P93" s="10">
        <v>36.419744936348422</v>
      </c>
      <c r="Q93" s="10">
        <v>33.668812592332124</v>
      </c>
      <c r="R93" s="182">
        <v>131.52702653273357</v>
      </c>
      <c r="S93" s="10">
        <v>35.837147989409743</v>
      </c>
      <c r="T93" s="10">
        <v>36.556026082576167</v>
      </c>
      <c r="U93" s="10">
        <v>38.359883159457922</v>
      </c>
      <c r="V93" s="10">
        <v>34.908584898260102</v>
      </c>
      <c r="W93" s="182">
        <v>145.66164212970395</v>
      </c>
      <c r="X93" s="10">
        <v>34.920380618733006</v>
      </c>
      <c r="Y93" s="10">
        <v>34.482541059862783</v>
      </c>
      <c r="Z93" s="10">
        <v>36.351471452028633</v>
      </c>
    </row>
    <row r="94" spans="1:26" ht="12" customHeight="1" x14ac:dyDescent="0.25">
      <c r="A94" s="110">
        <v>129</v>
      </c>
      <c r="B94" s="8" t="s">
        <v>171</v>
      </c>
      <c r="C94" s="120" t="s">
        <v>165</v>
      </c>
      <c r="D94" s="10">
        <v>0.16330977000000002</v>
      </c>
      <c r="E94" s="10">
        <v>0.33880752227438937</v>
      </c>
      <c r="F94" s="10">
        <v>0.37115745855999988</v>
      </c>
      <c r="G94" s="10">
        <v>0.45933028022296035</v>
      </c>
      <c r="H94" s="182">
        <v>1.3326050310573496</v>
      </c>
      <c r="I94" s="10">
        <v>0.38011278234943491</v>
      </c>
      <c r="J94" s="10">
        <v>0.46264130047680557</v>
      </c>
      <c r="K94" s="10">
        <v>0.41294151416877312</v>
      </c>
      <c r="L94" s="10">
        <v>0.36075404777777231</v>
      </c>
      <c r="M94" s="182">
        <v>1.6164496447727856</v>
      </c>
      <c r="N94" s="10">
        <v>0.17327667306875749</v>
      </c>
      <c r="O94" s="10">
        <v>0.28423370310264101</v>
      </c>
      <c r="P94" s="10">
        <v>0.31540221359573067</v>
      </c>
      <c r="Q94" s="10">
        <v>0.3872647515707216</v>
      </c>
      <c r="R94" s="182">
        <v>1.1601773413378507</v>
      </c>
      <c r="S94" s="10">
        <v>0.35050196500707431</v>
      </c>
      <c r="T94" s="10">
        <v>0.42682425210850622</v>
      </c>
      <c r="U94" s="10">
        <v>0.41266609369307028</v>
      </c>
      <c r="V94" s="10">
        <v>0.25899003921829233</v>
      </c>
      <c r="W94" s="182">
        <v>1.4489823500269434</v>
      </c>
      <c r="X94" s="10">
        <v>0.14904450184762555</v>
      </c>
      <c r="Y94" s="10">
        <v>0.25682979558567887</v>
      </c>
      <c r="Z94" s="10">
        <v>0.31698198035210284</v>
      </c>
    </row>
    <row r="95" spans="1:26" ht="12" customHeight="1" x14ac:dyDescent="0.25">
      <c r="A95" s="110">
        <v>130</v>
      </c>
      <c r="B95" s="8" t="s">
        <v>170</v>
      </c>
      <c r="C95" s="120" t="s">
        <v>181</v>
      </c>
      <c r="D95" s="10">
        <v>4.9898059638342714E-2</v>
      </c>
      <c r="E95" s="10">
        <v>9.8729235704609133E-2</v>
      </c>
      <c r="F95" s="10">
        <v>0.11662846373552713</v>
      </c>
      <c r="G95" s="10">
        <v>0.11825352347050862</v>
      </c>
      <c r="H95" s="182">
        <v>0.38350928254898753</v>
      </c>
      <c r="I95" s="10">
        <v>0.113906364498796</v>
      </c>
      <c r="J95" s="10">
        <v>0.12474558191327018</v>
      </c>
      <c r="K95" s="10">
        <v>0.13000367717768893</v>
      </c>
      <c r="L95" s="10">
        <v>0.1318937223286315</v>
      </c>
      <c r="M95" s="182">
        <v>0.50054934591838662</v>
      </c>
      <c r="N95" s="10">
        <v>7.906179120573259E-2</v>
      </c>
      <c r="O95" s="10">
        <v>0.12387959229137947</v>
      </c>
      <c r="P95" s="10">
        <v>0.13127357029080675</v>
      </c>
      <c r="Q95" s="10">
        <v>0.13936302056540453</v>
      </c>
      <c r="R95" s="182">
        <v>0.47357797435332327</v>
      </c>
      <c r="S95" s="10">
        <v>0.13135176890106881</v>
      </c>
      <c r="T95" s="10">
        <v>0.15484401905663528</v>
      </c>
      <c r="U95" s="10">
        <v>0.15829420055278146</v>
      </c>
      <c r="V95" s="10">
        <v>0.13114614147864398</v>
      </c>
      <c r="W95" s="182">
        <v>0.57563612998912961</v>
      </c>
      <c r="X95" s="10">
        <v>0.10837145302136095</v>
      </c>
      <c r="Y95" s="10">
        <v>0.13499051245299995</v>
      </c>
      <c r="Z95" s="10">
        <v>0.119057491695053</v>
      </c>
    </row>
    <row r="96" spans="1:26" ht="12" customHeight="1" x14ac:dyDescent="0.25">
      <c r="B96" s="8"/>
      <c r="C96" s="120"/>
      <c r="D96" s="7"/>
      <c r="E96" s="7"/>
      <c r="F96" s="7"/>
      <c r="G96" s="7"/>
      <c r="H96" s="181"/>
      <c r="I96" s="7"/>
      <c r="J96" s="7"/>
      <c r="K96" s="7"/>
      <c r="L96" s="7"/>
      <c r="M96" s="181"/>
      <c r="N96" s="7"/>
      <c r="O96" s="7"/>
      <c r="P96" s="7"/>
      <c r="Q96" s="7"/>
      <c r="R96" s="181"/>
      <c r="S96" s="7"/>
      <c r="T96" s="7"/>
      <c r="U96" s="7"/>
      <c r="V96" s="7"/>
      <c r="W96" s="181"/>
      <c r="X96" s="7"/>
      <c r="Y96" s="7"/>
      <c r="Z96" s="7"/>
    </row>
    <row r="97" spans="1:26" ht="12" customHeight="1" x14ac:dyDescent="0.25">
      <c r="A97" s="57">
        <v>66</v>
      </c>
      <c r="B97" s="8" t="s">
        <v>195</v>
      </c>
      <c r="C97" s="120" t="s">
        <v>182</v>
      </c>
      <c r="D97" s="231" t="s">
        <v>198</v>
      </c>
      <c r="E97" s="231" t="s">
        <v>198</v>
      </c>
      <c r="F97" s="231" t="s">
        <v>198</v>
      </c>
      <c r="G97" s="231" t="s">
        <v>198</v>
      </c>
      <c r="H97" s="232" t="s">
        <v>198</v>
      </c>
      <c r="I97" s="126">
        <v>34.717497472715401</v>
      </c>
      <c r="J97" s="126">
        <v>38.334437886805866</v>
      </c>
      <c r="K97" s="126">
        <v>37.440857544278067</v>
      </c>
      <c r="L97" s="126">
        <v>44.760653576184033</v>
      </c>
      <c r="M97" s="183">
        <v>38.789650069368676</v>
      </c>
      <c r="N97" s="126">
        <v>43.712278649887551</v>
      </c>
      <c r="O97" s="126">
        <v>45.477438679574178</v>
      </c>
      <c r="P97" s="126">
        <v>47.146627227018534</v>
      </c>
      <c r="Q97" s="126">
        <v>53.626292499482304</v>
      </c>
      <c r="R97" s="183">
        <v>47.551189637008406</v>
      </c>
      <c r="S97" s="126">
        <v>54.21878072542755</v>
      </c>
      <c r="T97" s="126">
        <v>53.915831324265064</v>
      </c>
      <c r="U97" s="126">
        <v>54.860106118517535</v>
      </c>
      <c r="V97" s="126">
        <v>54.829814172087218</v>
      </c>
      <c r="W97" s="183">
        <v>54.46479481898092</v>
      </c>
      <c r="X97" s="126">
        <v>46.105630096154144</v>
      </c>
      <c r="Y97" s="126">
        <v>48.608060671396714</v>
      </c>
      <c r="Z97" s="126">
        <v>51.706849664061409</v>
      </c>
    </row>
    <row r="98" spans="1:26" ht="12" customHeight="1" x14ac:dyDescent="0.25">
      <c r="A98" s="57">
        <v>58</v>
      </c>
      <c r="B98" s="8" t="s">
        <v>196</v>
      </c>
      <c r="C98" s="120" t="s">
        <v>183</v>
      </c>
      <c r="D98" s="127">
        <v>0.5541791860694486</v>
      </c>
      <c r="E98" s="127">
        <v>0.53122421729865865</v>
      </c>
      <c r="F98" s="127">
        <v>0.53238753653627335</v>
      </c>
      <c r="G98" s="127">
        <v>0.54670148197996338</v>
      </c>
      <c r="H98" s="176">
        <v>0.53551363602763002</v>
      </c>
      <c r="I98" s="127">
        <v>0.41763660295598759</v>
      </c>
      <c r="J98" s="127">
        <v>0.38513839461608285</v>
      </c>
      <c r="K98" s="127">
        <v>0.39712284497251954</v>
      </c>
      <c r="L98" s="127">
        <v>0.4326232463766484</v>
      </c>
      <c r="M98" s="176">
        <v>0.40832135314806267</v>
      </c>
      <c r="N98" s="127">
        <v>0.46201964256888678</v>
      </c>
      <c r="O98" s="127">
        <v>0.57006833776057475</v>
      </c>
      <c r="P98" s="127">
        <v>0.58825408163998139</v>
      </c>
      <c r="Q98" s="127">
        <v>0.57836281712934356</v>
      </c>
      <c r="R98" s="176">
        <v>0.55677493788360211</v>
      </c>
      <c r="S98" s="127">
        <v>0.62491376315489011</v>
      </c>
      <c r="T98" s="127">
        <v>0.59507226929905532</v>
      </c>
      <c r="U98" s="127">
        <v>0.61128709285361837</v>
      </c>
      <c r="V98" s="127">
        <v>0.55395193748006255</v>
      </c>
      <c r="W98" s="176">
        <v>0.59682955312694563</v>
      </c>
      <c r="X98" s="127">
        <v>0.53523342076295222</v>
      </c>
      <c r="Y98" s="127">
        <v>0.49594919456601744</v>
      </c>
      <c r="Z98" s="127">
        <v>0.48175498903023212</v>
      </c>
    </row>
    <row r="101" spans="1:26" ht="20.100000000000001" customHeight="1" x14ac:dyDescent="0.25">
      <c r="B101" s="99" t="s">
        <v>27</v>
      </c>
      <c r="C101" s="139"/>
      <c r="D101" s="140" t="str">
        <f t="shared" ref="D101:Z101" si="4">D$5</f>
        <v>1Q20</v>
      </c>
      <c r="E101" s="140" t="str">
        <f t="shared" si="4"/>
        <v>2Q20</v>
      </c>
      <c r="F101" s="140" t="str">
        <f t="shared" si="4"/>
        <v>3Q20</v>
      </c>
      <c r="G101" s="140" t="str">
        <f t="shared" si="4"/>
        <v>4Q20</v>
      </c>
      <c r="H101" s="140">
        <f>H$5</f>
        <v>2020</v>
      </c>
      <c r="I101" s="140" t="str">
        <f t="shared" si="4"/>
        <v>1Q21</v>
      </c>
      <c r="J101" s="140" t="str">
        <f t="shared" si="4"/>
        <v>2Q21</v>
      </c>
      <c r="K101" s="140" t="str">
        <f t="shared" si="4"/>
        <v>3Q21</v>
      </c>
      <c r="L101" s="140" t="str">
        <f t="shared" si="4"/>
        <v>4Q21</v>
      </c>
      <c r="M101" s="140">
        <f>M$5</f>
        <v>2021</v>
      </c>
      <c r="N101" s="140" t="str">
        <f t="shared" si="4"/>
        <v>1Q22</v>
      </c>
      <c r="O101" s="140" t="str">
        <f t="shared" si="4"/>
        <v>2Q22</v>
      </c>
      <c r="P101" s="140" t="str">
        <f t="shared" si="4"/>
        <v>3Q22</v>
      </c>
      <c r="Q101" s="140" t="str">
        <f t="shared" si="4"/>
        <v>4Q22</v>
      </c>
      <c r="R101" s="140">
        <f t="shared" si="4"/>
        <v>2022</v>
      </c>
      <c r="S101" s="140" t="str">
        <f t="shared" si="4"/>
        <v>1Q23</v>
      </c>
      <c r="T101" s="140" t="str">
        <f t="shared" si="4"/>
        <v>2Q23</v>
      </c>
      <c r="U101" s="140" t="str">
        <f t="shared" si="4"/>
        <v>3Q23</v>
      </c>
      <c r="V101" s="140" t="str">
        <f t="shared" si="4"/>
        <v>4Q23</v>
      </c>
      <c r="W101" s="140">
        <f t="shared" si="4"/>
        <v>2023</v>
      </c>
      <c r="X101" s="140" t="str">
        <f t="shared" si="4"/>
        <v>1Q24</v>
      </c>
      <c r="Y101" s="140" t="str">
        <f t="shared" si="4"/>
        <v>2Q24</v>
      </c>
      <c r="Z101" s="140" t="str">
        <f t="shared" si="4"/>
        <v>3Q24</v>
      </c>
    </row>
    <row r="102" spans="1:26" ht="12" customHeight="1" x14ac:dyDescent="0.25">
      <c r="A102" s="110">
        <v>137</v>
      </c>
      <c r="B102" s="2" t="s">
        <v>180</v>
      </c>
      <c r="C102" s="13" t="s">
        <v>165</v>
      </c>
      <c r="D102" s="3" t="s">
        <v>198</v>
      </c>
      <c r="E102" s="3" t="s">
        <v>198</v>
      </c>
      <c r="F102" s="3" t="s">
        <v>198</v>
      </c>
      <c r="G102" s="3" t="s">
        <v>198</v>
      </c>
      <c r="H102" s="177" t="s">
        <v>198</v>
      </c>
      <c r="I102" s="3">
        <v>241.39410099999998</v>
      </c>
      <c r="J102" s="3">
        <v>242.50669500000004</v>
      </c>
      <c r="K102" s="3">
        <v>184.0428</v>
      </c>
      <c r="L102" s="3">
        <v>205.44599999999997</v>
      </c>
      <c r="M102" s="177">
        <v>873.38959599999998</v>
      </c>
      <c r="N102" s="3">
        <v>208.29599999999999</v>
      </c>
      <c r="O102" s="3">
        <v>239.87636612903228</v>
      </c>
      <c r="P102" s="3">
        <v>226.44569000000001</v>
      </c>
      <c r="Q102" s="3">
        <v>233.12964999999997</v>
      </c>
      <c r="R102" s="177">
        <v>907.74770612903228</v>
      </c>
      <c r="S102" s="3">
        <v>265.08168000000001</v>
      </c>
      <c r="T102" s="3">
        <v>282.75040796231508</v>
      </c>
      <c r="U102" s="3">
        <v>291.15119199999998</v>
      </c>
      <c r="V102" s="3">
        <v>287.55076438899999</v>
      </c>
      <c r="W102" s="177">
        <v>1126.5340443513151</v>
      </c>
      <c r="X102" s="3">
        <v>255.90899999999999</v>
      </c>
      <c r="Y102" s="3">
        <v>75.923000000000002</v>
      </c>
      <c r="Z102" s="3">
        <v>0</v>
      </c>
    </row>
    <row r="103" spans="1:26" ht="12" customHeight="1" x14ac:dyDescent="0.25">
      <c r="A103" s="110">
        <v>138</v>
      </c>
      <c r="B103" s="2" t="s">
        <v>179</v>
      </c>
      <c r="C103" s="13" t="s">
        <v>165</v>
      </c>
      <c r="D103" s="3">
        <v>268.22573156827957</v>
      </c>
      <c r="E103" s="3">
        <v>320.7286079393607</v>
      </c>
      <c r="F103" s="3">
        <v>302.26379041699232</v>
      </c>
      <c r="G103" s="3">
        <v>289.40281680001516</v>
      </c>
      <c r="H103" s="178">
        <v>1180.6209467246479</v>
      </c>
      <c r="I103" s="3">
        <v>266.54780173165631</v>
      </c>
      <c r="J103" s="3">
        <v>268.980276724281</v>
      </c>
      <c r="K103" s="3">
        <v>208.14745871453249</v>
      </c>
      <c r="L103" s="3">
        <v>238.36026662307137</v>
      </c>
      <c r="M103" s="178">
        <v>982.03580379354128</v>
      </c>
      <c r="N103" s="3">
        <v>244.88986314395873</v>
      </c>
      <c r="O103" s="3">
        <v>258.61360303462646</v>
      </c>
      <c r="P103" s="3">
        <v>259.14378937262069</v>
      </c>
      <c r="Q103" s="3">
        <v>253.92028610579246</v>
      </c>
      <c r="R103" s="178">
        <v>1016.5675416569984</v>
      </c>
      <c r="S103" s="3">
        <v>295.76640084945052</v>
      </c>
      <c r="T103" s="3">
        <v>320.38755957395244</v>
      </c>
      <c r="U103" s="3">
        <v>329.5159291345426</v>
      </c>
      <c r="V103" s="3">
        <v>347.71359599999994</v>
      </c>
      <c r="W103" s="178">
        <v>1293.3834855579455</v>
      </c>
      <c r="X103" s="3">
        <v>296.62299999999999</v>
      </c>
      <c r="Y103" s="3">
        <v>81.739999999999995</v>
      </c>
      <c r="Z103" s="3">
        <v>0</v>
      </c>
    </row>
    <row r="104" spans="1:26" ht="12" customHeight="1" x14ac:dyDescent="0.25">
      <c r="B104" s="6"/>
      <c r="C104" s="7"/>
      <c r="D104" s="5"/>
      <c r="E104" s="5"/>
      <c r="F104" s="5"/>
      <c r="G104" s="5"/>
      <c r="H104" s="179"/>
      <c r="I104" s="5"/>
      <c r="J104" s="5"/>
      <c r="K104" s="5"/>
      <c r="L104" s="5"/>
      <c r="M104" s="179"/>
      <c r="N104" s="5"/>
      <c r="O104" s="5"/>
      <c r="P104" s="5"/>
      <c r="Q104" s="5"/>
      <c r="R104" s="179"/>
      <c r="S104" s="5"/>
      <c r="T104" s="5"/>
      <c r="U104" s="5"/>
      <c r="V104" s="5"/>
      <c r="W104" s="179"/>
      <c r="X104" s="5"/>
      <c r="Y104" s="5"/>
      <c r="Z104" s="5"/>
    </row>
    <row r="105" spans="1:26" ht="12" customHeight="1" x14ac:dyDescent="0.25">
      <c r="A105" s="110">
        <v>142</v>
      </c>
      <c r="B105" s="8" t="s">
        <v>178</v>
      </c>
      <c r="C105" s="120" t="s">
        <v>166</v>
      </c>
      <c r="D105" s="9">
        <v>2.3746008464213344</v>
      </c>
      <c r="E105" s="9">
        <v>2.3835138280215724</v>
      </c>
      <c r="F105" s="9">
        <v>2.4293101621663533</v>
      </c>
      <c r="G105" s="9">
        <v>2.4612773580134344</v>
      </c>
      <c r="H105" s="180">
        <v>2.412275698843692</v>
      </c>
      <c r="I105" s="9">
        <v>1.9969955029495066</v>
      </c>
      <c r="J105" s="9">
        <v>1.9338836096272576</v>
      </c>
      <c r="K105" s="9">
        <v>1.9998534286536407</v>
      </c>
      <c r="L105" s="9">
        <v>2.2776710440741157</v>
      </c>
      <c r="M105" s="180">
        <v>2.0484405847519991</v>
      </c>
      <c r="N105" s="9">
        <v>2.2589627697426571</v>
      </c>
      <c r="O105" s="9">
        <v>2.0939361792866062</v>
      </c>
      <c r="P105" s="9">
        <v>1.9124049165478227</v>
      </c>
      <c r="Q105" s="9">
        <v>1.9897217925730812</v>
      </c>
      <c r="R105" s="180">
        <v>2.0613839821148101</v>
      </c>
      <c r="S105" s="9">
        <v>2.017070350223146</v>
      </c>
      <c r="T105" s="9">
        <v>1.7892995912639067</v>
      </c>
      <c r="U105" s="9">
        <v>2.0343191985947211</v>
      </c>
      <c r="V105" s="9">
        <v>2.1158484751841877</v>
      </c>
      <c r="W105" s="180">
        <v>1.9915986702155384</v>
      </c>
      <c r="X105" s="9">
        <v>2.1583477866972554</v>
      </c>
      <c r="Y105" s="9">
        <v>2.3772491289454365</v>
      </c>
      <c r="Z105" s="9">
        <v>0</v>
      </c>
    </row>
    <row r="106" spans="1:26" ht="12" customHeight="1" x14ac:dyDescent="0.25">
      <c r="A106" s="110">
        <v>144</v>
      </c>
      <c r="B106" s="8" t="s">
        <v>176</v>
      </c>
      <c r="C106" s="120" t="s">
        <v>166</v>
      </c>
      <c r="D106" s="9">
        <v>0.45339686070826324</v>
      </c>
      <c r="E106" s="9">
        <v>0.48232125739765275</v>
      </c>
      <c r="F106" s="9">
        <v>0.52302523438136217</v>
      </c>
      <c r="G106" s="9">
        <v>0.50577703702692955</v>
      </c>
      <c r="H106" s="180">
        <v>0.4919206462890271</v>
      </c>
      <c r="I106" s="9">
        <v>0.69552695042565527</v>
      </c>
      <c r="J106" s="9">
        <v>0.6517656106991262</v>
      </c>
      <c r="K106" s="9">
        <v>0.67452873430576432</v>
      </c>
      <c r="L106" s="9">
        <v>0.90656371045436301</v>
      </c>
      <c r="M106" s="180">
        <v>0.73031296908545229</v>
      </c>
      <c r="N106" s="9">
        <v>0.87968297716221855</v>
      </c>
      <c r="O106" s="9">
        <v>0.75664361337928165</v>
      </c>
      <c r="P106" s="9">
        <v>0.80811687393124554</v>
      </c>
      <c r="Q106" s="9">
        <v>0.94312616216585476</v>
      </c>
      <c r="R106" s="180">
        <v>0.84598521358668988</v>
      </c>
      <c r="S106" s="9">
        <v>0.90547552127669717</v>
      </c>
      <c r="T106" s="9">
        <v>0.80641544832175993</v>
      </c>
      <c r="U106" s="9">
        <v>0.97684533283144526</v>
      </c>
      <c r="V106" s="9">
        <v>0.75299702425649095</v>
      </c>
      <c r="W106" s="180">
        <v>0.85812763686808835</v>
      </c>
      <c r="X106" s="9">
        <v>0.7202787496222478</v>
      </c>
      <c r="Y106" s="9">
        <v>0.90334553462197209</v>
      </c>
      <c r="Z106" s="9">
        <v>0</v>
      </c>
    </row>
    <row r="107" spans="1:26" ht="12" customHeight="1" x14ac:dyDescent="0.25">
      <c r="B107" s="16"/>
      <c r="C107" s="121"/>
      <c r="D107" s="9"/>
      <c r="E107" s="9"/>
      <c r="F107" s="9"/>
      <c r="G107" s="9"/>
      <c r="H107" s="180"/>
      <c r="I107" s="9"/>
      <c r="J107" s="9"/>
      <c r="K107" s="9"/>
      <c r="L107" s="9"/>
      <c r="M107" s="180"/>
      <c r="N107" s="9"/>
      <c r="O107" s="9"/>
      <c r="P107" s="9"/>
      <c r="Q107" s="9"/>
      <c r="R107" s="180"/>
      <c r="S107" s="9"/>
      <c r="T107" s="9"/>
      <c r="U107" s="9"/>
      <c r="V107" s="9"/>
      <c r="W107" s="180"/>
      <c r="X107" s="9"/>
      <c r="Y107" s="9"/>
      <c r="Z107" s="9"/>
    </row>
    <row r="108" spans="1:26" ht="12" customHeight="1" x14ac:dyDescent="0.25">
      <c r="A108" s="110">
        <v>154</v>
      </c>
      <c r="B108" s="8" t="s">
        <v>173</v>
      </c>
      <c r="C108" s="120" t="s">
        <v>165</v>
      </c>
      <c r="D108" s="10">
        <v>5.4663203752217502</v>
      </c>
      <c r="E108" s="10">
        <v>6.7463038204855366</v>
      </c>
      <c r="F108" s="10">
        <v>6.4354399999999998</v>
      </c>
      <c r="G108" s="10">
        <v>6.5284399999999989</v>
      </c>
      <c r="H108" s="182">
        <v>25.176504195707285</v>
      </c>
      <c r="I108" s="10">
        <v>4.5304010359415736</v>
      </c>
      <c r="J108" s="10">
        <v>4.4195374807019157</v>
      </c>
      <c r="K108" s="10">
        <v>3.6396819135681548</v>
      </c>
      <c r="L108" s="10">
        <v>4.6885455500795459</v>
      </c>
      <c r="M108" s="182">
        <v>17.278165980291188</v>
      </c>
      <c r="N108" s="10">
        <v>4.7483636299245662</v>
      </c>
      <c r="O108" s="10">
        <v>4.742997023098007</v>
      </c>
      <c r="P108" s="10">
        <v>4.5947468098597817</v>
      </c>
      <c r="Q108" s="10">
        <v>4.6139959272137991</v>
      </c>
      <c r="R108" s="182">
        <v>18.700103390096157</v>
      </c>
      <c r="S108" s="10">
        <v>5.3489264648678745</v>
      </c>
      <c r="T108" s="10">
        <v>5.0521012568267656</v>
      </c>
      <c r="U108" s="10">
        <v>6.0035359477256875</v>
      </c>
      <c r="V108" s="10">
        <v>6.7625748893015727</v>
      </c>
      <c r="W108" s="182">
        <v>23.167138558721902</v>
      </c>
      <c r="X108" s="10">
        <v>5.6650885039135099</v>
      </c>
      <c r="Y108" s="10">
        <v>1.7288363957816759</v>
      </c>
      <c r="Z108" s="10">
        <v>0</v>
      </c>
    </row>
    <row r="109" spans="1:26" ht="12" customHeight="1" x14ac:dyDescent="0.25">
      <c r="A109" s="110">
        <v>156</v>
      </c>
      <c r="B109" s="8" t="s">
        <v>171</v>
      </c>
      <c r="C109" s="120" t="s">
        <v>165</v>
      </c>
      <c r="D109" s="10">
        <v>0.94702191379523482</v>
      </c>
      <c r="E109" s="10">
        <v>1.1110449999999994</v>
      </c>
      <c r="F109" s="10">
        <v>1.0244279999999997</v>
      </c>
      <c r="G109" s="10">
        <v>0.93636999999999992</v>
      </c>
      <c r="H109" s="182">
        <v>4.0188649137952339</v>
      </c>
      <c r="I109" s="10">
        <v>1.2398922090156743</v>
      </c>
      <c r="J109" s="10">
        <v>1.1242049444408113</v>
      </c>
      <c r="K109" s="10">
        <v>0.80004761591327811</v>
      </c>
      <c r="L109" s="10">
        <v>1.5265954695666506</v>
      </c>
      <c r="M109" s="182">
        <v>4.6907402389364137</v>
      </c>
      <c r="N109" s="10">
        <v>1.3278050899733922</v>
      </c>
      <c r="O109" s="10">
        <v>1.4966696017484376</v>
      </c>
      <c r="P109" s="10">
        <v>1.6608532524690791</v>
      </c>
      <c r="Q109" s="10">
        <v>1.7614484239187467</v>
      </c>
      <c r="R109" s="182">
        <v>6.2467763681096562</v>
      </c>
      <c r="S109" s="10">
        <v>1.9057285455790114</v>
      </c>
      <c r="T109" s="10">
        <v>1.9277639659063899</v>
      </c>
      <c r="U109" s="10">
        <v>2.5763138402957555</v>
      </c>
      <c r="V109" s="10">
        <v>1.9098797583333917</v>
      </c>
      <c r="W109" s="182">
        <v>8.3196861101145476</v>
      </c>
      <c r="X109" s="10">
        <v>1.6731551198896788</v>
      </c>
      <c r="Y109" s="10">
        <v>0.62949841363302006</v>
      </c>
      <c r="Z109" s="10">
        <v>0</v>
      </c>
    </row>
    <row r="110" spans="1:26" ht="12" customHeight="1" x14ac:dyDescent="0.25">
      <c r="B110" s="8"/>
      <c r="C110" s="120"/>
      <c r="D110" s="7"/>
      <c r="E110" s="7"/>
      <c r="F110" s="7"/>
      <c r="G110" s="7"/>
      <c r="H110" s="181"/>
      <c r="I110" s="7"/>
      <c r="J110" s="7"/>
      <c r="K110" s="7"/>
      <c r="L110" s="7"/>
      <c r="M110" s="181"/>
      <c r="N110" s="7"/>
      <c r="O110" s="7"/>
      <c r="P110" s="7"/>
      <c r="Q110" s="7"/>
      <c r="R110" s="181"/>
      <c r="S110" s="7"/>
      <c r="T110" s="7"/>
      <c r="U110" s="7"/>
      <c r="V110" s="7"/>
      <c r="W110" s="181"/>
      <c r="X110" s="7"/>
      <c r="Y110" s="7"/>
      <c r="Z110" s="7"/>
    </row>
    <row r="111" spans="1:26" ht="12" customHeight="1" x14ac:dyDescent="0.25">
      <c r="A111" s="57">
        <v>79</v>
      </c>
      <c r="B111" s="8" t="s">
        <v>195</v>
      </c>
      <c r="C111" s="120" t="s">
        <v>182</v>
      </c>
      <c r="D111" s="231" t="s">
        <v>198</v>
      </c>
      <c r="E111" s="231" t="s">
        <v>198</v>
      </c>
      <c r="F111" s="231" t="s">
        <v>198</v>
      </c>
      <c r="G111" s="231" t="s">
        <v>198</v>
      </c>
      <c r="H111" s="232" t="s">
        <v>198</v>
      </c>
      <c r="I111" s="126">
        <v>29.546466893747208</v>
      </c>
      <c r="J111" s="126">
        <v>22.881442158039874</v>
      </c>
      <c r="K111" s="126">
        <v>33.194038234558491</v>
      </c>
      <c r="L111" s="126">
        <v>48.691657337291659</v>
      </c>
      <c r="M111" s="183">
        <v>33.140964357405807</v>
      </c>
      <c r="N111" s="126">
        <v>43.410027260806132</v>
      </c>
      <c r="O111" s="126">
        <v>41.169094031180954</v>
      </c>
      <c r="P111" s="126">
        <v>31.628418007385193</v>
      </c>
      <c r="Q111" s="126">
        <v>54.397369122813913</v>
      </c>
      <c r="R111" s="183">
        <v>42.56606869186453</v>
      </c>
      <c r="S111" s="126">
        <v>37.897974194997772</v>
      </c>
      <c r="T111" s="126">
        <v>27.847364085985525</v>
      </c>
      <c r="U111" s="126">
        <v>19.143267796531951</v>
      </c>
      <c r="V111" s="126">
        <v>43.403751462383021</v>
      </c>
      <c r="W111" s="183">
        <v>31.988212916069362</v>
      </c>
      <c r="X111" s="126">
        <v>39.969463593015355</v>
      </c>
      <c r="Y111" s="126">
        <v>36.008049142942205</v>
      </c>
      <c r="Z111" s="126">
        <v>0</v>
      </c>
    </row>
    <row r="112" spans="1:26" ht="12" customHeight="1" x14ac:dyDescent="0.25">
      <c r="A112" s="57">
        <v>71</v>
      </c>
      <c r="B112" s="8" t="s">
        <v>196</v>
      </c>
      <c r="C112" s="120" t="s">
        <v>183</v>
      </c>
      <c r="D112" s="127">
        <v>1.0532958250940099</v>
      </c>
      <c r="E112" s="127">
        <v>0.69976019852195182</v>
      </c>
      <c r="F112" s="127">
        <v>0.61162172636084911</v>
      </c>
      <c r="G112" s="127">
        <v>0.80212766042742301</v>
      </c>
      <c r="H112" s="176">
        <v>0.78328742538218943</v>
      </c>
      <c r="I112" s="127">
        <v>0.80951867916354014</v>
      </c>
      <c r="J112" s="127">
        <v>0.57186336339607846</v>
      </c>
      <c r="K112" s="127">
        <v>0.98465471612726319</v>
      </c>
      <c r="L112" s="127">
        <v>1.0637845306927032</v>
      </c>
      <c r="M112" s="176">
        <v>0.85461894722680798</v>
      </c>
      <c r="N112" s="127">
        <v>0.92947677667258755</v>
      </c>
      <c r="O112" s="127">
        <v>0.74221213780688422</v>
      </c>
      <c r="P112" s="127">
        <v>0.99684902458379809</v>
      </c>
      <c r="Q112" s="127">
        <v>1.2595604724332301</v>
      </c>
      <c r="R112" s="176">
        <v>0.97997743994009667</v>
      </c>
      <c r="S112" s="127">
        <v>1.0500490153716804</v>
      </c>
      <c r="T112" s="127">
        <v>0.86266583682088027</v>
      </c>
      <c r="U112" s="127">
        <v>0.59079234922156598</v>
      </c>
      <c r="V112" s="127">
        <v>0.7483930983482413</v>
      </c>
      <c r="W112" s="176">
        <v>0.80211972407597787</v>
      </c>
      <c r="X112" s="127">
        <v>0.87705694981081239</v>
      </c>
      <c r="Y112" s="127">
        <v>1.085524436831393</v>
      </c>
      <c r="Z112" s="127">
        <v>0</v>
      </c>
    </row>
    <row r="114" spans="1:26" ht="20.100000000000001" customHeight="1" x14ac:dyDescent="0.25">
      <c r="B114" s="99" t="s">
        <v>235</v>
      </c>
      <c r="C114" s="139"/>
      <c r="D114" s="140" t="str">
        <f t="shared" ref="D114:Z114" si="5">D$5</f>
        <v>1Q20</v>
      </c>
      <c r="E114" s="140" t="str">
        <f t="shared" si="5"/>
        <v>2Q20</v>
      </c>
      <c r="F114" s="140" t="str">
        <f t="shared" si="5"/>
        <v>3Q20</v>
      </c>
      <c r="G114" s="140" t="str">
        <f t="shared" si="5"/>
        <v>4Q20</v>
      </c>
      <c r="H114" s="140">
        <f>H$5</f>
        <v>2020</v>
      </c>
      <c r="I114" s="140" t="str">
        <f t="shared" si="5"/>
        <v>1Q21</v>
      </c>
      <c r="J114" s="140" t="str">
        <f t="shared" si="5"/>
        <v>2Q21</v>
      </c>
      <c r="K114" s="140" t="str">
        <f t="shared" si="5"/>
        <v>3Q21</v>
      </c>
      <c r="L114" s="140" t="str">
        <f t="shared" si="5"/>
        <v>4Q21</v>
      </c>
      <c r="M114" s="140">
        <f>M$5</f>
        <v>2021</v>
      </c>
      <c r="N114" s="140" t="str">
        <f t="shared" si="5"/>
        <v>1Q22</v>
      </c>
      <c r="O114" s="140" t="str">
        <f t="shared" si="5"/>
        <v>2Q22</v>
      </c>
      <c r="P114" s="140" t="str">
        <f t="shared" si="5"/>
        <v>3Q22</v>
      </c>
      <c r="Q114" s="140" t="str">
        <f t="shared" si="5"/>
        <v>4Q22</v>
      </c>
      <c r="R114" s="140">
        <f t="shared" si="5"/>
        <v>2022</v>
      </c>
      <c r="S114" s="140" t="str">
        <f t="shared" si="5"/>
        <v>1Q23</v>
      </c>
      <c r="T114" s="140" t="str">
        <f t="shared" si="5"/>
        <v>2Q23</v>
      </c>
      <c r="U114" s="140" t="str">
        <f t="shared" si="5"/>
        <v>3Q23</v>
      </c>
      <c r="V114" s="140" t="str">
        <f t="shared" si="5"/>
        <v>4Q23</v>
      </c>
      <c r="W114" s="140">
        <f t="shared" si="5"/>
        <v>2023</v>
      </c>
      <c r="X114" s="140" t="str">
        <f t="shared" si="5"/>
        <v>1Q24</v>
      </c>
      <c r="Y114" s="140" t="str">
        <f t="shared" si="5"/>
        <v>2Q24</v>
      </c>
      <c r="Z114" s="140" t="str">
        <f t="shared" si="5"/>
        <v>3Q24</v>
      </c>
    </row>
    <row r="115" spans="1:26" ht="12" customHeight="1" x14ac:dyDescent="0.25">
      <c r="A115" s="110">
        <v>164</v>
      </c>
      <c r="B115" s="2" t="s">
        <v>180</v>
      </c>
      <c r="C115" s="13" t="s">
        <v>165</v>
      </c>
      <c r="D115" s="3" t="s">
        <v>198</v>
      </c>
      <c r="E115" s="3" t="s">
        <v>198</v>
      </c>
      <c r="F115" s="3" t="s">
        <v>198</v>
      </c>
      <c r="G115" s="3" t="s">
        <v>198</v>
      </c>
      <c r="H115" s="177" t="s">
        <v>198</v>
      </c>
      <c r="I115" s="3">
        <v>29.157</v>
      </c>
      <c r="J115" s="3">
        <v>76.22</v>
      </c>
      <c r="K115" s="3">
        <v>186.76161999999999</v>
      </c>
      <c r="L115" s="3">
        <v>123.95396</v>
      </c>
      <c r="M115" s="178">
        <v>416.09258</v>
      </c>
      <c r="N115" s="3">
        <v>0</v>
      </c>
      <c r="O115" s="3">
        <v>0</v>
      </c>
      <c r="P115" s="3">
        <v>0</v>
      </c>
      <c r="Q115" s="3">
        <v>41.989263099999995</v>
      </c>
      <c r="R115" s="178">
        <v>41.989263099999995</v>
      </c>
      <c r="S115" s="3">
        <v>147.95899525064149</v>
      </c>
      <c r="T115" s="3">
        <v>60.884624101668983</v>
      </c>
      <c r="U115" s="3">
        <v>236.91348617657252</v>
      </c>
      <c r="V115" s="3">
        <v>275.76818894992158</v>
      </c>
      <c r="W115" s="178">
        <v>721.52557312328838</v>
      </c>
      <c r="X115" s="3">
        <v>298.60599999999999</v>
      </c>
      <c r="Y115" s="3">
        <v>359.17700000000002</v>
      </c>
      <c r="Z115" s="3">
        <v>513.03187920633695</v>
      </c>
    </row>
    <row r="116" spans="1:26" ht="12" customHeight="1" x14ac:dyDescent="0.25">
      <c r="A116" s="110">
        <v>165</v>
      </c>
      <c r="B116" s="2" t="s">
        <v>179</v>
      </c>
      <c r="C116" s="13" t="s">
        <v>165</v>
      </c>
      <c r="D116" s="3">
        <v>0</v>
      </c>
      <c r="E116" s="3">
        <v>0</v>
      </c>
      <c r="F116" s="3">
        <v>0</v>
      </c>
      <c r="G116" s="3">
        <v>0</v>
      </c>
      <c r="H116" s="178">
        <v>0</v>
      </c>
      <c r="I116" s="3">
        <v>0</v>
      </c>
      <c r="J116" s="3">
        <v>0</v>
      </c>
      <c r="K116" s="3">
        <v>0</v>
      </c>
      <c r="L116" s="3">
        <v>0</v>
      </c>
      <c r="M116" s="178">
        <v>0</v>
      </c>
      <c r="N116" s="3">
        <v>0</v>
      </c>
      <c r="O116" s="3">
        <v>0</v>
      </c>
      <c r="P116" s="3">
        <v>0</v>
      </c>
      <c r="Q116" s="3">
        <v>100.1140921049261</v>
      </c>
      <c r="R116" s="178">
        <v>100.1140921049261</v>
      </c>
      <c r="S116" s="3">
        <v>277.45499696367023</v>
      </c>
      <c r="T116" s="3">
        <v>372.43754525190951</v>
      </c>
      <c r="U116" s="3">
        <v>314.90451715528246</v>
      </c>
      <c r="V116" s="3">
        <v>346.6329581698846</v>
      </c>
      <c r="W116" s="178">
        <v>1311.430017540747</v>
      </c>
      <c r="X116" s="3">
        <v>322.11281564142126</v>
      </c>
      <c r="Y116" s="3">
        <v>366.55424002934552</v>
      </c>
      <c r="Z116" s="3">
        <v>410.20872419165494</v>
      </c>
    </row>
    <row r="117" spans="1:26" ht="12" customHeight="1" x14ac:dyDescent="0.25">
      <c r="B117" s="6"/>
      <c r="C117" s="7"/>
      <c r="D117" s="5"/>
      <c r="E117" s="5"/>
      <c r="F117" s="5"/>
      <c r="G117" s="5"/>
      <c r="H117" s="179"/>
      <c r="I117" s="5"/>
      <c r="J117" s="5"/>
      <c r="K117" s="5"/>
      <c r="L117" s="5"/>
      <c r="M117" s="179"/>
      <c r="N117" s="5"/>
      <c r="O117" s="5"/>
      <c r="P117" s="5"/>
      <c r="Q117" s="5"/>
      <c r="R117" s="179"/>
      <c r="S117" s="5"/>
      <c r="T117" s="5"/>
      <c r="U117" s="5"/>
      <c r="V117" s="5"/>
      <c r="W117" s="179"/>
      <c r="X117" s="5"/>
      <c r="Y117" s="5"/>
      <c r="Z117" s="5"/>
    </row>
    <row r="118" spans="1:26" ht="12" customHeight="1" x14ac:dyDescent="0.25">
      <c r="A118" s="110">
        <v>169</v>
      </c>
      <c r="B118" s="8" t="s">
        <v>178</v>
      </c>
      <c r="C118" s="120" t="s">
        <v>166</v>
      </c>
      <c r="D118" s="9">
        <v>0</v>
      </c>
      <c r="E118" s="9">
        <v>0</v>
      </c>
      <c r="F118" s="9">
        <v>0</v>
      </c>
      <c r="G118" s="9">
        <v>0</v>
      </c>
      <c r="H118" s="180">
        <v>0</v>
      </c>
      <c r="I118" s="9">
        <v>0</v>
      </c>
      <c r="J118" s="9">
        <v>0</v>
      </c>
      <c r="K118" s="9">
        <v>0</v>
      </c>
      <c r="L118" s="9">
        <v>0</v>
      </c>
      <c r="M118" s="180">
        <v>0</v>
      </c>
      <c r="N118" s="9">
        <v>0</v>
      </c>
      <c r="O118" s="9">
        <v>0</v>
      </c>
      <c r="P118" s="9">
        <v>0</v>
      </c>
      <c r="Q118" s="9">
        <v>2.439575278192669</v>
      </c>
      <c r="R118" s="180">
        <v>2.439575278192669</v>
      </c>
      <c r="S118" s="9">
        <v>2.9824444062216688</v>
      </c>
      <c r="T118" s="9">
        <v>2.9225611726791887</v>
      </c>
      <c r="U118" s="9">
        <v>3.6646173480198123</v>
      </c>
      <c r="V118" s="9">
        <v>3.6594908312849612</v>
      </c>
      <c r="W118" s="180">
        <v>3.3081981069720752</v>
      </c>
      <c r="X118" s="9">
        <v>3.1068249727785475</v>
      </c>
      <c r="Y118" s="9">
        <v>2.9880707892054446</v>
      </c>
      <c r="Z118" s="9">
        <v>2.7712904202715971</v>
      </c>
    </row>
    <row r="119" spans="1:26" ht="12" customHeight="1" x14ac:dyDescent="0.25">
      <c r="A119" s="110">
        <v>170</v>
      </c>
      <c r="B119" s="8" t="s">
        <v>177</v>
      </c>
      <c r="C119" s="120" t="s">
        <v>166</v>
      </c>
      <c r="D119" s="9">
        <v>0</v>
      </c>
      <c r="E119" s="9">
        <v>0</v>
      </c>
      <c r="F119" s="9">
        <v>0</v>
      </c>
      <c r="G119" s="9">
        <v>0</v>
      </c>
      <c r="H119" s="180">
        <v>0</v>
      </c>
      <c r="I119" s="9">
        <v>0</v>
      </c>
      <c r="J119" s="9">
        <v>0</v>
      </c>
      <c r="K119" s="9">
        <v>0</v>
      </c>
      <c r="L119" s="9">
        <v>0</v>
      </c>
      <c r="M119" s="180">
        <v>0</v>
      </c>
      <c r="N119" s="9">
        <v>0</v>
      </c>
      <c r="O119" s="9">
        <v>0</v>
      </c>
      <c r="P119" s="9">
        <v>0</v>
      </c>
      <c r="Q119" s="9">
        <v>0.48788563071895896</v>
      </c>
      <c r="R119" s="180">
        <v>0.48788563071895896</v>
      </c>
      <c r="S119" s="9">
        <v>0.57345270255301428</v>
      </c>
      <c r="T119" s="9">
        <v>0.73750798045124166</v>
      </c>
      <c r="U119" s="9">
        <v>0.65325376860504036</v>
      </c>
      <c r="V119" s="9">
        <v>0.74628300976063067</v>
      </c>
      <c r="W119" s="180">
        <v>0.68488735011618185</v>
      </c>
      <c r="X119" s="9">
        <v>0.69644613494312102</v>
      </c>
      <c r="Y119" s="9">
        <v>0.54361867993769453</v>
      </c>
      <c r="Z119" s="9">
        <v>0.58716685762417942</v>
      </c>
    </row>
    <row r="120" spans="1:26" ht="12" customHeight="1" x14ac:dyDescent="0.25">
      <c r="A120" s="110">
        <v>171</v>
      </c>
      <c r="B120" s="8" t="s">
        <v>176</v>
      </c>
      <c r="C120" s="120" t="s">
        <v>166</v>
      </c>
      <c r="D120" s="9">
        <v>0</v>
      </c>
      <c r="E120" s="9">
        <v>0</v>
      </c>
      <c r="F120" s="9">
        <v>0</v>
      </c>
      <c r="G120" s="9">
        <v>0</v>
      </c>
      <c r="H120" s="180">
        <v>0</v>
      </c>
      <c r="I120" s="9">
        <v>0</v>
      </c>
      <c r="J120" s="9">
        <v>0</v>
      </c>
      <c r="K120" s="9">
        <v>0</v>
      </c>
      <c r="L120" s="9">
        <v>0</v>
      </c>
      <c r="M120" s="180">
        <v>0</v>
      </c>
      <c r="N120" s="9">
        <v>0</v>
      </c>
      <c r="O120" s="9">
        <v>0</v>
      </c>
      <c r="P120" s="9">
        <v>0</v>
      </c>
      <c r="Q120" s="9">
        <v>0</v>
      </c>
      <c r="R120" s="180">
        <v>0</v>
      </c>
      <c r="S120" s="9">
        <v>1.038029121054354</v>
      </c>
      <c r="T120" s="9">
        <v>0.93876069778983839</v>
      </c>
      <c r="U120" s="9">
        <v>1.1362994463397931</v>
      </c>
      <c r="V120" s="9">
        <v>1.1190454420808367</v>
      </c>
      <c r="W120" s="180">
        <v>1.0548484771583522</v>
      </c>
      <c r="X120" s="9">
        <v>0.96728697521334694</v>
      </c>
      <c r="Y120" s="9">
        <v>1.0465552944340235</v>
      </c>
      <c r="Z120" s="9">
        <v>0.91879650155286852</v>
      </c>
    </row>
    <row r="121" spans="1:26" ht="12" customHeight="1" x14ac:dyDescent="0.25">
      <c r="A121" s="110">
        <v>172</v>
      </c>
      <c r="B121" s="8" t="s">
        <v>175</v>
      </c>
      <c r="C121" s="120" t="s">
        <v>167</v>
      </c>
      <c r="D121" s="214">
        <v>0</v>
      </c>
      <c r="E121" s="214">
        <v>0</v>
      </c>
      <c r="F121" s="214">
        <v>0</v>
      </c>
      <c r="G121" s="214">
        <v>0</v>
      </c>
      <c r="H121" s="215">
        <v>0</v>
      </c>
      <c r="I121" s="214">
        <v>0</v>
      </c>
      <c r="J121" s="214">
        <v>0</v>
      </c>
      <c r="K121" s="214">
        <v>0</v>
      </c>
      <c r="L121" s="214">
        <v>0</v>
      </c>
      <c r="M121" s="215">
        <v>0</v>
      </c>
      <c r="N121" s="214">
        <v>0</v>
      </c>
      <c r="O121" s="214">
        <v>0</v>
      </c>
      <c r="P121" s="214">
        <v>0</v>
      </c>
      <c r="Q121" s="214">
        <v>0.60741921411085709</v>
      </c>
      <c r="R121" s="215">
        <v>0.60741921411085709</v>
      </c>
      <c r="S121" s="214">
        <v>0.85622835267188635</v>
      </c>
      <c r="T121" s="214">
        <v>0.89371102966029647</v>
      </c>
      <c r="U121" s="214">
        <v>0.97393893413589383</v>
      </c>
      <c r="V121" s="214">
        <v>1.0901684563204048</v>
      </c>
      <c r="W121" s="215">
        <v>0.9569725009849126</v>
      </c>
      <c r="X121" s="214">
        <v>0.90850762549136699</v>
      </c>
      <c r="Y121" s="214">
        <v>1.0679185985518838</v>
      </c>
      <c r="Z121" s="214">
        <v>0.98256005384627465</v>
      </c>
    </row>
    <row r="122" spans="1:26" ht="12" customHeight="1" x14ac:dyDescent="0.25">
      <c r="A122" s="110">
        <v>173</v>
      </c>
      <c r="B122" s="8" t="s">
        <v>174</v>
      </c>
      <c r="C122" s="120" t="s">
        <v>167</v>
      </c>
      <c r="D122" s="214">
        <v>0</v>
      </c>
      <c r="E122" s="214">
        <v>0</v>
      </c>
      <c r="F122" s="214">
        <v>0</v>
      </c>
      <c r="G122" s="214">
        <v>0</v>
      </c>
      <c r="H122" s="215">
        <v>0</v>
      </c>
      <c r="I122" s="214">
        <v>0</v>
      </c>
      <c r="J122" s="214">
        <v>0</v>
      </c>
      <c r="K122" s="214">
        <v>0</v>
      </c>
      <c r="L122" s="214">
        <v>0</v>
      </c>
      <c r="M122" s="215">
        <v>0</v>
      </c>
      <c r="N122" s="214">
        <v>0</v>
      </c>
      <c r="O122" s="214">
        <v>0</v>
      </c>
      <c r="P122" s="214">
        <v>0</v>
      </c>
      <c r="Q122" s="214">
        <v>1.0501815168508472E-2</v>
      </c>
      <c r="R122" s="215">
        <v>1.0501815168508472E-2</v>
      </c>
      <c r="S122" s="214">
        <v>1.3150869446221873E-2</v>
      </c>
      <c r="T122" s="214">
        <v>1.3297986608398203E-2</v>
      </c>
      <c r="U122" s="214">
        <v>1.7445500241270111E-2</v>
      </c>
      <c r="V122" s="214">
        <v>1.6457662968968913E-2</v>
      </c>
      <c r="W122" s="215">
        <v>1.5097930424172786E-2</v>
      </c>
      <c r="X122" s="214">
        <v>2.5772704344688247E-2</v>
      </c>
      <c r="Y122" s="214">
        <v>1.7817076933493513E-2</v>
      </c>
      <c r="Z122" s="214">
        <v>1.2002159756605747E-2</v>
      </c>
    </row>
    <row r="123" spans="1:26" ht="12" customHeight="1" x14ac:dyDescent="0.25">
      <c r="B123" s="16"/>
      <c r="C123" s="121"/>
      <c r="D123" s="7"/>
      <c r="E123" s="7"/>
      <c r="F123" s="7"/>
      <c r="G123" s="7"/>
      <c r="H123" s="181"/>
      <c r="I123" s="7"/>
      <c r="J123" s="7"/>
      <c r="K123" s="7"/>
      <c r="L123" s="7"/>
      <c r="M123" s="181"/>
      <c r="N123" s="7"/>
      <c r="O123" s="7"/>
      <c r="P123" s="7"/>
      <c r="Q123" s="7"/>
      <c r="R123" s="181"/>
      <c r="S123" s="7"/>
      <c r="T123" s="7"/>
      <c r="U123" s="7"/>
      <c r="V123" s="7"/>
      <c r="W123" s="181"/>
      <c r="X123" s="7"/>
      <c r="Y123" s="7"/>
      <c r="Z123" s="7"/>
    </row>
    <row r="124" spans="1:26" ht="12" customHeight="1" x14ac:dyDescent="0.25">
      <c r="A124" s="110">
        <v>181</v>
      </c>
      <c r="B124" s="8" t="s">
        <v>173</v>
      </c>
      <c r="C124" s="120" t="s">
        <v>165</v>
      </c>
      <c r="D124" s="10">
        <v>0</v>
      </c>
      <c r="E124" s="10">
        <v>0</v>
      </c>
      <c r="F124" s="10">
        <v>0</v>
      </c>
      <c r="G124" s="10">
        <v>0</v>
      </c>
      <c r="H124" s="182">
        <v>0</v>
      </c>
      <c r="I124" s="10">
        <v>0</v>
      </c>
      <c r="J124" s="10">
        <v>0</v>
      </c>
      <c r="K124" s="10">
        <v>0</v>
      </c>
      <c r="L124" s="10">
        <v>0</v>
      </c>
      <c r="M124" s="182">
        <v>0</v>
      </c>
      <c r="N124" s="10">
        <v>0</v>
      </c>
      <c r="O124" s="10">
        <v>0</v>
      </c>
      <c r="P124" s="10">
        <v>0</v>
      </c>
      <c r="Q124" s="10">
        <v>0.6699477904739124</v>
      </c>
      <c r="R124" s="182">
        <v>0.6699477904739124</v>
      </c>
      <c r="S124" s="10">
        <v>2.5187914282924755</v>
      </c>
      <c r="T124" s="10">
        <v>6.4551137017031524</v>
      </c>
      <c r="U124" s="10">
        <v>5.7698582857958085</v>
      </c>
      <c r="V124" s="10">
        <v>7.3553319886463049</v>
      </c>
      <c r="W124" s="182">
        <v>22.09909540443774</v>
      </c>
      <c r="X124" s="10">
        <v>7.1725189787321817</v>
      </c>
      <c r="Y124" s="10">
        <v>7.6866990418465067</v>
      </c>
      <c r="Z124" s="10">
        <v>7.5028500847871387</v>
      </c>
    </row>
    <row r="125" spans="1:26" ht="12" customHeight="1" x14ac:dyDescent="0.25">
      <c r="A125" s="110">
        <v>182</v>
      </c>
      <c r="B125" s="8" t="s">
        <v>172</v>
      </c>
      <c r="C125" s="120" t="s">
        <v>165</v>
      </c>
      <c r="D125" s="10">
        <v>0</v>
      </c>
      <c r="E125" s="10">
        <v>0</v>
      </c>
      <c r="F125" s="10">
        <v>0</v>
      </c>
      <c r="G125" s="10">
        <v>0</v>
      </c>
      <c r="H125" s="182">
        <v>0</v>
      </c>
      <c r="I125" s="10">
        <v>0</v>
      </c>
      <c r="J125" s="10">
        <v>0</v>
      </c>
      <c r="K125" s="10">
        <v>0</v>
      </c>
      <c r="L125" s="10">
        <v>0</v>
      </c>
      <c r="M125" s="182">
        <v>0</v>
      </c>
      <c r="N125" s="10">
        <v>0</v>
      </c>
      <c r="O125" s="10">
        <v>0</v>
      </c>
      <c r="P125" s="10">
        <v>0</v>
      </c>
      <c r="Q125" s="10">
        <v>0.19504950151705039</v>
      </c>
      <c r="R125" s="182">
        <v>0.19504950151705039</v>
      </c>
      <c r="S125" s="10">
        <v>0.86493367356906603</v>
      </c>
      <c r="T125" s="10">
        <v>1.1757229593825518</v>
      </c>
      <c r="U125" s="10">
        <v>1.0388913794049164</v>
      </c>
      <c r="V125" s="10">
        <v>1.3634736023281351</v>
      </c>
      <c r="W125" s="182">
        <v>4.4430216146846684</v>
      </c>
      <c r="X125" s="10">
        <v>1.4837359555318987</v>
      </c>
      <c r="Y125" s="10">
        <v>1.3124752437070013</v>
      </c>
      <c r="Z125" s="10">
        <v>1.7338025882007464</v>
      </c>
    </row>
    <row r="126" spans="1:26" ht="12" customHeight="1" x14ac:dyDescent="0.25">
      <c r="A126" s="110">
        <v>183</v>
      </c>
      <c r="B126" s="8" t="s">
        <v>171</v>
      </c>
      <c r="C126" s="120" t="s">
        <v>165</v>
      </c>
      <c r="D126" s="10">
        <v>0</v>
      </c>
      <c r="E126" s="10">
        <v>0</v>
      </c>
      <c r="F126" s="10">
        <v>0</v>
      </c>
      <c r="G126" s="10">
        <v>0</v>
      </c>
      <c r="H126" s="182">
        <v>0</v>
      </c>
      <c r="I126" s="10">
        <v>0</v>
      </c>
      <c r="J126" s="10">
        <v>0</v>
      </c>
      <c r="K126" s="10">
        <v>0</v>
      </c>
      <c r="L126" s="10">
        <v>0</v>
      </c>
      <c r="M126" s="182">
        <v>0</v>
      </c>
      <c r="N126" s="10">
        <v>0</v>
      </c>
      <c r="O126" s="10">
        <v>0</v>
      </c>
      <c r="P126" s="10">
        <v>0</v>
      </c>
      <c r="Q126" s="10">
        <v>0</v>
      </c>
      <c r="R126" s="182">
        <v>0</v>
      </c>
      <c r="S126" s="10">
        <v>1.0685876670805803</v>
      </c>
      <c r="T126" s="10">
        <v>1.4597342784456162</v>
      </c>
      <c r="U126" s="10">
        <v>1.5271564218456521</v>
      </c>
      <c r="V126" s="10">
        <v>2.2750309541947105</v>
      </c>
      <c r="W126" s="182">
        <v>6.3305093215665593</v>
      </c>
      <c r="X126" s="10">
        <v>2.600583429137596</v>
      </c>
      <c r="Y126" s="10">
        <v>3.173701620733349</v>
      </c>
      <c r="Z126" s="10">
        <v>2.7202624771951958</v>
      </c>
    </row>
    <row r="127" spans="1:26" ht="12" customHeight="1" x14ac:dyDescent="0.25">
      <c r="A127" s="110">
        <v>184</v>
      </c>
      <c r="B127" s="8" t="s">
        <v>170</v>
      </c>
      <c r="C127" s="120" t="s">
        <v>181</v>
      </c>
      <c r="D127" s="10">
        <v>0</v>
      </c>
      <c r="E127" s="10">
        <v>0</v>
      </c>
      <c r="F127" s="10">
        <v>0</v>
      </c>
      <c r="G127" s="10">
        <v>0</v>
      </c>
      <c r="H127" s="182">
        <v>0</v>
      </c>
      <c r="I127" s="10">
        <v>0</v>
      </c>
      <c r="J127" s="10">
        <v>0</v>
      </c>
      <c r="K127" s="10">
        <v>0</v>
      </c>
      <c r="L127" s="10">
        <v>0</v>
      </c>
      <c r="M127" s="182">
        <v>0</v>
      </c>
      <c r="N127" s="10">
        <v>0</v>
      </c>
      <c r="O127" s="10">
        <v>0</v>
      </c>
      <c r="P127" s="10">
        <v>0</v>
      </c>
      <c r="Q127" s="10">
        <v>2.0497237395578159E-2</v>
      </c>
      <c r="R127" s="182">
        <v>2.0497237395578159E-2</v>
      </c>
      <c r="S127" s="10">
        <v>7.8122149246858771E-2</v>
      </c>
      <c r="T127" s="10">
        <v>0.12568610603001062</v>
      </c>
      <c r="U127" s="10">
        <v>0.12822121145613574</v>
      </c>
      <c r="V127" s="10">
        <v>0.18188638264985521</v>
      </c>
      <c r="W127" s="182">
        <v>0.51391584938286028</v>
      </c>
      <c r="X127" s="10">
        <v>0.20264830623921168</v>
      </c>
      <c r="Y127" s="10">
        <v>0.29932783979698679</v>
      </c>
      <c r="Z127" s="10">
        <v>0.26602406071402135</v>
      </c>
    </row>
    <row r="128" spans="1:26" ht="12" customHeight="1" x14ac:dyDescent="0.25">
      <c r="A128" s="110">
        <v>185</v>
      </c>
      <c r="B128" s="8" t="s">
        <v>169</v>
      </c>
      <c r="C128" s="120" t="s">
        <v>168</v>
      </c>
      <c r="D128" s="10">
        <v>0</v>
      </c>
      <c r="E128" s="10">
        <v>0</v>
      </c>
      <c r="F128" s="10">
        <v>0</v>
      </c>
      <c r="G128" s="10">
        <v>0</v>
      </c>
      <c r="H128" s="182">
        <v>0</v>
      </c>
      <c r="I128" s="10">
        <v>0</v>
      </c>
      <c r="J128" s="10">
        <v>0</v>
      </c>
      <c r="K128" s="10">
        <v>0</v>
      </c>
      <c r="L128" s="10">
        <v>0</v>
      </c>
      <c r="M128" s="182">
        <v>0</v>
      </c>
      <c r="N128" s="10">
        <v>0</v>
      </c>
      <c r="O128" s="10">
        <v>0</v>
      </c>
      <c r="P128" s="10">
        <v>0</v>
      </c>
      <c r="Q128" s="10">
        <v>0.27346940192202268</v>
      </c>
      <c r="R128" s="182">
        <v>0.27346940192202268</v>
      </c>
      <c r="S128" s="10">
        <v>0.86370448293442847</v>
      </c>
      <c r="T128" s="10">
        <v>1.6903328608240986</v>
      </c>
      <c r="U128" s="10">
        <v>2.4389209309381781</v>
      </c>
      <c r="V128" s="10">
        <v>2.9609680055004</v>
      </c>
      <c r="W128" s="182">
        <v>7.9539262801971047</v>
      </c>
      <c r="X128" s="10">
        <v>3.9673815176665386</v>
      </c>
      <c r="Y128" s="10">
        <v>3.7029335837438992</v>
      </c>
      <c r="Z128" s="10">
        <v>3.3983064170805597</v>
      </c>
    </row>
    <row r="129" spans="2:33" ht="12" customHeight="1" x14ac:dyDescent="0.2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row>
    <row r="130" spans="2:33" ht="11.25" x14ac:dyDescent="0.25">
      <c r="B130" s="355" t="s">
        <v>226</v>
      </c>
      <c r="C130" s="355"/>
      <c r="D130" s="355"/>
      <c r="E130" s="355"/>
      <c r="F130" s="355"/>
      <c r="G130" s="355"/>
      <c r="H130" s="355"/>
      <c r="I130" s="355"/>
      <c r="J130" s="355"/>
      <c r="K130" s="355"/>
      <c r="L130" s="355"/>
      <c r="M130" s="355"/>
      <c r="N130" s="355"/>
      <c r="O130" s="355"/>
      <c r="P130" s="355"/>
      <c r="Q130" s="355"/>
      <c r="R130" s="355"/>
      <c r="S130" s="355"/>
      <c r="T130" s="355"/>
      <c r="U130" s="355"/>
      <c r="V130" s="355"/>
      <c r="W130" s="355"/>
      <c r="X130" s="355"/>
      <c r="Y130" s="355"/>
    </row>
    <row r="131" spans="2:33" ht="16.5" customHeight="1" x14ac:dyDescent="0.25">
      <c r="B131" s="355" t="s">
        <v>227</v>
      </c>
      <c r="C131" s="355"/>
      <c r="D131" s="355"/>
      <c r="E131" s="355"/>
      <c r="F131" s="355"/>
      <c r="G131" s="355"/>
      <c r="H131" s="355"/>
      <c r="I131" s="355"/>
      <c r="J131" s="355"/>
      <c r="K131" s="355"/>
      <c r="L131" s="355"/>
      <c r="M131" s="355"/>
      <c r="N131" s="355"/>
      <c r="O131" s="355"/>
      <c r="P131" s="355"/>
      <c r="Q131" s="355"/>
      <c r="R131" s="355"/>
    </row>
    <row r="132" spans="2:33" ht="12" customHeight="1" x14ac:dyDescent="0.25">
      <c r="B132" s="212"/>
    </row>
  </sheetData>
  <mergeCells count="2">
    <mergeCell ref="B131:R131"/>
    <mergeCell ref="B130:Y130"/>
  </mergeCells>
  <phoneticPr fontId="13" type="noConversion"/>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34"/>
  <sheetViews>
    <sheetView showGridLines="0" zoomScale="115" zoomScaleNormal="115" workbookViewId="0"/>
  </sheetViews>
  <sheetFormatPr defaultColWidth="8.7109375" defaultRowHeight="15" customHeight="1" x14ac:dyDescent="0.2"/>
  <cols>
    <col min="1" max="1" width="5.7109375" style="132" customWidth="1"/>
    <col min="2" max="2" width="28.7109375" style="113" customWidth="1"/>
    <col min="3" max="3" width="7.7109375" style="130" customWidth="1"/>
    <col min="4" max="26" width="9.7109375" style="113" customWidth="1"/>
    <col min="27" max="16384" width="8.7109375" style="113"/>
  </cols>
  <sheetData>
    <row r="1" spans="1:26" s="14" customFormat="1" ht="15" customHeight="1" x14ac:dyDescent="0.25">
      <c r="A1" s="110"/>
      <c r="C1" s="117"/>
    </row>
    <row r="2" spans="1:26" s="14" customFormat="1" ht="15" customHeight="1" x14ac:dyDescent="0.25">
      <c r="A2" s="110"/>
      <c r="C2" s="117"/>
    </row>
    <row r="3" spans="1:26" s="14" customFormat="1" ht="15" customHeight="1" x14ac:dyDescent="0.25">
      <c r="A3" s="110"/>
      <c r="B3" s="98" t="s">
        <v>162</v>
      </c>
      <c r="C3" s="118"/>
    </row>
    <row r="4" spans="1:26" s="14" customFormat="1" ht="8.1" customHeight="1" x14ac:dyDescent="0.25">
      <c r="A4" s="110"/>
      <c r="B4" s="98"/>
      <c r="C4" s="118"/>
    </row>
    <row r="5" spans="1:26" s="14" customFormat="1" ht="20.100000000000001" customHeight="1" x14ac:dyDescent="0.25">
      <c r="A5" s="110"/>
      <c r="B5" s="122" t="s">
        <v>0</v>
      </c>
      <c r="C5" s="123"/>
      <c r="D5" s="124" t="s">
        <v>22</v>
      </c>
      <c r="E5" s="124" t="s">
        <v>29</v>
      </c>
      <c r="F5" s="124" t="s">
        <v>31</v>
      </c>
      <c r="G5" s="124" t="s">
        <v>32</v>
      </c>
      <c r="H5" s="125">
        <v>2020</v>
      </c>
      <c r="I5" s="124" t="s">
        <v>41</v>
      </c>
      <c r="J5" s="124" t="s">
        <v>49</v>
      </c>
      <c r="K5" s="124" t="s">
        <v>50</v>
      </c>
      <c r="L5" s="124" t="s">
        <v>51</v>
      </c>
      <c r="M5" s="125">
        <v>2021</v>
      </c>
      <c r="N5" s="124" t="s">
        <v>52</v>
      </c>
      <c r="O5" s="124" t="s">
        <v>199</v>
      </c>
      <c r="P5" s="124" t="s">
        <v>206</v>
      </c>
      <c r="Q5" s="124" t="s">
        <v>209</v>
      </c>
      <c r="R5" s="125">
        <v>2022</v>
      </c>
      <c r="S5" s="124" t="s">
        <v>218</v>
      </c>
      <c r="T5" s="124" t="s">
        <v>230</v>
      </c>
      <c r="U5" s="124" t="s">
        <v>236</v>
      </c>
      <c r="V5" s="124" t="s">
        <v>238</v>
      </c>
      <c r="W5" s="125">
        <v>2023</v>
      </c>
      <c r="X5" s="124" t="s">
        <v>242</v>
      </c>
      <c r="Y5" s="124" t="s">
        <v>257</v>
      </c>
      <c r="Z5" s="124" t="s">
        <v>265</v>
      </c>
    </row>
    <row r="6" spans="1:26" s="14" customFormat="1" ht="15" customHeight="1" x14ac:dyDescent="0.25">
      <c r="A6" s="110">
        <v>2</v>
      </c>
      <c r="B6" s="11" t="s">
        <v>184</v>
      </c>
      <c r="C6" s="129" t="s">
        <v>165</v>
      </c>
      <c r="D6" s="141">
        <v>137.37285399999999</v>
      </c>
      <c r="E6" s="13">
        <v>114.12052693215514</v>
      </c>
      <c r="F6" s="13">
        <v>148.09062504479576</v>
      </c>
      <c r="G6" s="13">
        <v>151.11435295116948</v>
      </c>
      <c r="H6" s="175">
        <v>550.69835892812034</v>
      </c>
      <c r="I6" s="141">
        <v>138.54843714296891</v>
      </c>
      <c r="J6" s="13">
        <v>146.69990896832732</v>
      </c>
      <c r="K6" s="13">
        <v>144.55987984040354</v>
      </c>
      <c r="L6" s="13">
        <v>148.09082798580073</v>
      </c>
      <c r="M6" s="175">
        <v>577.89905393750041</v>
      </c>
      <c r="N6" s="141">
        <v>123.96655797797729</v>
      </c>
      <c r="O6" s="13">
        <v>141.35103919888115</v>
      </c>
      <c r="P6" s="13">
        <v>151.67677494461967</v>
      </c>
      <c r="Q6" s="13">
        <v>158.89128397505999</v>
      </c>
      <c r="R6" s="175">
        <v>575.88565609653801</v>
      </c>
      <c r="S6" s="141">
        <v>135.69146195786669</v>
      </c>
      <c r="T6" s="13">
        <v>140.42698891967794</v>
      </c>
      <c r="U6" s="13">
        <v>144.4876701897368</v>
      </c>
      <c r="V6" s="13">
        <v>135.35125505498746</v>
      </c>
      <c r="W6" s="175">
        <v>555.9573761222689</v>
      </c>
      <c r="X6" s="141">
        <v>130.97345399929429</v>
      </c>
      <c r="Y6" s="13">
        <v>139.28117087788871</v>
      </c>
      <c r="Z6" s="13">
        <v>142.82968789285314</v>
      </c>
    </row>
    <row r="7" spans="1:26" s="14" customFormat="1" ht="15" customHeight="1" x14ac:dyDescent="0.25">
      <c r="A7" s="110">
        <v>6</v>
      </c>
      <c r="B7" s="11" t="s">
        <v>185</v>
      </c>
      <c r="C7" s="129" t="s">
        <v>165</v>
      </c>
      <c r="D7" s="12">
        <v>7.9542199999999941</v>
      </c>
      <c r="E7" s="13">
        <v>5.7363500072002429</v>
      </c>
      <c r="F7" s="13">
        <v>10.294334981727975</v>
      </c>
      <c r="G7" s="13">
        <v>10.689602980995177</v>
      </c>
      <c r="H7" s="175">
        <v>34.67450796992339</v>
      </c>
      <c r="I7" s="12">
        <v>9.8367259826660156</v>
      </c>
      <c r="J7" s="13">
        <v>9.8709899998989723</v>
      </c>
      <c r="K7" s="13">
        <v>10.948320016145706</v>
      </c>
      <c r="L7" s="13">
        <v>10.282131012916565</v>
      </c>
      <c r="M7" s="175">
        <v>40.938167011627257</v>
      </c>
      <c r="N7" s="12">
        <v>10.35999203386903</v>
      </c>
      <c r="O7" s="13">
        <v>10.755909030735493</v>
      </c>
      <c r="P7" s="13">
        <v>10.660100017380715</v>
      </c>
      <c r="Q7" s="13">
        <v>8.5385539760664084</v>
      </c>
      <c r="R7" s="175">
        <v>40.314555058051646</v>
      </c>
      <c r="S7" s="12">
        <v>8.0979599975645549</v>
      </c>
      <c r="T7" s="13">
        <v>8.4669249826669688</v>
      </c>
      <c r="U7" s="13">
        <v>9.3708969817096364</v>
      </c>
      <c r="V7" s="13">
        <v>7.9494100002288803</v>
      </c>
      <c r="W7" s="175">
        <v>33.88519196217004</v>
      </c>
      <c r="X7" s="12">
        <v>7.5788069877624498</v>
      </c>
      <c r="Y7" s="13">
        <v>8.7175499815940807</v>
      </c>
      <c r="Z7" s="13">
        <v>10.103074978351591</v>
      </c>
    </row>
    <row r="8" spans="1:26" s="14" customFormat="1" ht="15" customHeight="1" x14ac:dyDescent="0.25">
      <c r="A8" s="110"/>
      <c r="B8" s="11"/>
      <c r="C8" s="129"/>
      <c r="D8" s="12"/>
      <c r="E8" s="13"/>
      <c r="F8" s="13"/>
      <c r="G8" s="13"/>
      <c r="H8" s="175"/>
      <c r="I8" s="12"/>
      <c r="J8" s="13"/>
      <c r="K8" s="13"/>
      <c r="L8" s="13"/>
      <c r="M8" s="175"/>
      <c r="N8" s="12"/>
      <c r="O8" s="13"/>
      <c r="P8" s="13"/>
      <c r="Q8" s="13"/>
      <c r="R8" s="175"/>
      <c r="S8" s="12"/>
      <c r="T8" s="13"/>
      <c r="U8" s="13"/>
      <c r="V8" s="13"/>
      <c r="W8" s="175"/>
      <c r="X8" s="12"/>
      <c r="Y8" s="13"/>
      <c r="Z8" s="13"/>
    </row>
    <row r="9" spans="1:26" s="14" customFormat="1" ht="15" customHeight="1" x14ac:dyDescent="0.25">
      <c r="A9" s="110">
        <v>14</v>
      </c>
      <c r="B9" s="131" t="s">
        <v>186</v>
      </c>
      <c r="C9" s="120" t="s">
        <v>183</v>
      </c>
      <c r="D9" s="228" t="s">
        <v>198</v>
      </c>
      <c r="E9" s="229" t="s">
        <v>198</v>
      </c>
      <c r="F9" s="229" t="s">
        <v>198</v>
      </c>
      <c r="G9" s="229" t="s">
        <v>198</v>
      </c>
      <c r="H9" s="230" t="s">
        <v>198</v>
      </c>
      <c r="I9" s="128">
        <v>0.18011806313768269</v>
      </c>
      <c r="J9" s="127">
        <v>0.19621396439493749</v>
      </c>
      <c r="K9" s="127">
        <v>0.22681093836040028</v>
      </c>
      <c r="L9" s="127">
        <v>0.22797078672149459</v>
      </c>
      <c r="M9" s="176">
        <v>0.20802964353562009</v>
      </c>
      <c r="N9" s="128">
        <v>0.25242294423619083</v>
      </c>
      <c r="O9" s="127">
        <v>0.28709584065585314</v>
      </c>
      <c r="P9" s="127">
        <v>0.25838545389940587</v>
      </c>
      <c r="Q9" s="127">
        <v>0.24701701723227701</v>
      </c>
      <c r="R9" s="176">
        <v>0.26094730985334197</v>
      </c>
      <c r="S9" s="128">
        <v>0.30910310704363242</v>
      </c>
      <c r="T9" s="127">
        <v>0.31904660869065971</v>
      </c>
      <c r="U9" s="127">
        <v>0.29091844254993382</v>
      </c>
      <c r="V9" s="127">
        <v>0.28643208443331875</v>
      </c>
      <c r="W9" s="176">
        <v>0.30133598074142143</v>
      </c>
      <c r="X9" s="128">
        <v>0.30156440588562333</v>
      </c>
      <c r="Y9" s="127">
        <v>0.29825808560957917</v>
      </c>
      <c r="Z9" s="127">
        <v>0.31556734861565705</v>
      </c>
    </row>
    <row r="10" spans="1:26" s="14" customFormat="1" ht="15" customHeight="1" x14ac:dyDescent="0.25">
      <c r="A10" s="110">
        <v>2</v>
      </c>
      <c r="B10" s="8" t="s">
        <v>187</v>
      </c>
      <c r="C10" s="120" t="s">
        <v>183</v>
      </c>
      <c r="D10" s="128">
        <v>0.79366978042048053</v>
      </c>
      <c r="E10" s="127">
        <v>0.70290208968930223</v>
      </c>
      <c r="F10" s="127">
        <v>0.78569645870978055</v>
      </c>
      <c r="G10" s="127">
        <v>0.91759838252969095</v>
      </c>
      <c r="H10" s="176">
        <v>0.80707617048171787</v>
      </c>
      <c r="I10" s="128">
        <v>0.99239738313076964</v>
      </c>
      <c r="J10" s="127">
        <v>1.0786487329166321</v>
      </c>
      <c r="K10" s="127">
        <v>1.1604226137903564</v>
      </c>
      <c r="L10" s="127">
        <v>1.2842143908519981</v>
      </c>
      <c r="M10" s="176">
        <v>1.1303482776344216</v>
      </c>
      <c r="N10" s="128">
        <v>1.2554544547359636</v>
      </c>
      <c r="O10" s="127">
        <v>1.4575094027677939</v>
      </c>
      <c r="P10" s="127">
        <v>1.3638932856235764</v>
      </c>
      <c r="Q10" s="127">
        <v>1.2020645076340153</v>
      </c>
      <c r="R10" s="176">
        <v>1.3382819537468409</v>
      </c>
      <c r="S10" s="128">
        <v>1.2516847034546439</v>
      </c>
      <c r="T10" s="127">
        <v>1.1191707075395914</v>
      </c>
      <c r="U10" s="127">
        <v>1.0057969691994915</v>
      </c>
      <c r="V10" s="127">
        <v>1.0007713518540158</v>
      </c>
      <c r="W10" s="176">
        <v>1.0929876182077105</v>
      </c>
      <c r="X10" s="128">
        <v>0.97906487388472518</v>
      </c>
      <c r="Y10" s="127">
        <v>1.1899572603035877</v>
      </c>
      <c r="Z10" s="127">
        <v>1.1588627961419651</v>
      </c>
    </row>
    <row r="11" spans="1:26" s="14" customFormat="1" ht="15" customHeight="1" x14ac:dyDescent="0.25">
      <c r="A11" s="110"/>
      <c r="C11" s="117"/>
    </row>
    <row r="12" spans="1:26" s="14" customFormat="1" ht="20.100000000000001" customHeight="1" x14ac:dyDescent="0.25">
      <c r="A12" s="110"/>
      <c r="B12" s="99" t="s">
        <v>7</v>
      </c>
      <c r="C12" s="139"/>
      <c r="D12" s="140" t="str">
        <f t="shared" ref="D12:Z12" si="0">D$5</f>
        <v>1Q20</v>
      </c>
      <c r="E12" s="140" t="str">
        <f t="shared" si="0"/>
        <v>2Q20</v>
      </c>
      <c r="F12" s="140" t="str">
        <f t="shared" si="0"/>
        <v>3Q20</v>
      </c>
      <c r="G12" s="140" t="str">
        <f t="shared" si="0"/>
        <v>4Q20</v>
      </c>
      <c r="H12" s="140">
        <f>H$5</f>
        <v>2020</v>
      </c>
      <c r="I12" s="140" t="str">
        <f t="shared" si="0"/>
        <v>1Q21</v>
      </c>
      <c r="J12" s="140" t="str">
        <f t="shared" si="0"/>
        <v>2Q21</v>
      </c>
      <c r="K12" s="140" t="str">
        <f t="shared" si="0"/>
        <v>3Q21</v>
      </c>
      <c r="L12" s="140" t="str">
        <f t="shared" si="0"/>
        <v>4Q21</v>
      </c>
      <c r="M12" s="140">
        <f>M$5</f>
        <v>2021</v>
      </c>
      <c r="N12" s="140" t="str">
        <f t="shared" si="0"/>
        <v>1Q22</v>
      </c>
      <c r="O12" s="140" t="str">
        <f t="shared" si="0"/>
        <v>2Q22</v>
      </c>
      <c r="P12" s="140" t="str">
        <f t="shared" si="0"/>
        <v>3Q22</v>
      </c>
      <c r="Q12" s="140" t="str">
        <f t="shared" si="0"/>
        <v>4Q22</v>
      </c>
      <c r="R12" s="140">
        <f t="shared" si="0"/>
        <v>2022</v>
      </c>
      <c r="S12" s="140" t="str">
        <f t="shared" si="0"/>
        <v>1Q23</v>
      </c>
      <c r="T12" s="140" t="str">
        <f t="shared" si="0"/>
        <v>2Q23</v>
      </c>
      <c r="U12" s="140" t="str">
        <f t="shared" si="0"/>
        <v>3Q23</v>
      </c>
      <c r="V12" s="140" t="str">
        <f t="shared" si="0"/>
        <v>4Q23</v>
      </c>
      <c r="W12" s="140">
        <f t="shared" si="0"/>
        <v>2023</v>
      </c>
      <c r="X12" s="140" t="str">
        <f t="shared" si="0"/>
        <v>1Q24</v>
      </c>
      <c r="Y12" s="140" t="str">
        <f t="shared" si="0"/>
        <v>2Q24</v>
      </c>
      <c r="Z12" s="140" t="str">
        <f t="shared" si="0"/>
        <v>3Q24</v>
      </c>
    </row>
    <row r="13" spans="1:26" s="14" customFormat="1" ht="15" customHeight="1" x14ac:dyDescent="0.25">
      <c r="A13" s="110">
        <v>15</v>
      </c>
      <c r="B13" s="11" t="s">
        <v>184</v>
      </c>
      <c r="C13" s="129" t="s">
        <v>165</v>
      </c>
      <c r="D13" s="141">
        <v>76.157798999999997</v>
      </c>
      <c r="E13" s="13">
        <v>57.647619953536037</v>
      </c>
      <c r="F13" s="13">
        <v>81.605853061936386</v>
      </c>
      <c r="G13" s="13">
        <v>87.496037945425044</v>
      </c>
      <c r="H13" s="175">
        <v>302.90730996089746</v>
      </c>
      <c r="I13" s="141">
        <v>77.502027151800164</v>
      </c>
      <c r="J13" s="13">
        <v>85.787202959982878</v>
      </c>
      <c r="K13" s="13">
        <v>80.785097856094353</v>
      </c>
      <c r="L13" s="13">
        <v>89.372840949711801</v>
      </c>
      <c r="M13" s="175">
        <v>333.44716891758924</v>
      </c>
      <c r="N13" s="141">
        <v>74.268931962553523</v>
      </c>
      <c r="O13" s="13">
        <v>80.999690195382598</v>
      </c>
      <c r="P13" s="13">
        <v>92.099528953692428</v>
      </c>
      <c r="Q13" s="13">
        <v>93.040362964827551</v>
      </c>
      <c r="R13" s="175">
        <v>340.40851407645607</v>
      </c>
      <c r="S13" s="141">
        <v>78.754956961708075</v>
      </c>
      <c r="T13" s="13">
        <v>81.175974910853128</v>
      </c>
      <c r="U13" s="13">
        <v>87.100509169104569</v>
      </c>
      <c r="V13" s="13">
        <v>79.354328050246224</v>
      </c>
      <c r="W13" s="175">
        <v>326.38576909191204</v>
      </c>
      <c r="X13" s="141">
        <v>72.744456986923694</v>
      </c>
      <c r="Y13" s="13">
        <v>83.655638866682082</v>
      </c>
      <c r="Z13" s="13">
        <v>86.922419883878717</v>
      </c>
    </row>
    <row r="14" spans="1:26" s="14" customFormat="1" ht="15" customHeight="1" x14ac:dyDescent="0.25">
      <c r="A14" s="110">
        <v>21</v>
      </c>
      <c r="B14" s="227" t="s">
        <v>6</v>
      </c>
      <c r="C14" s="223" t="s">
        <v>166</v>
      </c>
      <c r="D14" s="224">
        <v>0.93083607133834734</v>
      </c>
      <c r="E14" s="225">
        <v>0.93666527359280771</v>
      </c>
      <c r="F14" s="225">
        <v>0.93499491806166679</v>
      </c>
      <c r="G14" s="225">
        <v>0.94361266996229198</v>
      </c>
      <c r="H14" s="226">
        <v>0.9365</v>
      </c>
      <c r="I14" s="224">
        <v>0.94814362366420402</v>
      </c>
      <c r="J14" s="225">
        <v>0.94750000000000001</v>
      </c>
      <c r="K14" s="225">
        <v>0.94106666666666661</v>
      </c>
      <c r="L14" s="225">
        <v>0.93566666666666665</v>
      </c>
      <c r="M14" s="226">
        <v>0.94347499999999995</v>
      </c>
      <c r="N14" s="224">
        <v>0.94673262103089917</v>
      </c>
      <c r="O14" s="225">
        <v>0.94573359612127939</v>
      </c>
      <c r="P14" s="225">
        <v>0.94425415429934689</v>
      </c>
      <c r="Q14" s="225">
        <v>0.94943435574605051</v>
      </c>
      <c r="R14" s="226">
        <v>0.94654337909494535</v>
      </c>
      <c r="S14" s="224">
        <v>0.94012216272438787</v>
      </c>
      <c r="T14" s="225">
        <v>0.93796455011857671</v>
      </c>
      <c r="U14" s="225">
        <v>0.92638577180446002</v>
      </c>
      <c r="V14" s="225">
        <v>0.95278656077623058</v>
      </c>
      <c r="W14" s="226">
        <v>0.93795911313039337</v>
      </c>
      <c r="X14" s="224">
        <v>0.95840000000000003</v>
      </c>
      <c r="Y14" s="225">
        <v>0.93843333333333334</v>
      </c>
      <c r="Z14" s="225">
        <v>0.94441409529739095</v>
      </c>
    </row>
    <row r="15" spans="1:26" s="14" customFormat="1" ht="15" customHeight="1" x14ac:dyDescent="0.25">
      <c r="A15" s="110"/>
      <c r="B15" s="11"/>
      <c r="C15" s="129"/>
      <c r="D15" s="12"/>
      <c r="E15" s="13"/>
      <c r="F15" s="13"/>
      <c r="G15" s="13"/>
      <c r="H15" s="175"/>
      <c r="I15" s="12"/>
      <c r="J15" s="13"/>
      <c r="K15" s="13"/>
      <c r="L15" s="13"/>
      <c r="M15" s="175"/>
      <c r="N15" s="12"/>
      <c r="O15" s="13"/>
      <c r="P15" s="13"/>
      <c r="Q15" s="13"/>
      <c r="R15" s="175"/>
      <c r="S15" s="12"/>
      <c r="T15" s="13"/>
      <c r="U15" s="13"/>
      <c r="V15" s="13"/>
      <c r="W15" s="175"/>
      <c r="X15" s="12"/>
      <c r="Y15" s="13"/>
      <c r="Z15" s="13"/>
    </row>
    <row r="16" spans="1:26" s="14" customFormat="1" ht="15" customHeight="1" x14ac:dyDescent="0.25">
      <c r="A16" s="110">
        <v>27</v>
      </c>
      <c r="B16" s="131" t="s">
        <v>186</v>
      </c>
      <c r="C16" s="120" t="s">
        <v>183</v>
      </c>
      <c r="D16" s="228" t="s">
        <v>198</v>
      </c>
      <c r="E16" s="229" t="s">
        <v>198</v>
      </c>
      <c r="F16" s="229" t="s">
        <v>198</v>
      </c>
      <c r="G16" s="229" t="s">
        <v>198</v>
      </c>
      <c r="H16" s="230" t="s">
        <v>198</v>
      </c>
      <c r="I16" s="128">
        <v>0.20612142010573212</v>
      </c>
      <c r="J16" s="127">
        <v>0.21653537795559477</v>
      </c>
      <c r="K16" s="127">
        <v>0.28004065970869224</v>
      </c>
      <c r="L16" s="127">
        <v>0.26458341454539103</v>
      </c>
      <c r="M16" s="176">
        <v>0.2416510519347404</v>
      </c>
      <c r="N16" s="128">
        <v>0.27453131292929761</v>
      </c>
      <c r="O16" s="127">
        <v>0.31355342683107695</v>
      </c>
      <c r="P16" s="127">
        <v>0.26233196304045381</v>
      </c>
      <c r="Q16" s="127">
        <v>0.24074568115257389</v>
      </c>
      <c r="R16" s="176">
        <v>0.27097642297788177</v>
      </c>
      <c r="S16" s="128">
        <v>0.29043119031991321</v>
      </c>
      <c r="T16" s="127">
        <v>0.29859002768374854</v>
      </c>
      <c r="U16" s="127">
        <v>0.26481257901083577</v>
      </c>
      <c r="V16" s="127">
        <v>0.25812078685113099</v>
      </c>
      <c r="W16" s="176">
        <v>0.27776739050163202</v>
      </c>
      <c r="X16" s="128">
        <v>0.27368463275719779</v>
      </c>
      <c r="Y16" s="127">
        <v>0.27497769665144611</v>
      </c>
      <c r="Z16" s="127">
        <v>0.29106235932486552</v>
      </c>
    </row>
    <row r="17" spans="1:26" s="14" customFormat="1" ht="15" customHeight="1" x14ac:dyDescent="0.25">
      <c r="A17" s="110">
        <v>19</v>
      </c>
      <c r="B17" s="8" t="s">
        <v>187</v>
      </c>
      <c r="C17" s="120" t="s">
        <v>183</v>
      </c>
      <c r="D17" s="128">
        <v>0.80336618739527788</v>
      </c>
      <c r="E17" s="127">
        <v>0.81400474766244391</v>
      </c>
      <c r="F17" s="127">
        <v>0.80535211726507083</v>
      </c>
      <c r="G17" s="127">
        <v>0.92940684915990646</v>
      </c>
      <c r="H17" s="176">
        <v>0.8511317437411271</v>
      </c>
      <c r="I17" s="128">
        <v>1.0054204366895547</v>
      </c>
      <c r="J17" s="127">
        <v>1.0645172549017652</v>
      </c>
      <c r="K17" s="127">
        <v>1.2643195771092959</v>
      </c>
      <c r="L17" s="127">
        <v>1.3109845931811006</v>
      </c>
      <c r="M17" s="176">
        <v>1.1622411434487951</v>
      </c>
      <c r="N17" s="128">
        <v>1.2790685942412865</v>
      </c>
      <c r="O17" s="127">
        <v>1.3236516407173815</v>
      </c>
      <c r="P17" s="127">
        <v>1.3383026727570717</v>
      </c>
      <c r="Q17" s="127">
        <v>1.1822873827261655</v>
      </c>
      <c r="R17" s="176">
        <v>1.2788861881458009</v>
      </c>
      <c r="S17" s="128">
        <v>1.1704187146862719</v>
      </c>
      <c r="T17" s="127">
        <v>1.0639915639549555</v>
      </c>
      <c r="U17" s="127">
        <v>0.97292564183857555</v>
      </c>
      <c r="V17" s="127">
        <v>0.93901177373721123</v>
      </c>
      <c r="W17" s="176">
        <v>1.0349827830768676</v>
      </c>
      <c r="X17" s="128">
        <v>0.9182081794215825</v>
      </c>
      <c r="Y17" s="127">
        <v>1.1777784478044622</v>
      </c>
      <c r="Z17" s="127">
        <v>1.1366878094061947</v>
      </c>
    </row>
    <row r="18" spans="1:26" s="14" customFormat="1" ht="15" customHeight="1" x14ac:dyDescent="0.25">
      <c r="A18" s="110"/>
      <c r="C18" s="117"/>
    </row>
    <row r="19" spans="1:26" s="14" customFormat="1" ht="20.100000000000001" customHeight="1" x14ac:dyDescent="0.25">
      <c r="A19" s="110"/>
      <c r="B19" s="99" t="s">
        <v>8</v>
      </c>
      <c r="C19" s="139"/>
      <c r="D19" s="140" t="str">
        <f t="shared" ref="D19:Z19" si="1">D$5</f>
        <v>1Q20</v>
      </c>
      <c r="E19" s="140" t="str">
        <f t="shared" si="1"/>
        <v>2Q20</v>
      </c>
      <c r="F19" s="140" t="str">
        <f t="shared" si="1"/>
        <v>3Q20</v>
      </c>
      <c r="G19" s="140" t="str">
        <f t="shared" si="1"/>
        <v>4Q20</v>
      </c>
      <c r="H19" s="140">
        <f>H$5</f>
        <v>2020</v>
      </c>
      <c r="I19" s="140" t="str">
        <f t="shared" si="1"/>
        <v>1Q21</v>
      </c>
      <c r="J19" s="140" t="str">
        <f t="shared" si="1"/>
        <v>2Q21</v>
      </c>
      <c r="K19" s="140" t="str">
        <f t="shared" si="1"/>
        <v>3Q21</v>
      </c>
      <c r="L19" s="140" t="str">
        <f t="shared" si="1"/>
        <v>4Q21</v>
      </c>
      <c r="M19" s="140">
        <f>M$5</f>
        <v>2021</v>
      </c>
      <c r="N19" s="140" t="str">
        <f t="shared" si="1"/>
        <v>1Q22</v>
      </c>
      <c r="O19" s="140" t="str">
        <f t="shared" si="1"/>
        <v>2Q22</v>
      </c>
      <c r="P19" s="140" t="str">
        <f t="shared" si="1"/>
        <v>3Q22</v>
      </c>
      <c r="Q19" s="140" t="str">
        <f t="shared" si="1"/>
        <v>4Q22</v>
      </c>
      <c r="R19" s="140">
        <f t="shared" si="1"/>
        <v>2022</v>
      </c>
      <c r="S19" s="140" t="str">
        <f t="shared" si="1"/>
        <v>1Q23</v>
      </c>
      <c r="T19" s="140" t="str">
        <f t="shared" si="1"/>
        <v>2Q23</v>
      </c>
      <c r="U19" s="140" t="str">
        <f t="shared" si="1"/>
        <v>3Q23</v>
      </c>
      <c r="V19" s="140" t="str">
        <f t="shared" si="1"/>
        <v>4Q23</v>
      </c>
      <c r="W19" s="140">
        <f t="shared" si="1"/>
        <v>2023</v>
      </c>
      <c r="X19" s="140" t="str">
        <f t="shared" si="1"/>
        <v>1Q24</v>
      </c>
      <c r="Y19" s="140" t="str">
        <f t="shared" si="1"/>
        <v>2Q24</v>
      </c>
      <c r="Z19" s="140" t="str">
        <f t="shared" si="1"/>
        <v>3Q24</v>
      </c>
    </row>
    <row r="20" spans="1:26" s="14" customFormat="1" ht="15" customHeight="1" x14ac:dyDescent="0.25">
      <c r="A20" s="110">
        <v>20</v>
      </c>
      <c r="B20" s="11" t="s">
        <v>184</v>
      </c>
      <c r="C20" s="129" t="s">
        <v>165</v>
      </c>
      <c r="D20" s="12">
        <v>40.402828000000007</v>
      </c>
      <c r="E20" s="13">
        <v>38.284862019134998</v>
      </c>
      <c r="F20" s="13">
        <v>47.837212985287898</v>
      </c>
      <c r="G20" s="13">
        <v>42.674254974032401</v>
      </c>
      <c r="H20" s="175">
        <v>169.1991579784553</v>
      </c>
      <c r="I20" s="12">
        <v>41.184090993129971</v>
      </c>
      <c r="J20" s="13">
        <v>40.469343001275774</v>
      </c>
      <c r="K20" s="13">
        <v>44.067115968207368</v>
      </c>
      <c r="L20" s="13">
        <v>37.940208038383481</v>
      </c>
      <c r="M20" s="175">
        <v>163.66075800099657</v>
      </c>
      <c r="N20" s="12">
        <v>30.508957993744851</v>
      </c>
      <c r="O20" s="13">
        <v>39.85298399472714</v>
      </c>
      <c r="P20" s="13">
        <v>37.296664971704487</v>
      </c>
      <c r="Q20" s="13">
        <v>44.10099602119827</v>
      </c>
      <c r="R20" s="175">
        <v>151.75960298137471</v>
      </c>
      <c r="S20" s="12">
        <v>36.7632719891119</v>
      </c>
      <c r="T20" s="13">
        <v>38.913652010781291</v>
      </c>
      <c r="U20" s="13">
        <v>38.030187994249289</v>
      </c>
      <c r="V20" s="13">
        <v>33.394943005712499</v>
      </c>
      <c r="W20" s="175">
        <v>147.10205499985497</v>
      </c>
      <c r="X20" s="12">
        <v>38.416059015488621</v>
      </c>
      <c r="Y20" s="13">
        <v>34.383843022960662</v>
      </c>
      <c r="Z20" s="13">
        <v>37.200739997457511</v>
      </c>
    </row>
    <row r="21" spans="1:26" s="14" customFormat="1" ht="15" customHeight="1" x14ac:dyDescent="0.25">
      <c r="A21" s="110">
        <v>28</v>
      </c>
      <c r="B21" s="227" t="s">
        <v>6</v>
      </c>
      <c r="C21" s="223" t="s">
        <v>166</v>
      </c>
      <c r="D21" s="224">
        <v>0.95164631353376383</v>
      </c>
      <c r="E21" s="225">
        <v>0.95385275211078957</v>
      </c>
      <c r="F21" s="225">
        <v>0.94812501226794732</v>
      </c>
      <c r="G21" s="225">
        <v>0.9401170867055848</v>
      </c>
      <c r="H21" s="226">
        <v>0.94841622703542805</v>
      </c>
      <c r="I21" s="224">
        <v>0.94595690071117899</v>
      </c>
      <c r="J21" s="225">
        <v>0.95430000000000004</v>
      </c>
      <c r="K21" s="225">
        <v>0.94669999999999999</v>
      </c>
      <c r="L21" s="225">
        <v>0.93910000000000005</v>
      </c>
      <c r="M21" s="226">
        <v>0.94679999999999997</v>
      </c>
      <c r="N21" s="224">
        <v>0.94510979564188602</v>
      </c>
      <c r="O21" s="225">
        <v>0.91817701509659899</v>
      </c>
      <c r="P21" s="225">
        <v>0.89517907920861883</v>
      </c>
      <c r="Q21" s="225">
        <v>0.91734546580402199</v>
      </c>
      <c r="R21" s="226">
        <v>0.91646924606283797</v>
      </c>
      <c r="S21" s="224">
        <v>0.91446345335702883</v>
      </c>
      <c r="T21" s="225">
        <v>0.91700000000000004</v>
      </c>
      <c r="U21" s="225">
        <v>0.89280000000000004</v>
      </c>
      <c r="V21" s="225">
        <v>0.90458592358129275</v>
      </c>
      <c r="W21" s="226">
        <v>0.90140045794521917</v>
      </c>
      <c r="X21" s="224">
        <v>0.90510000000000002</v>
      </c>
      <c r="Y21" s="225">
        <v>0.91059999999999997</v>
      </c>
      <c r="Z21" s="225">
        <v>0.90600000000000003</v>
      </c>
    </row>
    <row r="22" spans="1:26" s="14" customFormat="1" ht="15" customHeight="1" x14ac:dyDescent="0.25">
      <c r="A22" s="110">
        <v>24</v>
      </c>
      <c r="B22" s="11" t="s">
        <v>185</v>
      </c>
      <c r="C22" s="129" t="s">
        <v>165</v>
      </c>
      <c r="D22" s="12">
        <v>7.9542199999999941</v>
      </c>
      <c r="E22" s="13">
        <v>5.7363500072002429</v>
      </c>
      <c r="F22" s="13">
        <v>10.294334981727975</v>
      </c>
      <c r="G22" s="13">
        <v>10.689602980995177</v>
      </c>
      <c r="H22" s="175">
        <v>34.67450796992339</v>
      </c>
      <c r="I22" s="12">
        <v>9.8367259826660156</v>
      </c>
      <c r="J22" s="13">
        <v>9.8709899998989723</v>
      </c>
      <c r="K22" s="13">
        <v>10.948320016145706</v>
      </c>
      <c r="L22" s="13">
        <v>10.282131012916565</v>
      </c>
      <c r="M22" s="175">
        <v>40.938167011627257</v>
      </c>
      <c r="N22" s="12">
        <v>10.35999203386903</v>
      </c>
      <c r="O22" s="13">
        <v>10.755909030735493</v>
      </c>
      <c r="P22" s="13">
        <v>10.660100017380715</v>
      </c>
      <c r="Q22" s="13">
        <v>8.5385539760664084</v>
      </c>
      <c r="R22" s="175">
        <v>40.314555058051646</v>
      </c>
      <c r="S22" s="12">
        <v>8.0979599975645549</v>
      </c>
      <c r="T22" s="13">
        <v>8.4669249826669688</v>
      </c>
      <c r="U22" s="13">
        <v>9.3708969817096364</v>
      </c>
      <c r="V22" s="13">
        <v>7.9494100002288803</v>
      </c>
      <c r="W22" s="175">
        <v>33.88519196217004</v>
      </c>
      <c r="X22" s="12">
        <v>7.5788069877624498</v>
      </c>
      <c r="Y22" s="13">
        <v>8.7175499815940807</v>
      </c>
      <c r="Z22" s="13">
        <v>10.103074978351591</v>
      </c>
    </row>
    <row r="23" spans="1:26" s="14" customFormat="1" ht="15" customHeight="1" x14ac:dyDescent="0.25">
      <c r="A23" s="110"/>
      <c r="B23" s="11"/>
      <c r="C23" s="129"/>
      <c r="D23" s="12"/>
      <c r="E23" s="13"/>
      <c r="F23" s="13"/>
      <c r="G23" s="13"/>
      <c r="H23" s="175"/>
      <c r="I23" s="12"/>
      <c r="J23" s="13"/>
      <c r="K23" s="13"/>
      <c r="L23" s="13"/>
      <c r="M23" s="175"/>
      <c r="N23" s="12"/>
      <c r="O23" s="13"/>
      <c r="P23" s="13"/>
      <c r="Q23" s="13"/>
      <c r="R23" s="175"/>
      <c r="S23" s="12"/>
      <c r="T23" s="13"/>
      <c r="U23" s="13"/>
      <c r="V23" s="13"/>
      <c r="W23" s="175"/>
      <c r="X23" s="12"/>
      <c r="Y23" s="13"/>
      <c r="Z23" s="13"/>
    </row>
    <row r="24" spans="1:26" s="14" customFormat="1" ht="15" customHeight="1" x14ac:dyDescent="0.25">
      <c r="A24" s="110">
        <v>40</v>
      </c>
      <c r="B24" s="131" t="s">
        <v>186</v>
      </c>
      <c r="C24" s="120" t="s">
        <v>183</v>
      </c>
      <c r="D24" s="228" t="s">
        <v>198</v>
      </c>
      <c r="E24" s="229" t="s">
        <v>198</v>
      </c>
      <c r="F24" s="229" t="s">
        <v>198</v>
      </c>
      <c r="G24" s="229" t="s">
        <v>198</v>
      </c>
      <c r="H24" s="230" t="s">
        <v>198</v>
      </c>
      <c r="I24" s="128">
        <v>0.11325656437214811</v>
      </c>
      <c r="J24" s="127">
        <v>0.12862045297084104</v>
      </c>
      <c r="K24" s="127">
        <v>0.12160141656746049</v>
      </c>
      <c r="L24" s="127">
        <v>0.12701031277981531</v>
      </c>
      <c r="M24" s="176">
        <v>0.12253323315203014</v>
      </c>
      <c r="N24" s="128">
        <v>0.15725197446503364</v>
      </c>
      <c r="O24" s="127">
        <v>0.19416460702549021</v>
      </c>
      <c r="P24" s="127">
        <v>0.19421016781260914</v>
      </c>
      <c r="Q24" s="127">
        <v>0.22050463810200971</v>
      </c>
      <c r="R24" s="176">
        <v>0.19378927550045685</v>
      </c>
      <c r="S24" s="128">
        <v>0.23482322052231533</v>
      </c>
      <c r="T24" s="127">
        <v>0.2978231069341819</v>
      </c>
      <c r="U24" s="127">
        <v>0.25447829750149975</v>
      </c>
      <c r="V24" s="127">
        <v>0.23692292644255739</v>
      </c>
      <c r="W24" s="176">
        <v>0.25684448512862135</v>
      </c>
      <c r="X24" s="128">
        <v>0.28175542255688046</v>
      </c>
      <c r="Y24" s="127">
        <v>0.29521908827241228</v>
      </c>
      <c r="Z24" s="127">
        <v>0.31135107121523886</v>
      </c>
    </row>
    <row r="25" spans="1:26" s="14" customFormat="1" ht="15" customHeight="1" x14ac:dyDescent="0.25">
      <c r="A25" s="110">
        <v>32</v>
      </c>
      <c r="B25" s="8" t="s">
        <v>187</v>
      </c>
      <c r="C25" s="120" t="s">
        <v>183</v>
      </c>
      <c r="D25" s="128">
        <v>0.72959694066160308</v>
      </c>
      <c r="E25" s="127">
        <v>0.53081027561059269</v>
      </c>
      <c r="F25" s="127">
        <v>0.72613736888440927</v>
      </c>
      <c r="G25" s="127">
        <v>0.90873576009442059</v>
      </c>
      <c r="H25" s="176">
        <v>0.73045203597654595</v>
      </c>
      <c r="I25" s="128">
        <v>0.98827419097736002</v>
      </c>
      <c r="J25" s="127">
        <v>1.1390100864461143</v>
      </c>
      <c r="K25" s="127">
        <v>1.0388294144858814</v>
      </c>
      <c r="L25" s="127">
        <v>1.3061472947679311</v>
      </c>
      <c r="M25" s="176">
        <v>1.1137450128875048</v>
      </c>
      <c r="N25" s="128">
        <v>1.4722540908480768</v>
      </c>
      <c r="O25" s="127">
        <v>1.6658541693665421</v>
      </c>
      <c r="P25" s="127">
        <v>1.3719501900573876</v>
      </c>
      <c r="Q25" s="127">
        <v>1.1740003375250112</v>
      </c>
      <c r="R25" s="176">
        <v>1.4133919954965208</v>
      </c>
      <c r="S25" s="128">
        <v>1.3539780662858727</v>
      </c>
      <c r="T25" s="127">
        <v>1.1688749900936817</v>
      </c>
      <c r="U25" s="127">
        <v>0.9602186538277232</v>
      </c>
      <c r="V25" s="127">
        <v>1.1231264556398928</v>
      </c>
      <c r="W25" s="176">
        <v>1.1496834187990654</v>
      </c>
      <c r="X25" s="128">
        <v>1.0155422536372991</v>
      </c>
      <c r="Y25" s="127">
        <v>1.2057237893087864</v>
      </c>
      <c r="Z25" s="127">
        <v>1.1409276327780553</v>
      </c>
    </row>
    <row r="26" spans="1:26" s="14" customFormat="1" ht="15" customHeight="1" x14ac:dyDescent="0.25">
      <c r="A26" s="110"/>
      <c r="C26" s="117"/>
    </row>
    <row r="27" spans="1:26" s="14" customFormat="1" ht="20.100000000000001" customHeight="1" x14ac:dyDescent="0.25">
      <c r="A27" s="110"/>
      <c r="B27" s="99" t="s">
        <v>9</v>
      </c>
      <c r="C27" s="139"/>
      <c r="D27" s="140" t="str">
        <f t="shared" ref="D27:Z27" si="2">D$5</f>
        <v>1Q20</v>
      </c>
      <c r="E27" s="140" t="str">
        <f t="shared" si="2"/>
        <v>2Q20</v>
      </c>
      <c r="F27" s="140" t="str">
        <f t="shared" si="2"/>
        <v>3Q20</v>
      </c>
      <c r="G27" s="140" t="str">
        <f t="shared" si="2"/>
        <v>4Q20</v>
      </c>
      <c r="H27" s="140">
        <f>H$5</f>
        <v>2020</v>
      </c>
      <c r="I27" s="140" t="str">
        <f t="shared" si="2"/>
        <v>1Q21</v>
      </c>
      <c r="J27" s="140" t="str">
        <f t="shared" si="2"/>
        <v>2Q21</v>
      </c>
      <c r="K27" s="140" t="str">
        <f t="shared" si="2"/>
        <v>3Q21</v>
      </c>
      <c r="L27" s="140" t="str">
        <f t="shared" si="2"/>
        <v>4Q21</v>
      </c>
      <c r="M27" s="140">
        <f>M$5</f>
        <v>2021</v>
      </c>
      <c r="N27" s="140" t="str">
        <f t="shared" si="2"/>
        <v>1Q22</v>
      </c>
      <c r="O27" s="140" t="str">
        <f t="shared" si="2"/>
        <v>2Q22</v>
      </c>
      <c r="P27" s="140" t="str">
        <f t="shared" si="2"/>
        <v>3Q22</v>
      </c>
      <c r="Q27" s="140" t="str">
        <f t="shared" si="2"/>
        <v>4Q22</v>
      </c>
      <c r="R27" s="140">
        <f t="shared" si="2"/>
        <v>2022</v>
      </c>
      <c r="S27" s="140" t="str">
        <f t="shared" si="2"/>
        <v>1Q23</v>
      </c>
      <c r="T27" s="140" t="str">
        <f t="shared" si="2"/>
        <v>2Q23</v>
      </c>
      <c r="U27" s="140" t="str">
        <f t="shared" si="2"/>
        <v>3Q23</v>
      </c>
      <c r="V27" s="140" t="str">
        <f t="shared" si="2"/>
        <v>4Q23</v>
      </c>
      <c r="W27" s="140">
        <f t="shared" si="2"/>
        <v>2023</v>
      </c>
      <c r="X27" s="140" t="str">
        <f t="shared" si="2"/>
        <v>1Q24</v>
      </c>
      <c r="Y27" s="140" t="str">
        <f t="shared" si="2"/>
        <v>2Q24</v>
      </c>
      <c r="Z27" s="140" t="str">
        <f t="shared" si="2"/>
        <v>3Q24</v>
      </c>
    </row>
    <row r="28" spans="1:26" s="14" customFormat="1" ht="15" customHeight="1" x14ac:dyDescent="0.25">
      <c r="A28" s="110">
        <v>33</v>
      </c>
      <c r="B28" s="11" t="s">
        <v>184</v>
      </c>
      <c r="C28" s="129" t="s">
        <v>165</v>
      </c>
      <c r="D28" s="12">
        <v>20.812226999999996</v>
      </c>
      <c r="E28" s="13">
        <v>18.188044959484099</v>
      </c>
      <c r="F28" s="13">
        <v>18.647558997571469</v>
      </c>
      <c r="G28" s="13">
        <v>20.944060031712056</v>
      </c>
      <c r="H28" s="175">
        <v>78.591890988767616</v>
      </c>
      <c r="I28" s="12">
        <v>19.862318998038766</v>
      </c>
      <c r="J28" s="13">
        <v>20.443363007068637</v>
      </c>
      <c r="K28" s="13">
        <v>19.707666016101836</v>
      </c>
      <c r="L28" s="13">
        <v>20.777778997705461</v>
      </c>
      <c r="M28" s="175">
        <v>80.791127018914693</v>
      </c>
      <c r="N28" s="12">
        <v>19.188668021678922</v>
      </c>
      <c r="O28" s="13">
        <v>20.498365008771419</v>
      </c>
      <c r="P28" s="13">
        <v>22.280581019222737</v>
      </c>
      <c r="Q28" s="13">
        <v>21.749924989034174</v>
      </c>
      <c r="R28" s="175">
        <v>83.717539038707258</v>
      </c>
      <c r="S28" s="12">
        <v>20.173233007046701</v>
      </c>
      <c r="T28" s="13">
        <v>20.337361998043541</v>
      </c>
      <c r="U28" s="13">
        <v>19.356973026382928</v>
      </c>
      <c r="V28" s="13">
        <v>22.601983999028718</v>
      </c>
      <c r="W28" s="175">
        <v>82.469552030501887</v>
      </c>
      <c r="X28" s="12">
        <v>19.812937996881963</v>
      </c>
      <c r="Y28" s="13">
        <v>21.241688988245965</v>
      </c>
      <c r="Z28" s="13">
        <v>18.706528011516919</v>
      </c>
    </row>
    <row r="29" spans="1:26" s="14" customFormat="1" ht="15" customHeight="1" x14ac:dyDescent="0.25">
      <c r="A29" s="110">
        <v>43</v>
      </c>
      <c r="B29" s="227" t="s">
        <v>6</v>
      </c>
      <c r="C29" s="223" t="s">
        <v>166</v>
      </c>
      <c r="D29" s="224">
        <v>0.92056027713393851</v>
      </c>
      <c r="E29" s="225">
        <v>0.92756756278400021</v>
      </c>
      <c r="F29" s="225">
        <v>0.93268967154716031</v>
      </c>
      <c r="G29" s="225">
        <v>0.93320484890728761</v>
      </c>
      <c r="H29" s="226">
        <v>0.92845375220839155</v>
      </c>
      <c r="I29" s="224">
        <v>0.93879999999999997</v>
      </c>
      <c r="J29" s="225">
        <v>0.94730000000000003</v>
      </c>
      <c r="K29" s="225">
        <v>0.93180000000000007</v>
      </c>
      <c r="L29" s="225">
        <v>0.92590000000000006</v>
      </c>
      <c r="M29" s="226">
        <v>0.93601390089506087</v>
      </c>
      <c r="N29" s="224">
        <v>0.92359999999999998</v>
      </c>
      <c r="O29" s="225">
        <v>0.9308641980168828</v>
      </c>
      <c r="P29" s="225">
        <v>0.93603789353183653</v>
      </c>
      <c r="Q29" s="225">
        <v>0.93517547821311442</v>
      </c>
      <c r="R29" s="226">
        <v>0.93129999999999991</v>
      </c>
      <c r="S29" s="224">
        <v>0.92326555963175594</v>
      </c>
      <c r="T29" s="225">
        <v>0.94020000000000004</v>
      </c>
      <c r="U29" s="225">
        <v>0.93777820030267434</v>
      </c>
      <c r="V29" s="225">
        <v>0.94641064882574732</v>
      </c>
      <c r="W29" s="226">
        <v>0.94027810145038027</v>
      </c>
      <c r="X29" s="224">
        <v>0.91579999999999995</v>
      </c>
      <c r="Y29" s="225">
        <v>0.94379999999999997</v>
      </c>
      <c r="Z29" s="225">
        <v>0.94699999999999995</v>
      </c>
    </row>
    <row r="30" spans="1:26" s="14" customFormat="1" ht="15" customHeight="1" x14ac:dyDescent="0.25">
      <c r="B30" s="11"/>
      <c r="C30" s="129"/>
      <c r="D30" s="12"/>
      <c r="E30" s="13"/>
      <c r="F30" s="13"/>
      <c r="G30" s="13"/>
      <c r="H30" s="175"/>
      <c r="I30" s="12"/>
      <c r="J30" s="13"/>
      <c r="K30" s="13"/>
      <c r="L30" s="13"/>
      <c r="M30" s="175"/>
      <c r="N30" s="12"/>
      <c r="O30" s="13"/>
      <c r="P30" s="13"/>
      <c r="Q30" s="13"/>
      <c r="R30" s="175"/>
      <c r="S30" s="12"/>
      <c r="T30" s="13"/>
      <c r="U30" s="13"/>
      <c r="V30" s="13"/>
      <c r="W30" s="175"/>
      <c r="X30" s="12"/>
      <c r="Y30" s="13"/>
      <c r="Z30" s="13"/>
    </row>
    <row r="31" spans="1:26" s="14" customFormat="1" ht="15" customHeight="1" x14ac:dyDescent="0.25">
      <c r="A31" s="110">
        <v>53</v>
      </c>
      <c r="B31" s="131" t="s">
        <v>186</v>
      </c>
      <c r="C31" s="120" t="s">
        <v>183</v>
      </c>
      <c r="D31" s="228" t="s">
        <v>198</v>
      </c>
      <c r="E31" s="229" t="s">
        <v>198</v>
      </c>
      <c r="F31" s="229" t="s">
        <v>198</v>
      </c>
      <c r="G31" s="229" t="s">
        <v>198</v>
      </c>
      <c r="H31" s="230" t="s">
        <v>198</v>
      </c>
      <c r="I31" s="128">
        <v>0.23448661876261429</v>
      </c>
      <c r="J31" s="127">
        <v>0.2622829518794908</v>
      </c>
      <c r="K31" s="127">
        <v>0.29887244648346395</v>
      </c>
      <c r="L31" s="127">
        <v>0.29418243805713856</v>
      </c>
      <c r="M31" s="176">
        <v>0.27259456992446285</v>
      </c>
      <c r="N31" s="128">
        <v>0.35912561041096852</v>
      </c>
      <c r="O31" s="127">
        <v>0.39736502457256462</v>
      </c>
      <c r="P31" s="127">
        <v>0.37310593752855942</v>
      </c>
      <c r="Q31" s="127">
        <v>0.33583428947553878</v>
      </c>
      <c r="R31" s="176">
        <v>0.36614374668008814</v>
      </c>
      <c r="S31" s="128">
        <v>0.54213250448269246</v>
      </c>
      <c r="T31" s="127">
        <v>0.44905101624715382</v>
      </c>
      <c r="U31" s="127">
        <v>0.49522098374417822</v>
      </c>
      <c r="V31" s="127">
        <v>0.4758044440546475</v>
      </c>
      <c r="W31" s="176">
        <v>0.48999261267920718</v>
      </c>
      <c r="X31" s="128">
        <v>0.44996187068320914</v>
      </c>
      <c r="Y31" s="127">
        <v>0.39640885090604105</v>
      </c>
      <c r="Z31" s="127">
        <v>0.44051308557367197</v>
      </c>
    </row>
    <row r="32" spans="1:26" s="14" customFormat="1" ht="15" customHeight="1" x14ac:dyDescent="0.25">
      <c r="A32" s="110">
        <v>45</v>
      </c>
      <c r="B32" s="8" t="s">
        <v>187</v>
      </c>
      <c r="C32" s="120" t="s">
        <v>183</v>
      </c>
      <c r="D32" s="128">
        <v>0.90949794064912293</v>
      </c>
      <c r="E32" s="127">
        <v>0.75199377980012427</v>
      </c>
      <c r="F32" s="127">
        <v>0.88469756929528443</v>
      </c>
      <c r="G32" s="127">
        <v>0.91527058118885884</v>
      </c>
      <c r="H32" s="176">
        <v>0.86882875908506463</v>
      </c>
      <c r="I32" s="128">
        <v>0.92033175123814615</v>
      </c>
      <c r="J32" s="127">
        <v>1.0051850990344826</v>
      </c>
      <c r="K32" s="127">
        <v>1.0769969404756847</v>
      </c>
      <c r="L32" s="127">
        <v>1.1262433435162962</v>
      </c>
      <c r="M32" s="176">
        <v>1.0330291429235081</v>
      </c>
      <c r="N32" s="128">
        <v>1.3501050606015474</v>
      </c>
      <c r="O32" s="127">
        <v>1.498009768589623</v>
      </c>
      <c r="P32" s="127">
        <v>1.4532007572529644</v>
      </c>
      <c r="Q32" s="127">
        <v>1.3524424466454541</v>
      </c>
      <c r="R32" s="176">
        <v>1.4143579581529528</v>
      </c>
      <c r="S32" s="128">
        <v>1.3504528520995005</v>
      </c>
      <c r="T32" s="127">
        <v>1.2284781218580449</v>
      </c>
      <c r="U32" s="127">
        <v>1.2623234800300012</v>
      </c>
      <c r="V32" s="127">
        <v>0.99710142656656464</v>
      </c>
      <c r="W32" s="176">
        <v>1.2027705045467139</v>
      </c>
      <c r="X32" s="128">
        <v>1.1196160979350533</v>
      </c>
      <c r="Y32" s="127">
        <v>1.2059797821672349</v>
      </c>
      <c r="Z32" s="127">
        <v>1.3077076693351481</v>
      </c>
    </row>
    <row r="34" spans="2:21" ht="18" customHeight="1" x14ac:dyDescent="0.2">
      <c r="B34" s="355" t="s">
        <v>225</v>
      </c>
      <c r="C34" s="355"/>
      <c r="D34" s="355"/>
      <c r="E34" s="355"/>
      <c r="F34" s="355"/>
      <c r="G34" s="355"/>
      <c r="H34" s="355"/>
      <c r="I34" s="355"/>
      <c r="J34" s="355"/>
      <c r="K34" s="355"/>
      <c r="L34" s="355"/>
      <c r="M34" s="355"/>
      <c r="N34" s="355"/>
      <c r="O34" s="355"/>
      <c r="P34" s="355"/>
      <c r="Q34" s="355"/>
      <c r="R34" s="355"/>
      <c r="S34" s="355"/>
      <c r="T34" s="355"/>
      <c r="U34" s="355"/>
    </row>
  </sheetData>
  <mergeCells count="1">
    <mergeCell ref="B34:U34"/>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50"/>
  <sheetViews>
    <sheetView showGridLines="0" zoomScale="115" zoomScaleNormal="115" workbookViewId="0"/>
  </sheetViews>
  <sheetFormatPr defaultColWidth="8.7109375" defaultRowHeight="14.25" x14ac:dyDescent="0.25"/>
  <cols>
    <col min="1" max="1" width="5.7109375" style="110" customWidth="1"/>
    <col min="2" max="2" width="28.85546875" style="86" bestFit="1" customWidth="1"/>
    <col min="3" max="6" width="8.7109375" style="86" customWidth="1"/>
    <col min="7" max="7" width="9.7109375" style="86" customWidth="1"/>
    <col min="8" max="11" width="8.7109375" style="86" customWidth="1"/>
    <col min="12" max="12" width="9.7109375" style="86" customWidth="1"/>
    <col min="13" max="13" width="8.7109375" style="86" customWidth="1"/>
    <col min="14" max="16" width="8.7109375" style="86"/>
    <col min="17" max="17" width="9.7109375" style="86" customWidth="1"/>
    <col min="18" max="21" width="8.7109375" style="86"/>
    <col min="22" max="22" width="9.7109375" style="86" customWidth="1"/>
    <col min="23" max="25" width="8.7109375" style="86"/>
    <col min="26" max="28" width="11.7109375" style="86" customWidth="1"/>
    <col min="29" max="16384" width="8.7109375" style="86"/>
  </cols>
  <sheetData>
    <row r="1" spans="1:25" s="14" customFormat="1" ht="15" customHeight="1" x14ac:dyDescent="0.25">
      <c r="A1" s="110"/>
    </row>
    <row r="2" spans="1:25" s="14" customFormat="1" ht="15" customHeight="1" x14ac:dyDescent="0.25">
      <c r="A2" s="110"/>
    </row>
    <row r="3" spans="1:25" s="14" customFormat="1" ht="15" customHeight="1" x14ac:dyDescent="0.25">
      <c r="A3" s="110"/>
      <c r="B3" s="98" t="s">
        <v>30</v>
      </c>
    </row>
    <row r="4" spans="1:25" s="14" customFormat="1" ht="8.1" customHeight="1" x14ac:dyDescent="0.25">
      <c r="A4" s="110"/>
      <c r="B4" s="98"/>
    </row>
    <row r="5" spans="1:25" s="14" customFormat="1" ht="24" customHeight="1" x14ac:dyDescent="0.25">
      <c r="A5" s="110"/>
      <c r="B5" s="99" t="s">
        <v>10</v>
      </c>
      <c r="C5" s="100" t="s">
        <v>22</v>
      </c>
      <c r="D5" s="100" t="s">
        <v>29</v>
      </c>
      <c r="E5" s="100" t="s">
        <v>31</v>
      </c>
      <c r="F5" s="100" t="s">
        <v>32</v>
      </c>
      <c r="G5" s="100">
        <v>2020</v>
      </c>
      <c r="H5" s="100" t="s">
        <v>41</v>
      </c>
      <c r="I5" s="100" t="s">
        <v>49</v>
      </c>
      <c r="J5" s="100" t="s">
        <v>50</v>
      </c>
      <c r="K5" s="100" t="s">
        <v>51</v>
      </c>
      <c r="L5" s="100">
        <v>2021</v>
      </c>
      <c r="M5" s="100" t="s">
        <v>52</v>
      </c>
      <c r="N5" s="100" t="s">
        <v>199</v>
      </c>
      <c r="O5" s="100" t="s">
        <v>206</v>
      </c>
      <c r="P5" s="100" t="s">
        <v>209</v>
      </c>
      <c r="Q5" s="100">
        <v>2022</v>
      </c>
      <c r="R5" s="100" t="s">
        <v>218</v>
      </c>
      <c r="S5" s="100" t="s">
        <v>230</v>
      </c>
      <c r="T5" s="100" t="s">
        <v>236</v>
      </c>
      <c r="U5" s="100" t="s">
        <v>238</v>
      </c>
      <c r="V5" s="100">
        <v>2023</v>
      </c>
      <c r="W5" s="100" t="s">
        <v>242</v>
      </c>
      <c r="X5" s="100" t="s">
        <v>257</v>
      </c>
      <c r="Y5" s="100" t="s">
        <v>265</v>
      </c>
    </row>
    <row r="6" spans="1:25" s="14" customFormat="1" ht="18" customHeight="1" x14ac:dyDescent="0.25">
      <c r="A6" s="110">
        <v>2</v>
      </c>
      <c r="B6" s="39" t="s">
        <v>11</v>
      </c>
      <c r="C6" s="40">
        <v>30.753720293940056</v>
      </c>
      <c r="D6" s="41">
        <v>17.174117554499684</v>
      </c>
      <c r="E6" s="41">
        <v>23.050349724648601</v>
      </c>
      <c r="F6" s="41">
        <v>31.510507308921106</v>
      </c>
      <c r="G6" s="166">
        <v>102.48869488200944</v>
      </c>
      <c r="H6" s="40">
        <v>23.497216936634409</v>
      </c>
      <c r="I6" s="41">
        <v>34.471926119260999</v>
      </c>
      <c r="J6" s="41">
        <v>34.672120707870192</v>
      </c>
      <c r="K6" s="41">
        <v>48.95402142589645</v>
      </c>
      <c r="L6" s="166">
        <v>141.59528518966206</v>
      </c>
      <c r="M6" s="40">
        <v>25.226890341427509</v>
      </c>
      <c r="N6" s="41">
        <v>28.178746409772277</v>
      </c>
      <c r="O6" s="41">
        <v>37.06699445040671</v>
      </c>
      <c r="P6" s="41">
        <v>55.609740115034683</v>
      </c>
      <c r="Q6" s="166">
        <v>146.08237131664117</v>
      </c>
      <c r="R6" s="40">
        <v>45.402651201895054</v>
      </c>
      <c r="S6" s="41">
        <v>30.440514358460341</v>
      </c>
      <c r="T6" s="41">
        <v>63.106808843485055</v>
      </c>
      <c r="U6" s="41">
        <v>84.126336488448743</v>
      </c>
      <c r="V6" s="166">
        <v>223.0763108922892</v>
      </c>
      <c r="W6" s="40">
        <v>59.189109493609557</v>
      </c>
      <c r="X6" s="41">
        <v>45.149358536626401</v>
      </c>
      <c r="Y6" s="41">
        <v>36.582503754440843</v>
      </c>
    </row>
    <row r="7" spans="1:25" s="14" customFormat="1" ht="18" customHeight="1" x14ac:dyDescent="0.25">
      <c r="A7" s="110">
        <v>3</v>
      </c>
      <c r="B7" s="17" t="s">
        <v>1</v>
      </c>
      <c r="C7" s="18">
        <v>8.8755118399999979</v>
      </c>
      <c r="D7" s="19">
        <v>2.4181847973014126</v>
      </c>
      <c r="E7" s="19">
        <v>7.5403498732226684</v>
      </c>
      <c r="F7" s="19">
        <v>8.8466610346934562</v>
      </c>
      <c r="G7" s="167">
        <v>27.680707545217537</v>
      </c>
      <c r="H7" s="18">
        <v>4.4064868947368971</v>
      </c>
      <c r="I7" s="19">
        <v>8.9684443753320213</v>
      </c>
      <c r="J7" s="19">
        <v>10.11141948089371</v>
      </c>
      <c r="K7" s="19">
        <v>17.063309657397777</v>
      </c>
      <c r="L7" s="167">
        <v>40.54966040836041</v>
      </c>
      <c r="M7" s="18">
        <v>7.825989533085485</v>
      </c>
      <c r="N7" s="19">
        <v>10.132467041021812</v>
      </c>
      <c r="O7" s="19">
        <v>9.6187991982642149</v>
      </c>
      <c r="P7" s="19">
        <v>14.891705288911503</v>
      </c>
      <c r="Q7" s="167">
        <v>42.468961061283011</v>
      </c>
      <c r="R7" s="18">
        <v>8.3481199999999998</v>
      </c>
      <c r="S7" s="19">
        <v>10.875212618172492</v>
      </c>
      <c r="T7" s="19">
        <v>11.116739445970122</v>
      </c>
      <c r="U7" s="19">
        <v>12.911178524211426</v>
      </c>
      <c r="V7" s="167">
        <v>43.25125058835404</v>
      </c>
      <c r="W7" s="18">
        <v>8.4875235500676443</v>
      </c>
      <c r="X7" s="19">
        <v>11.548320008077928</v>
      </c>
      <c r="Y7" s="19">
        <v>11.105042780000003</v>
      </c>
    </row>
    <row r="8" spans="1:25" s="14" customFormat="1" ht="18" customHeight="1" x14ac:dyDescent="0.25">
      <c r="A8" s="110">
        <v>4</v>
      </c>
      <c r="B8" s="17" t="s">
        <v>2</v>
      </c>
      <c r="C8" s="18">
        <v>4.9984951963400004</v>
      </c>
      <c r="D8" s="19">
        <v>0.97784822779500469</v>
      </c>
      <c r="E8" s="19">
        <v>3.2869295583255971</v>
      </c>
      <c r="F8" s="19">
        <v>3.6833838019991489</v>
      </c>
      <c r="G8" s="167">
        <v>12.946656784459751</v>
      </c>
      <c r="H8" s="18">
        <v>9.0414607136975071</v>
      </c>
      <c r="I8" s="19">
        <v>8.2914441177948657</v>
      </c>
      <c r="J8" s="19">
        <v>7.8530521262449335</v>
      </c>
      <c r="K8" s="19">
        <v>11.352558238742404</v>
      </c>
      <c r="L8" s="167">
        <v>36.538515196479707</v>
      </c>
      <c r="M8" s="18">
        <v>5.0021689438916628</v>
      </c>
      <c r="N8" s="19">
        <v>5.2958013255256944</v>
      </c>
      <c r="O8" s="19">
        <v>9.5002582169764285</v>
      </c>
      <c r="P8" s="19">
        <v>16.912692149749521</v>
      </c>
      <c r="Q8" s="167">
        <v>36.710920636143307</v>
      </c>
      <c r="R8" s="18">
        <v>13.396140000000003</v>
      </c>
      <c r="S8" s="19">
        <v>9.7009221608468081</v>
      </c>
      <c r="T8" s="19">
        <v>16.730420135109359</v>
      </c>
      <c r="U8" s="19">
        <v>28.816533387788471</v>
      </c>
      <c r="V8" s="167">
        <v>68.644015683744641</v>
      </c>
      <c r="W8" s="18">
        <v>25.244743964597244</v>
      </c>
      <c r="X8" s="19">
        <v>11.950838357821249</v>
      </c>
      <c r="Y8" s="19">
        <v>9.3451310199999966</v>
      </c>
    </row>
    <row r="9" spans="1:25" s="14" customFormat="1" ht="18" customHeight="1" x14ac:dyDescent="0.25">
      <c r="A9" s="110">
        <v>5</v>
      </c>
      <c r="B9" s="17" t="s">
        <v>3</v>
      </c>
      <c r="C9" s="18">
        <v>4.8226477800000005</v>
      </c>
      <c r="D9" s="19">
        <v>0.8856106916205938</v>
      </c>
      <c r="E9" s="19">
        <v>3.3115217510353823</v>
      </c>
      <c r="F9" s="19">
        <v>6.2536336141197628</v>
      </c>
      <c r="G9" s="167">
        <v>15.273413836775738</v>
      </c>
      <c r="H9" s="18">
        <v>1.9208341310873009</v>
      </c>
      <c r="I9" s="19">
        <v>4.5756336789162759</v>
      </c>
      <c r="J9" s="19">
        <v>2.5164476013535753</v>
      </c>
      <c r="K9" s="19">
        <v>2.5529820353772514</v>
      </c>
      <c r="L9" s="167">
        <v>11.565897446734404</v>
      </c>
      <c r="M9" s="18">
        <v>2.0442756592862312</v>
      </c>
      <c r="N9" s="19">
        <v>0.74623245454210441</v>
      </c>
      <c r="O9" s="19">
        <v>0.54927310436665233</v>
      </c>
      <c r="P9" s="19">
        <v>1.1488653769106514</v>
      </c>
      <c r="Q9" s="167">
        <v>4.4886465951056387</v>
      </c>
      <c r="R9" s="18">
        <v>4.662510000000001</v>
      </c>
      <c r="S9" s="19">
        <v>2.4730142673351656</v>
      </c>
      <c r="T9" s="19">
        <v>2.5974629864188761</v>
      </c>
      <c r="U9" s="19">
        <v>6.4674478693519779</v>
      </c>
      <c r="V9" s="167">
        <v>16.200435123106022</v>
      </c>
      <c r="W9" s="18">
        <v>4.2138271061762875</v>
      </c>
      <c r="X9" s="19">
        <v>3.3626473614926002</v>
      </c>
      <c r="Y9" s="19">
        <v>2.91829516</v>
      </c>
    </row>
    <row r="10" spans="1:25" s="14" customFormat="1" ht="18" customHeight="1" x14ac:dyDescent="0.25">
      <c r="A10" s="110">
        <v>6</v>
      </c>
      <c r="B10" s="17" t="s">
        <v>4</v>
      </c>
      <c r="C10" s="18">
        <v>8.5234207548945875</v>
      </c>
      <c r="D10" s="19">
        <v>10.677482564288583</v>
      </c>
      <c r="E10" s="19">
        <v>7.291761275148974</v>
      </c>
      <c r="F10" s="19">
        <v>11.12581585125637</v>
      </c>
      <c r="G10" s="167">
        <v>37.618480445588517</v>
      </c>
      <c r="H10" s="18">
        <v>7.4874962187752825</v>
      </c>
      <c r="I10" s="19">
        <v>10.743540538628455</v>
      </c>
      <c r="J10" s="19">
        <v>12.253190577836607</v>
      </c>
      <c r="K10" s="19">
        <v>14.881883683029503</v>
      </c>
      <c r="L10" s="167">
        <v>45.366111018269848</v>
      </c>
      <c r="M10" s="18">
        <v>9.0230616435290614</v>
      </c>
      <c r="N10" s="19">
        <v>9.5907761906093736</v>
      </c>
      <c r="O10" s="19">
        <v>16.433934130142692</v>
      </c>
      <c r="P10" s="19">
        <v>20.572117186194951</v>
      </c>
      <c r="Q10" s="167">
        <v>55.619889150476077</v>
      </c>
      <c r="R10" s="18">
        <v>6.3869897567144616</v>
      </c>
      <c r="S10" s="19">
        <v>9.6285913585957363</v>
      </c>
      <c r="T10" s="19">
        <v>8.8792572261520473</v>
      </c>
      <c r="U10" s="19">
        <v>6.7017342950405157</v>
      </c>
      <c r="V10" s="167">
        <v>31.596572636502763</v>
      </c>
      <c r="W10" s="18">
        <v>6.6139754564716036</v>
      </c>
      <c r="X10" s="19">
        <v>8.194330661870568</v>
      </c>
      <c r="Y10" s="19">
        <v>5.2514732866264522</v>
      </c>
    </row>
    <row r="11" spans="1:25" s="14" customFormat="1" ht="18" customHeight="1" x14ac:dyDescent="0.25">
      <c r="A11" s="110">
        <v>7</v>
      </c>
      <c r="B11" s="17" t="s">
        <v>5</v>
      </c>
      <c r="C11" s="18">
        <v>3.5336447227054673</v>
      </c>
      <c r="D11" s="19">
        <v>2.2149912734940886</v>
      </c>
      <c r="E11" s="19">
        <v>1.6197872669159785</v>
      </c>
      <c r="F11" s="19">
        <v>1.6010130068523702</v>
      </c>
      <c r="G11" s="167">
        <v>8.969436269967904</v>
      </c>
      <c r="H11" s="18">
        <v>0.6409389783374243</v>
      </c>
      <c r="I11" s="19">
        <v>1.8928634085893798</v>
      </c>
      <c r="J11" s="19">
        <v>1.9380109215413652</v>
      </c>
      <c r="K11" s="19">
        <v>3.1032878113495084</v>
      </c>
      <c r="L11" s="167">
        <v>7.5751011198176776</v>
      </c>
      <c r="M11" s="18">
        <v>1.33139456163507</v>
      </c>
      <c r="N11" s="19">
        <v>2.4134693980732917</v>
      </c>
      <c r="O11" s="19">
        <v>0.96472980065672842</v>
      </c>
      <c r="P11" s="19">
        <v>2.0843601132680538</v>
      </c>
      <c r="Q11" s="167">
        <v>6.7939538736331437</v>
      </c>
      <c r="R11" s="18">
        <v>0.24793983999743205</v>
      </c>
      <c r="S11" s="19">
        <v>1.1349952278024378</v>
      </c>
      <c r="T11" s="19">
        <v>0.80875829772856722</v>
      </c>
      <c r="U11" s="19">
        <v>0.78071152774632691</v>
      </c>
      <c r="V11" s="167">
        <v>2.9724048932747635</v>
      </c>
      <c r="W11" s="18">
        <v>1.8061894873973069E-2</v>
      </c>
      <c r="X11" s="19">
        <v>6.1810194986072417E-2</v>
      </c>
      <c r="Y11" s="19">
        <v>0</v>
      </c>
    </row>
    <row r="12" spans="1:25" s="14" customFormat="1" ht="18" customHeight="1" x14ac:dyDescent="0.25">
      <c r="A12" s="110">
        <v>8</v>
      </c>
      <c r="B12" s="17" t="s">
        <v>232</v>
      </c>
      <c r="C12" s="18" t="s">
        <v>342</v>
      </c>
      <c r="D12" s="19" t="s">
        <v>342</v>
      </c>
      <c r="E12" s="19" t="s">
        <v>342</v>
      </c>
      <c r="F12" s="19" t="s">
        <v>342</v>
      </c>
      <c r="G12" s="167">
        <v>0</v>
      </c>
      <c r="H12" s="18" t="s">
        <v>342</v>
      </c>
      <c r="I12" s="19" t="s">
        <v>342</v>
      </c>
      <c r="J12" s="19" t="s">
        <v>342</v>
      </c>
      <c r="K12" s="19" t="s">
        <v>342</v>
      </c>
      <c r="L12" s="167">
        <v>0</v>
      </c>
      <c r="M12" s="18" t="s">
        <v>342</v>
      </c>
      <c r="N12" s="19" t="s">
        <v>342</v>
      </c>
      <c r="O12" s="19" t="s">
        <v>342</v>
      </c>
      <c r="P12" s="19" t="s">
        <v>342</v>
      </c>
      <c r="Q12" s="167">
        <v>0</v>
      </c>
      <c r="R12" s="18">
        <v>12.360951605183164</v>
      </c>
      <c r="S12" s="19">
        <v>-3.372221274292293</v>
      </c>
      <c r="T12" s="19">
        <v>22.97417075210608</v>
      </c>
      <c r="U12" s="19">
        <v>28.448730884310017</v>
      </c>
      <c r="V12" s="167">
        <v>60.411631967306967</v>
      </c>
      <c r="W12" s="18">
        <v>14.610977521422795</v>
      </c>
      <c r="X12" s="19">
        <v>10.031411952377988</v>
      </c>
      <c r="Y12" s="19">
        <v>7.9625615078143888</v>
      </c>
    </row>
    <row r="13" spans="1:25" s="14" customFormat="1" ht="18" customHeight="1" x14ac:dyDescent="0.25">
      <c r="A13" s="110">
        <v>9</v>
      </c>
      <c r="B13" s="39" t="s">
        <v>13</v>
      </c>
      <c r="C13" s="40">
        <v>13.08259924827054</v>
      </c>
      <c r="D13" s="41">
        <v>8.4064758811522022</v>
      </c>
      <c r="E13" s="41">
        <v>18.75295533110479</v>
      </c>
      <c r="F13" s="41">
        <v>15.300284004464611</v>
      </c>
      <c r="G13" s="168">
        <v>55.542314464992145</v>
      </c>
      <c r="H13" s="40">
        <v>8.333642595813469</v>
      </c>
      <c r="I13" s="41">
        <v>16.246272719592177</v>
      </c>
      <c r="J13" s="41">
        <v>22.906214355535386</v>
      </c>
      <c r="K13" s="41">
        <v>28.815434794304629</v>
      </c>
      <c r="L13" s="168">
        <v>76.301564465245661</v>
      </c>
      <c r="M13" s="40">
        <v>15.355584913362526</v>
      </c>
      <c r="N13" s="41">
        <v>33.179170516426765</v>
      </c>
      <c r="O13" s="41">
        <v>30.67223821473921</v>
      </c>
      <c r="P13" s="41">
        <v>30.678224552674433</v>
      </c>
      <c r="Q13" s="168">
        <v>109.88521819720293</v>
      </c>
      <c r="R13" s="40">
        <v>10.671905783522933</v>
      </c>
      <c r="S13" s="41">
        <v>14.697211842094017</v>
      </c>
      <c r="T13" s="41">
        <v>16.739291475713365</v>
      </c>
      <c r="U13" s="41">
        <v>29.56392654162104</v>
      </c>
      <c r="V13" s="168">
        <v>71.672335642951353</v>
      </c>
      <c r="W13" s="40">
        <v>16.14520111081902</v>
      </c>
      <c r="X13" s="41">
        <v>19.407762489682614</v>
      </c>
      <c r="Y13" s="41">
        <v>18.199746367700065</v>
      </c>
    </row>
    <row r="14" spans="1:25" s="14" customFormat="1" ht="18" customHeight="1" x14ac:dyDescent="0.25">
      <c r="A14" s="110">
        <v>10</v>
      </c>
      <c r="B14" s="17" t="s">
        <v>221</v>
      </c>
      <c r="C14" s="18">
        <v>6.1129646500000003</v>
      </c>
      <c r="D14" s="19">
        <v>1.6027406000000013</v>
      </c>
      <c r="E14" s="19">
        <v>11.416307310000001</v>
      </c>
      <c r="F14" s="19">
        <v>8.5055205800000007</v>
      </c>
      <c r="G14" s="167">
        <v>27.637533140000002</v>
      </c>
      <c r="H14" s="18">
        <v>5.6444470799999999</v>
      </c>
      <c r="I14" s="19">
        <v>9.6964690299999976</v>
      </c>
      <c r="J14" s="19">
        <v>10.384871609999998</v>
      </c>
      <c r="K14" s="19">
        <v>13.875804160000003</v>
      </c>
      <c r="L14" s="167">
        <v>39.601591880000001</v>
      </c>
      <c r="M14" s="18">
        <v>5.7283013</v>
      </c>
      <c r="N14" s="19">
        <v>14.453301519999998</v>
      </c>
      <c r="O14" s="19">
        <v>12.232313169999998</v>
      </c>
      <c r="P14" s="19">
        <v>12.912915510000001</v>
      </c>
      <c r="Q14" s="167">
        <v>45.326831499999997</v>
      </c>
      <c r="R14" s="18">
        <v>4.4880617100000002</v>
      </c>
      <c r="S14" s="19">
        <v>4.4792973600000003</v>
      </c>
      <c r="T14" s="19">
        <v>7.2798506200000004</v>
      </c>
      <c r="U14" s="19">
        <v>18.779546639999996</v>
      </c>
      <c r="V14" s="167">
        <v>35.026756329999998</v>
      </c>
      <c r="W14" s="18">
        <v>12.106964380000001</v>
      </c>
      <c r="X14" s="19">
        <v>12.19437456</v>
      </c>
      <c r="Y14" s="19">
        <v>9.8979167499999967</v>
      </c>
    </row>
    <row r="15" spans="1:25" s="14" customFormat="1" ht="18" customHeight="1" x14ac:dyDescent="0.25">
      <c r="A15" s="110">
        <v>11</v>
      </c>
      <c r="B15" s="17" t="s">
        <v>14</v>
      </c>
      <c r="C15" s="18">
        <v>4.2660063320531183</v>
      </c>
      <c r="D15" s="19">
        <v>4.7540437809048353</v>
      </c>
      <c r="E15" s="19">
        <v>4.7541250039210139</v>
      </c>
      <c r="F15" s="19">
        <v>4.3382725387182175</v>
      </c>
      <c r="G15" s="167">
        <v>18.112447655597187</v>
      </c>
      <c r="H15" s="18">
        <v>1.5894891926475621</v>
      </c>
      <c r="I15" s="19">
        <v>3.1857010275538067</v>
      </c>
      <c r="J15" s="19">
        <v>4.8829065418124413</v>
      </c>
      <c r="K15" s="19">
        <v>8.0018111052991419</v>
      </c>
      <c r="L15" s="167">
        <v>17.659907867312953</v>
      </c>
      <c r="M15" s="18">
        <v>6.044371023349882</v>
      </c>
      <c r="N15" s="19">
        <v>11.914118922255259</v>
      </c>
      <c r="O15" s="19">
        <v>11.939607301441832</v>
      </c>
      <c r="P15" s="19">
        <v>12.244559607442076</v>
      </c>
      <c r="Q15" s="167">
        <v>42.142656854489047</v>
      </c>
      <c r="R15" s="18">
        <v>3.8552939036467313</v>
      </c>
      <c r="S15" s="19">
        <v>7.3108976259360441</v>
      </c>
      <c r="T15" s="19">
        <v>4.6298443847904895</v>
      </c>
      <c r="U15" s="19">
        <v>6.4017459055307473</v>
      </c>
      <c r="V15" s="167">
        <v>22.197781819904012</v>
      </c>
      <c r="W15" s="18">
        <v>3.2507193877192186</v>
      </c>
      <c r="X15" s="19">
        <v>5.2629343530635113</v>
      </c>
      <c r="Y15" s="19">
        <v>3.6805444019030955</v>
      </c>
    </row>
    <row r="16" spans="1:25" s="14" customFormat="1" ht="18" customHeight="1" x14ac:dyDescent="0.25">
      <c r="A16" s="110">
        <v>12</v>
      </c>
      <c r="B16" s="17" t="s">
        <v>15</v>
      </c>
      <c r="C16" s="18">
        <v>2.703628266217422</v>
      </c>
      <c r="D16" s="19">
        <v>2.0496915002473659</v>
      </c>
      <c r="E16" s="19">
        <v>2.582523017183775</v>
      </c>
      <c r="F16" s="19">
        <v>2.4564908857463936</v>
      </c>
      <c r="G16" s="167">
        <v>9.7923336693949565</v>
      </c>
      <c r="H16" s="18">
        <v>1.0997063231659074</v>
      </c>
      <c r="I16" s="19">
        <v>3.3641026620383716</v>
      </c>
      <c r="J16" s="19">
        <v>7.6384362037229465</v>
      </c>
      <c r="K16" s="19">
        <v>6.9378195290054823</v>
      </c>
      <c r="L16" s="167">
        <v>19.040064717932708</v>
      </c>
      <c r="M16" s="18">
        <v>3.5829125900126435</v>
      </c>
      <c r="N16" s="19">
        <v>6.8117500741715027</v>
      </c>
      <c r="O16" s="19">
        <v>6.5003177432973809</v>
      </c>
      <c r="P16" s="19">
        <v>5.5207494352323572</v>
      </c>
      <c r="Q16" s="167">
        <v>22.415729842713883</v>
      </c>
      <c r="R16" s="18">
        <v>2.3285501698762001</v>
      </c>
      <c r="S16" s="19">
        <v>2.9070168561579726</v>
      </c>
      <c r="T16" s="19">
        <v>4.8295964709228745</v>
      </c>
      <c r="U16" s="19">
        <v>4.382633996090294</v>
      </c>
      <c r="V16" s="167">
        <v>14.447797493047343</v>
      </c>
      <c r="W16" s="18">
        <v>0.78751734309980137</v>
      </c>
      <c r="X16" s="19">
        <v>1.950453576619104</v>
      </c>
      <c r="Y16" s="19">
        <v>4.6212852157969753</v>
      </c>
    </row>
    <row r="17" spans="1:40" s="14" customFormat="1" ht="18" customHeight="1" thickBot="1" x14ac:dyDescent="0.3">
      <c r="A17" s="110">
        <v>13</v>
      </c>
      <c r="B17" s="42" t="s">
        <v>16</v>
      </c>
      <c r="C17" s="43">
        <v>36.306273533510556</v>
      </c>
      <c r="D17" s="44">
        <v>43.301940999295262</v>
      </c>
      <c r="E17" s="44">
        <v>43.446095199579851</v>
      </c>
      <c r="F17" s="44">
        <v>55.371563980052727</v>
      </c>
      <c r="G17" s="169">
        <v>178.42587371243837</v>
      </c>
      <c r="H17" s="43">
        <v>52.007128863676812</v>
      </c>
      <c r="I17" s="44">
        <v>65.451507110070025</v>
      </c>
      <c r="J17" s="44">
        <v>86.116057736594399</v>
      </c>
      <c r="K17" s="44">
        <v>86.435022331100413</v>
      </c>
      <c r="L17" s="169">
        <v>290.00971604144166</v>
      </c>
      <c r="M17" s="43">
        <v>41.9551243493299</v>
      </c>
      <c r="N17" s="44">
        <v>36.533185779710323</v>
      </c>
      <c r="O17" s="44">
        <v>17.238606397572894</v>
      </c>
      <c r="P17" s="44">
        <v>29.528035894526013</v>
      </c>
      <c r="Q17" s="169">
        <v>125.25495242113917</v>
      </c>
      <c r="R17" s="43">
        <v>0.1254766202014963</v>
      </c>
      <c r="S17" s="44">
        <v>14.766043796765892</v>
      </c>
      <c r="T17" s="44">
        <v>2.541071066503946</v>
      </c>
      <c r="U17" s="44">
        <v>-3.1426555014872974</v>
      </c>
      <c r="V17" s="169">
        <v>14.289935981984058</v>
      </c>
      <c r="W17" s="43">
        <v>-1.1858949651694246</v>
      </c>
      <c r="X17" s="44">
        <v>-0.79719173651169228</v>
      </c>
      <c r="Y17" s="44">
        <v>-1.4793097745535135</v>
      </c>
    </row>
    <row r="18" spans="1:40" s="14" customFormat="1" ht="5.0999999999999996" customHeight="1" thickTop="1" x14ac:dyDescent="0.25">
      <c r="A18" s="110"/>
      <c r="B18" s="11"/>
      <c r="C18" s="20"/>
      <c r="D18" s="21"/>
      <c r="E18" s="21"/>
      <c r="F18" s="21"/>
      <c r="G18" s="170"/>
      <c r="H18" s="20"/>
      <c r="I18" s="21"/>
      <c r="J18" s="21"/>
      <c r="K18" s="21"/>
      <c r="L18" s="170"/>
      <c r="M18" s="20"/>
      <c r="N18" s="21"/>
      <c r="O18" s="21"/>
      <c r="P18" s="21"/>
      <c r="Q18" s="170"/>
      <c r="R18" s="20"/>
      <c r="S18" s="21"/>
      <c r="T18" s="21"/>
      <c r="U18" s="21"/>
      <c r="V18" s="170"/>
      <c r="W18" s="20"/>
      <c r="X18" s="21"/>
      <c r="Y18" s="21"/>
    </row>
    <row r="19" spans="1:40" ht="18" customHeight="1" thickBot="1" x14ac:dyDescent="0.3">
      <c r="A19" s="110">
        <v>14</v>
      </c>
      <c r="B19" s="42" t="s">
        <v>12</v>
      </c>
      <c r="C19" s="43">
        <v>80.142593075721152</v>
      </c>
      <c r="D19" s="44">
        <v>68.882534434947146</v>
      </c>
      <c r="E19" s="44">
        <v>85.249400255333242</v>
      </c>
      <c r="F19" s="44">
        <v>102.18235529343845</v>
      </c>
      <c r="G19" s="169">
        <v>336.45688305943997</v>
      </c>
      <c r="H19" s="43">
        <v>83.837988396124686</v>
      </c>
      <c r="I19" s="44">
        <v>116.16970594892321</v>
      </c>
      <c r="J19" s="44">
        <v>143.69439279999997</v>
      </c>
      <c r="K19" s="44">
        <v>164.20447855130149</v>
      </c>
      <c r="L19" s="169">
        <v>507.90656569634939</v>
      </c>
      <c r="M19" s="43">
        <v>82.537599604119933</v>
      </c>
      <c r="N19" s="44">
        <v>97.891102705909361</v>
      </c>
      <c r="O19" s="44">
        <v>84.977839062718814</v>
      </c>
      <c r="P19" s="44">
        <v>115.81600056223513</v>
      </c>
      <c r="Q19" s="169">
        <v>381.22254193498327</v>
      </c>
      <c r="R19" s="43">
        <v>56.200033605619481</v>
      </c>
      <c r="S19" s="44">
        <v>59.903769997320246</v>
      </c>
      <c r="T19" s="44">
        <v>82.387171385702374</v>
      </c>
      <c r="U19" s="44">
        <v>110.54760752858249</v>
      </c>
      <c r="V19" s="169">
        <v>309.0385825172246</v>
      </c>
      <c r="W19" s="43">
        <v>74.148415639259156</v>
      </c>
      <c r="X19" s="44">
        <v>63.759929289797327</v>
      </c>
      <c r="Y19" s="44">
        <v>53.302940347587395</v>
      </c>
      <c r="Z19" s="14"/>
      <c r="AA19" s="14"/>
      <c r="AB19" s="14"/>
      <c r="AC19" s="14"/>
      <c r="AD19" s="14"/>
      <c r="AE19" s="14"/>
      <c r="AF19" s="14"/>
      <c r="AG19" s="14"/>
      <c r="AH19" s="14"/>
      <c r="AI19" s="14"/>
      <c r="AJ19" s="14"/>
      <c r="AK19" s="14"/>
      <c r="AL19" s="14"/>
      <c r="AM19" s="14"/>
      <c r="AN19" s="14"/>
    </row>
    <row r="20" spans="1:40" s="14" customFormat="1" ht="5.0999999999999996" customHeight="1" thickTop="1" x14ac:dyDescent="0.25">
      <c r="A20" s="110"/>
      <c r="B20" s="11"/>
      <c r="C20" s="20"/>
      <c r="D20" s="21"/>
      <c r="E20" s="21"/>
      <c r="F20" s="21"/>
      <c r="G20" s="170"/>
      <c r="H20" s="20"/>
      <c r="I20" s="21"/>
      <c r="J20" s="21"/>
      <c r="K20" s="21"/>
      <c r="L20" s="170"/>
      <c r="M20" s="20"/>
      <c r="N20" s="21"/>
      <c r="O20" s="21"/>
      <c r="P20" s="21"/>
      <c r="Q20" s="170"/>
      <c r="R20" s="20"/>
      <c r="S20" s="21"/>
      <c r="T20" s="21"/>
      <c r="U20" s="21"/>
      <c r="V20" s="170"/>
      <c r="W20" s="20"/>
      <c r="X20" s="21"/>
      <c r="Y20" s="21"/>
    </row>
    <row r="21" spans="1:40" s="14" customFormat="1" ht="18" customHeight="1" x14ac:dyDescent="0.25">
      <c r="A21" s="110">
        <v>15</v>
      </c>
      <c r="B21" s="39" t="s">
        <v>17</v>
      </c>
      <c r="C21" s="40">
        <v>41.142566591402286</v>
      </c>
      <c r="D21" s="41">
        <v>52.940935480449433</v>
      </c>
      <c r="E21" s="41">
        <v>55.227132390309663</v>
      </c>
      <c r="F21" s="41">
        <v>72.418585680031541</v>
      </c>
      <c r="G21" s="168">
        <v>221.7292201421929</v>
      </c>
      <c r="H21" s="40">
        <v>41.976916868893426</v>
      </c>
      <c r="I21" s="41">
        <v>61.301635384768645</v>
      </c>
      <c r="J21" s="41">
        <v>82.80517976093482</v>
      </c>
      <c r="K21" s="41">
        <v>85.084122096640016</v>
      </c>
      <c r="L21" s="168">
        <v>271.16785411123692</v>
      </c>
      <c r="M21" s="40">
        <v>29.01530137184249</v>
      </c>
      <c r="N21" s="41">
        <v>28.872966482059628</v>
      </c>
      <c r="O21" s="41">
        <v>16.34259070047905</v>
      </c>
      <c r="P21" s="41">
        <v>14.233242577868621</v>
      </c>
      <c r="Q21" s="168">
        <v>88.464101132249795</v>
      </c>
      <c r="R21" s="40">
        <v>0.104633996367064</v>
      </c>
      <c r="S21" s="41">
        <v>-1.495205273152785</v>
      </c>
      <c r="T21" s="41">
        <v>3.8633344880099409</v>
      </c>
      <c r="U21" s="41">
        <v>1.2362704223975036</v>
      </c>
      <c r="V21" s="168">
        <v>3.7090336336217238</v>
      </c>
      <c r="W21" s="40">
        <v>0.75489598225008914</v>
      </c>
      <c r="X21" s="41">
        <v>0.80535516871291024</v>
      </c>
      <c r="Y21" s="41">
        <v>0.32790500991913413</v>
      </c>
    </row>
    <row r="22" spans="1:40" s="14" customFormat="1" ht="18" customHeight="1" x14ac:dyDescent="0.25">
      <c r="A22" s="110">
        <v>16</v>
      </c>
      <c r="B22" s="39" t="s">
        <v>18</v>
      </c>
      <c r="C22" s="40">
        <v>39.000026484318866</v>
      </c>
      <c r="D22" s="41">
        <v>15.941598954497714</v>
      </c>
      <c r="E22" s="41">
        <v>30.022267865023579</v>
      </c>
      <c r="F22" s="41">
        <v>29.763769613406907</v>
      </c>
      <c r="G22" s="168">
        <v>114.72766291724707</v>
      </c>
      <c r="H22" s="40">
        <v>41.86107152723126</v>
      </c>
      <c r="I22" s="41">
        <v>54.868070564154564</v>
      </c>
      <c r="J22" s="41">
        <v>60.889213039065154</v>
      </c>
      <c r="K22" s="41">
        <v>79.120356454661476</v>
      </c>
      <c r="L22" s="168">
        <v>236.73871158511247</v>
      </c>
      <c r="M22" s="40">
        <v>53.522298232277443</v>
      </c>
      <c r="N22" s="41">
        <v>69.018136223849737</v>
      </c>
      <c r="O22" s="41">
        <v>68.635248362239764</v>
      </c>
      <c r="P22" s="41">
        <v>101.58275798436651</v>
      </c>
      <c r="Q22" s="168">
        <v>292.7584408027335</v>
      </c>
      <c r="R22" s="40">
        <v>56.095399609252418</v>
      </c>
      <c r="S22" s="41">
        <v>61.398975270473031</v>
      </c>
      <c r="T22" s="41">
        <v>78.523836897692433</v>
      </c>
      <c r="U22" s="41">
        <v>109.31133710618498</v>
      </c>
      <c r="V22" s="168">
        <v>305.32954888360285</v>
      </c>
      <c r="W22" s="40">
        <v>73.393519657009065</v>
      </c>
      <c r="X22" s="41">
        <v>62.95457412108442</v>
      </c>
      <c r="Y22" s="41">
        <v>52.97503533766826</v>
      </c>
    </row>
    <row r="23" spans="1:40" ht="15" customHeight="1" x14ac:dyDescent="0.25">
      <c r="C23" s="114"/>
      <c r="D23" s="114"/>
      <c r="E23" s="114"/>
      <c r="F23" s="114"/>
      <c r="H23" s="114"/>
      <c r="I23" s="114"/>
      <c r="J23" s="114"/>
      <c r="K23" s="114"/>
      <c r="M23" s="114"/>
      <c r="N23" s="114"/>
      <c r="O23" s="114"/>
      <c r="P23" s="114"/>
      <c r="R23" s="114"/>
      <c r="S23" s="114"/>
      <c r="T23" s="114"/>
      <c r="U23" s="114"/>
      <c r="W23" s="114"/>
      <c r="X23" s="114"/>
      <c r="Y23" s="114"/>
      <c r="Z23" s="14"/>
      <c r="AA23" s="14"/>
      <c r="AB23" s="14"/>
      <c r="AC23" s="14"/>
      <c r="AD23" s="14"/>
      <c r="AE23" s="14"/>
      <c r="AF23" s="14"/>
      <c r="AG23" s="14"/>
      <c r="AH23" s="14"/>
      <c r="AI23" s="14"/>
      <c r="AJ23" s="14"/>
      <c r="AK23" s="14"/>
      <c r="AL23" s="14"/>
      <c r="AM23" s="14"/>
      <c r="AN23" s="14"/>
    </row>
    <row r="24" spans="1:40" ht="24" customHeight="1" x14ac:dyDescent="0.25">
      <c r="B24" s="99" t="s">
        <v>10</v>
      </c>
      <c r="C24" s="100" t="str">
        <f t="shared" ref="C24:Y24" si="0">C$5</f>
        <v>1Q20</v>
      </c>
      <c r="D24" s="100" t="str">
        <f t="shared" si="0"/>
        <v>2Q20</v>
      </c>
      <c r="E24" s="100" t="str">
        <f t="shared" si="0"/>
        <v>3Q20</v>
      </c>
      <c r="F24" s="100" t="str">
        <f t="shared" si="0"/>
        <v>4Q20</v>
      </c>
      <c r="G24" s="100">
        <f>G$5</f>
        <v>2020</v>
      </c>
      <c r="H24" s="100" t="str">
        <f t="shared" si="0"/>
        <v>1Q21</v>
      </c>
      <c r="I24" s="100" t="str">
        <f t="shared" si="0"/>
        <v>2Q21</v>
      </c>
      <c r="J24" s="100" t="str">
        <f t="shared" si="0"/>
        <v>3Q21</v>
      </c>
      <c r="K24" s="100" t="str">
        <f t="shared" si="0"/>
        <v>4Q21</v>
      </c>
      <c r="L24" s="100">
        <f>L$5</f>
        <v>2021</v>
      </c>
      <c r="M24" s="100" t="str">
        <f t="shared" si="0"/>
        <v>1Q22</v>
      </c>
      <c r="N24" s="100" t="str">
        <f t="shared" si="0"/>
        <v>2Q22</v>
      </c>
      <c r="O24" s="100" t="str">
        <f t="shared" si="0"/>
        <v>3Q22</v>
      </c>
      <c r="P24" s="100" t="str">
        <f t="shared" si="0"/>
        <v>4Q22</v>
      </c>
      <c r="Q24" s="100">
        <f t="shared" si="0"/>
        <v>2022</v>
      </c>
      <c r="R24" s="100" t="str">
        <f t="shared" si="0"/>
        <v>1Q23</v>
      </c>
      <c r="S24" s="100" t="str">
        <f t="shared" si="0"/>
        <v>2Q23</v>
      </c>
      <c r="T24" s="100" t="str">
        <f t="shared" si="0"/>
        <v>3Q23</v>
      </c>
      <c r="U24" s="100" t="str">
        <f t="shared" si="0"/>
        <v>4Q23</v>
      </c>
      <c r="V24" s="100">
        <f t="shared" si="0"/>
        <v>2023</v>
      </c>
      <c r="W24" s="100" t="str">
        <f t="shared" si="0"/>
        <v>1Q24</v>
      </c>
      <c r="X24" s="100" t="str">
        <f t="shared" si="0"/>
        <v>2Q24</v>
      </c>
      <c r="Y24" s="100" t="str">
        <f t="shared" si="0"/>
        <v>3Q24</v>
      </c>
      <c r="Z24" s="14"/>
      <c r="AA24" s="14"/>
      <c r="AB24" s="14"/>
      <c r="AC24" s="14"/>
      <c r="AD24" s="14"/>
      <c r="AE24" s="14"/>
      <c r="AF24" s="14"/>
      <c r="AG24" s="14"/>
      <c r="AH24" s="14"/>
      <c r="AI24" s="14"/>
      <c r="AJ24" s="14"/>
      <c r="AK24" s="14"/>
      <c r="AL24" s="14"/>
      <c r="AM24" s="14"/>
      <c r="AN24" s="14"/>
    </row>
    <row r="25" spans="1:40" ht="18" customHeight="1" x14ac:dyDescent="0.25">
      <c r="A25" s="110">
        <v>19</v>
      </c>
      <c r="B25" s="22" t="s">
        <v>19</v>
      </c>
      <c r="C25" s="18">
        <v>3.1801877099280613</v>
      </c>
      <c r="D25" s="19">
        <v>2.192776245751904</v>
      </c>
      <c r="E25" s="19">
        <v>1.9291698566885591</v>
      </c>
      <c r="F25" s="19">
        <v>0.77721771778278326</v>
      </c>
      <c r="G25" s="167">
        <v>8.0793515301513086</v>
      </c>
      <c r="H25" s="18">
        <v>0.66709683266349018</v>
      </c>
      <c r="I25" s="19">
        <v>1.2395845874522291</v>
      </c>
      <c r="J25" s="19">
        <v>2.2250043083312829</v>
      </c>
      <c r="K25" s="19">
        <v>4.708085792020861</v>
      </c>
      <c r="L25" s="167">
        <v>8.8397715204678633</v>
      </c>
      <c r="M25" s="18">
        <v>1.7359569054568051</v>
      </c>
      <c r="N25" s="19">
        <v>2.3928374131905703</v>
      </c>
      <c r="O25" s="19">
        <v>2.3231175905498573</v>
      </c>
      <c r="P25" s="19">
        <v>3.8069329531678546</v>
      </c>
      <c r="Q25" s="167">
        <v>10.258844862365088</v>
      </c>
      <c r="R25" s="18">
        <v>0.77554030070529778</v>
      </c>
      <c r="S25" s="19">
        <v>0.98369254782545135</v>
      </c>
      <c r="T25" s="19">
        <v>0.93530215137642903</v>
      </c>
      <c r="U25" s="19">
        <v>1.1281173756531375</v>
      </c>
      <c r="V25" s="167">
        <v>3.8226523755603159</v>
      </c>
      <c r="W25" s="18">
        <v>0.35821636958638919</v>
      </c>
      <c r="X25" s="19">
        <v>0.31197562725208799</v>
      </c>
      <c r="Y25" s="19">
        <v>0.52763254396851644</v>
      </c>
      <c r="Z25" s="14"/>
      <c r="AA25" s="14"/>
      <c r="AB25" s="14"/>
      <c r="AC25" s="14"/>
      <c r="AD25" s="14"/>
      <c r="AE25" s="14"/>
      <c r="AF25" s="14"/>
      <c r="AG25" s="14"/>
      <c r="AH25" s="14"/>
      <c r="AI25" s="14"/>
      <c r="AJ25" s="14"/>
      <c r="AK25" s="14"/>
      <c r="AL25" s="14"/>
      <c r="AM25" s="14"/>
      <c r="AN25" s="14"/>
    </row>
    <row r="26" spans="1:40" ht="18" customHeight="1" x14ac:dyDescent="0.25">
      <c r="A26" s="110">
        <v>20</v>
      </c>
      <c r="B26" s="22" t="s">
        <v>20</v>
      </c>
      <c r="C26" s="18">
        <v>28.532243281909643</v>
      </c>
      <c r="D26" s="19">
        <v>17.712223262124215</v>
      </c>
      <c r="E26" s="19">
        <v>28.133740536021794</v>
      </c>
      <c r="F26" s="19">
        <v>39.750297226111918</v>
      </c>
      <c r="G26" s="167">
        <v>114.12850430616757</v>
      </c>
      <c r="H26" s="18">
        <v>29.070134337482394</v>
      </c>
      <c r="I26" s="19">
        <v>51.464946307881007</v>
      </c>
      <c r="J26" s="19">
        <v>44.740808518014227</v>
      </c>
      <c r="K26" s="19">
        <v>63.772711202954831</v>
      </c>
      <c r="L26" s="167">
        <v>189.04860036633247</v>
      </c>
      <c r="M26" s="18">
        <v>39.940743677557343</v>
      </c>
      <c r="N26" s="19">
        <v>60.961830384204617</v>
      </c>
      <c r="O26" s="19">
        <v>58.692944002479493</v>
      </c>
      <c r="P26" s="19">
        <v>80.114767779619712</v>
      </c>
      <c r="Q26" s="167">
        <v>239.71028584386116</v>
      </c>
      <c r="R26" s="18">
        <v>55.989227364810738</v>
      </c>
      <c r="S26" s="19">
        <v>58.512451203142511</v>
      </c>
      <c r="T26" s="19">
        <v>70.83892233603747</v>
      </c>
      <c r="U26" s="19">
        <v>107.43054807227445</v>
      </c>
      <c r="V26" s="167">
        <v>292.77114897626518</v>
      </c>
      <c r="W26" s="18">
        <v>73.17741713915197</v>
      </c>
      <c r="X26" s="19">
        <v>61.957156014027177</v>
      </c>
      <c r="Y26" s="19">
        <v>49.879729419456353</v>
      </c>
      <c r="Z26" s="14"/>
      <c r="AA26" s="14"/>
      <c r="AB26" s="14"/>
      <c r="AC26" s="14"/>
      <c r="AD26" s="14"/>
      <c r="AE26" s="14"/>
      <c r="AF26" s="14"/>
      <c r="AG26" s="14"/>
      <c r="AH26" s="14"/>
      <c r="AI26" s="14"/>
      <c r="AJ26" s="14"/>
      <c r="AK26" s="14"/>
      <c r="AL26" s="14"/>
      <c r="AM26" s="14"/>
      <c r="AN26" s="14"/>
    </row>
    <row r="27" spans="1:40" ht="18" customHeight="1" x14ac:dyDescent="0.25">
      <c r="A27" s="110">
        <v>21</v>
      </c>
      <c r="B27" s="22" t="s">
        <v>21</v>
      </c>
      <c r="C27" s="18">
        <v>3.8588262119469281</v>
      </c>
      <c r="D27" s="19">
        <v>1.9090396480380951</v>
      </c>
      <c r="E27" s="19">
        <v>1.9334456132662279</v>
      </c>
      <c r="F27" s="19">
        <v>1.8147422413223857</v>
      </c>
      <c r="G27" s="167">
        <v>9.516053714573637</v>
      </c>
      <c r="H27" s="18">
        <v>1.7763283021096259</v>
      </c>
      <c r="I27" s="19">
        <v>4.705974464491117</v>
      </c>
      <c r="J27" s="19">
        <v>11.857392611902032</v>
      </c>
      <c r="K27" s="19">
        <v>13.267901710364811</v>
      </c>
      <c r="L27" s="167">
        <v>31.607597088867585</v>
      </c>
      <c r="M27" s="18">
        <v>5.9753809080602363</v>
      </c>
      <c r="N27" s="19">
        <v>8.4960940866572354</v>
      </c>
      <c r="O27" s="19">
        <v>11.724889489001191</v>
      </c>
      <c r="P27" s="19">
        <v>13.94629934653385</v>
      </c>
      <c r="Q27" s="167">
        <v>40.142663830252509</v>
      </c>
      <c r="R27" s="18">
        <v>2.2536695860621978</v>
      </c>
      <c r="S27" s="19">
        <v>4.4702765427638012</v>
      </c>
      <c r="T27" s="19">
        <v>4.562115122992167</v>
      </c>
      <c r="U27" s="19">
        <v>4.4428967976209046</v>
      </c>
      <c r="V27" s="167">
        <v>15.728958049439068</v>
      </c>
      <c r="W27" s="18">
        <v>1.1389965081127074</v>
      </c>
      <c r="X27" s="19">
        <v>1.9043599705234784</v>
      </c>
      <c r="Y27" s="19">
        <v>3.9531341379368738</v>
      </c>
      <c r="Z27" s="14"/>
      <c r="AA27" s="14"/>
      <c r="AB27" s="14"/>
      <c r="AC27" s="14"/>
      <c r="AD27" s="14"/>
      <c r="AE27" s="14"/>
      <c r="AF27" s="14"/>
      <c r="AG27" s="14"/>
      <c r="AH27" s="14"/>
      <c r="AI27" s="14"/>
      <c r="AJ27" s="14"/>
      <c r="AK27" s="14"/>
      <c r="AL27" s="14"/>
      <c r="AM27" s="14"/>
      <c r="AN27" s="14"/>
    </row>
    <row r="28" spans="1:40" ht="18" customHeight="1" thickBot="1" x14ac:dyDescent="0.3">
      <c r="A28" s="110">
        <v>22</v>
      </c>
      <c r="B28" s="22" t="s">
        <v>16</v>
      </c>
      <c r="C28" s="18">
        <v>3.4287692805342331</v>
      </c>
      <c r="D28" s="19">
        <v>-5.8724402014165022</v>
      </c>
      <c r="E28" s="19">
        <v>-1.9740881409530004</v>
      </c>
      <c r="F28" s="19">
        <v>-12.578487571810179</v>
      </c>
      <c r="G28" s="167">
        <v>-16.996246633645455</v>
      </c>
      <c r="H28" s="18">
        <v>10.347512054975752</v>
      </c>
      <c r="I28" s="19">
        <v>-2.5424347956697915</v>
      </c>
      <c r="J28" s="19">
        <v>2.0660076008176134</v>
      </c>
      <c r="K28" s="19">
        <v>-2.6283422506790259</v>
      </c>
      <c r="L28" s="167">
        <v>7.2427426094445764</v>
      </c>
      <c r="M28" s="18">
        <v>5.870216741203059</v>
      </c>
      <c r="N28" s="19">
        <v>-2.8326256602026803</v>
      </c>
      <c r="O28" s="19">
        <v>-4.1057027197907701</v>
      </c>
      <c r="P28" s="19">
        <v>3.7147579050450901</v>
      </c>
      <c r="Q28" s="167">
        <v>2.6466462662547201</v>
      </c>
      <c r="R28" s="18">
        <v>-2.9230376423258093</v>
      </c>
      <c r="S28" s="19">
        <v>-2.5674450232587276</v>
      </c>
      <c r="T28" s="19">
        <v>2.1874972872863623</v>
      </c>
      <c r="U28" s="19">
        <v>-3.6902251393635055</v>
      </c>
      <c r="V28" s="167">
        <v>-6.993210517661737</v>
      </c>
      <c r="W28" s="18">
        <v>-1.2811103598420033</v>
      </c>
      <c r="X28" s="19">
        <v>-1.2189174907183258</v>
      </c>
      <c r="Y28" s="19">
        <v>-1.3854607636934801</v>
      </c>
      <c r="Z28" s="14"/>
      <c r="AA28" s="14"/>
      <c r="AB28" s="14"/>
      <c r="AC28" s="14"/>
      <c r="AD28" s="14"/>
      <c r="AE28" s="14"/>
      <c r="AF28" s="14"/>
      <c r="AG28" s="14"/>
      <c r="AH28" s="14"/>
      <c r="AI28" s="14"/>
      <c r="AJ28" s="14"/>
      <c r="AK28" s="14"/>
      <c r="AL28" s="14"/>
      <c r="AM28" s="14"/>
      <c r="AN28" s="14"/>
    </row>
    <row r="29" spans="1:40" s="14" customFormat="1" ht="18" customHeight="1" thickTop="1" thickBot="1" x14ac:dyDescent="0.3">
      <c r="A29" s="110">
        <v>23</v>
      </c>
      <c r="B29" s="45" t="s">
        <v>18</v>
      </c>
      <c r="C29" s="46">
        <v>39.000026484318866</v>
      </c>
      <c r="D29" s="47">
        <v>15.941598954497714</v>
      </c>
      <c r="E29" s="47">
        <v>30.022267865023579</v>
      </c>
      <c r="F29" s="47">
        <v>29.763769613406907</v>
      </c>
      <c r="G29" s="171">
        <v>114.72766291724707</v>
      </c>
      <c r="H29" s="46">
        <v>41.86107152723126</v>
      </c>
      <c r="I29" s="47">
        <v>54.868070564154564</v>
      </c>
      <c r="J29" s="47">
        <v>60.889213039065154</v>
      </c>
      <c r="K29" s="47">
        <v>79.120356454661476</v>
      </c>
      <c r="L29" s="171">
        <v>236.73871158511247</v>
      </c>
      <c r="M29" s="46">
        <v>53.522298232277443</v>
      </c>
      <c r="N29" s="47">
        <v>69.018136223849737</v>
      </c>
      <c r="O29" s="47">
        <v>68.635248362239764</v>
      </c>
      <c r="P29" s="47">
        <v>101.58275798436651</v>
      </c>
      <c r="Q29" s="171">
        <v>292.7584408027335</v>
      </c>
      <c r="R29" s="46">
        <v>56.095399609252418</v>
      </c>
      <c r="S29" s="47">
        <v>61.398975270473031</v>
      </c>
      <c r="T29" s="47">
        <v>78.523836897692433</v>
      </c>
      <c r="U29" s="47">
        <v>109.31133710618498</v>
      </c>
      <c r="V29" s="171">
        <v>305.32954888360285</v>
      </c>
      <c r="W29" s="46">
        <v>73.393519657009065</v>
      </c>
      <c r="X29" s="47">
        <v>62.95457412108442</v>
      </c>
      <c r="Y29" s="47">
        <v>52.97503533766826</v>
      </c>
    </row>
    <row r="30" spans="1:40" ht="15" customHeight="1" thickTop="1" x14ac:dyDescent="0.25">
      <c r="Z30" s="14"/>
      <c r="AA30" s="14"/>
      <c r="AB30" s="14"/>
      <c r="AC30" s="14"/>
      <c r="AD30" s="14"/>
      <c r="AE30" s="14"/>
      <c r="AF30" s="14"/>
      <c r="AG30" s="14"/>
      <c r="AH30" s="14"/>
      <c r="AI30" s="14"/>
      <c r="AJ30" s="14"/>
      <c r="AK30" s="14"/>
      <c r="AL30" s="14"/>
      <c r="AM30" s="14"/>
      <c r="AN30" s="14"/>
    </row>
    <row r="31" spans="1:40" s="115" customFormat="1" ht="21.95" customHeight="1" x14ac:dyDescent="0.15">
      <c r="A31" s="110"/>
      <c r="B31" s="101" t="s">
        <v>48</v>
      </c>
      <c r="C31" s="100" t="str">
        <f t="shared" ref="C31:Y31" si="1">C$5</f>
        <v>1Q20</v>
      </c>
      <c r="D31" s="100" t="str">
        <f t="shared" si="1"/>
        <v>2Q20</v>
      </c>
      <c r="E31" s="100" t="str">
        <f t="shared" si="1"/>
        <v>3Q20</v>
      </c>
      <c r="F31" s="100" t="str">
        <f t="shared" si="1"/>
        <v>4Q20</v>
      </c>
      <c r="G31" s="100">
        <f>G$5</f>
        <v>2020</v>
      </c>
      <c r="H31" s="100" t="str">
        <f t="shared" si="1"/>
        <v>1Q21</v>
      </c>
      <c r="I31" s="100" t="str">
        <f t="shared" si="1"/>
        <v>2Q21</v>
      </c>
      <c r="J31" s="100" t="str">
        <f t="shared" si="1"/>
        <v>3Q21</v>
      </c>
      <c r="K31" s="100" t="str">
        <f t="shared" si="1"/>
        <v>4Q21</v>
      </c>
      <c r="L31" s="100">
        <f>L$5</f>
        <v>2021</v>
      </c>
      <c r="M31" s="100" t="str">
        <f t="shared" si="1"/>
        <v>1Q22</v>
      </c>
      <c r="N31" s="100" t="str">
        <f t="shared" si="1"/>
        <v>2Q22</v>
      </c>
      <c r="O31" s="100" t="str">
        <f t="shared" si="1"/>
        <v>3Q22</v>
      </c>
      <c r="P31" s="100" t="str">
        <f t="shared" si="1"/>
        <v>4Q22</v>
      </c>
      <c r="Q31" s="100">
        <f t="shared" si="1"/>
        <v>2022</v>
      </c>
      <c r="R31" s="100" t="str">
        <f t="shared" si="1"/>
        <v>1Q23</v>
      </c>
      <c r="S31" s="100" t="str">
        <f t="shared" si="1"/>
        <v>2Q23</v>
      </c>
      <c r="T31" s="100" t="str">
        <f t="shared" si="1"/>
        <v>3Q23</v>
      </c>
      <c r="U31" s="100" t="str">
        <f t="shared" si="1"/>
        <v>4Q23</v>
      </c>
      <c r="V31" s="100">
        <f t="shared" si="1"/>
        <v>2023</v>
      </c>
      <c r="W31" s="100" t="str">
        <f t="shared" si="1"/>
        <v>1Q24</v>
      </c>
      <c r="X31" s="100" t="str">
        <f t="shared" si="1"/>
        <v>2Q24</v>
      </c>
      <c r="Y31" s="100" t="str">
        <f t="shared" si="1"/>
        <v>3Q24</v>
      </c>
      <c r="Z31" s="14"/>
    </row>
    <row r="32" spans="1:40" s="113" customFormat="1" ht="18" customHeight="1" thickBot="1" x14ac:dyDescent="0.25">
      <c r="A32" s="110">
        <v>26</v>
      </c>
      <c r="B32" s="48" t="s">
        <v>11</v>
      </c>
      <c r="C32" s="50">
        <f t="shared" ref="C32:M32" si="2">SUM(C33:C37)</f>
        <v>23.752059732205208</v>
      </c>
      <c r="D32" s="49">
        <f t="shared" si="2"/>
        <v>10.7388469539141</v>
      </c>
      <c r="E32" s="49">
        <f t="shared" si="2"/>
        <v>19.276183443614027</v>
      </c>
      <c r="F32" s="49">
        <f t="shared" si="2"/>
        <v>27.321527126668268</v>
      </c>
      <c r="G32" s="172">
        <f>SUM(G33:G37)</f>
        <v>81.088617256401605</v>
      </c>
      <c r="H32" s="50">
        <f t="shared" si="2"/>
        <v>21.518779711842804</v>
      </c>
      <c r="I32" s="49">
        <f t="shared" si="2"/>
        <v>29.323272329014479</v>
      </c>
      <c r="J32" s="49">
        <f t="shared" si="2"/>
        <v>25.369322828024913</v>
      </c>
      <c r="K32" s="49">
        <f t="shared" si="2"/>
        <v>39.583568455145809</v>
      </c>
      <c r="L32" s="172">
        <f>SUM(L33:L37)</f>
        <v>115.79494332402803</v>
      </c>
      <c r="M32" s="50">
        <f t="shared" si="2"/>
        <v>22.800941567873998</v>
      </c>
      <c r="N32" s="49">
        <f t="shared" ref="N32:O32" si="3">SUM(N33:N37)</f>
        <v>26.145300333235916</v>
      </c>
      <c r="O32" s="49">
        <f t="shared" si="3"/>
        <v>29.292612601576081</v>
      </c>
      <c r="P32" s="49">
        <f t="shared" ref="P32:Q32" si="4">SUM(P33:P37)</f>
        <v>45.817055670177822</v>
      </c>
      <c r="Q32" s="172">
        <f t="shared" si="4"/>
        <v>124.0559101728638</v>
      </c>
      <c r="R32" s="50">
        <f t="shared" ref="R32:W32" si="5">SUM(R33:R38)</f>
        <v>47.661343988835462</v>
      </c>
      <c r="S32" s="49">
        <f t="shared" si="5"/>
        <v>47.321615443778001</v>
      </c>
      <c r="T32" s="49">
        <f t="shared" si="5"/>
        <v>56.300031589406075</v>
      </c>
      <c r="U32" s="49">
        <f t="shared" si="5"/>
        <v>81.408839887998539</v>
      </c>
      <c r="V32" s="172">
        <f t="shared" si="5"/>
        <v>232.69183091001807</v>
      </c>
      <c r="W32" s="50">
        <f t="shared" si="5"/>
        <v>58.268368357516451</v>
      </c>
      <c r="X32" s="49">
        <f t="shared" ref="X32:Y32" si="6">SUM(X33:X38)</f>
        <v>43.852523336810876</v>
      </c>
      <c r="Y32" s="49">
        <f t="shared" si="6"/>
        <v>33.660128710309735</v>
      </c>
      <c r="Z32" s="14"/>
    </row>
    <row r="33" spans="1:26" s="113" customFormat="1" ht="15" thickTop="1" x14ac:dyDescent="0.2">
      <c r="A33" s="110">
        <v>27</v>
      </c>
      <c r="B33" s="51" t="s">
        <v>1</v>
      </c>
      <c r="C33" s="53">
        <v>8.6315064799999988</v>
      </c>
      <c r="D33" s="52">
        <v>2.4033863172345837</v>
      </c>
      <c r="E33" s="52">
        <v>7.390536014944832</v>
      </c>
      <c r="F33" s="52">
        <v>8.4907207309352746</v>
      </c>
      <c r="G33" s="173">
        <v>26.916149543114692</v>
      </c>
      <c r="H33" s="53">
        <v>4.3856337438617583</v>
      </c>
      <c r="I33" s="52">
        <v>7.8369162233211123</v>
      </c>
      <c r="J33" s="52">
        <v>9.2279121073837604</v>
      </c>
      <c r="K33" s="52">
        <v>15.196096193859184</v>
      </c>
      <c r="L33" s="173">
        <v>36.646558268425814</v>
      </c>
      <c r="M33" s="53">
        <v>7.3193711210490919</v>
      </c>
      <c r="N33" s="52">
        <v>9.3593163527112324</v>
      </c>
      <c r="O33" s="52">
        <v>8.6259630776840588</v>
      </c>
      <c r="P33" s="52">
        <v>12.840621728648543</v>
      </c>
      <c r="Q33" s="173">
        <v>38.145272280092925</v>
      </c>
      <c r="R33" s="53">
        <v>7.9597799999999994</v>
      </c>
      <c r="S33" s="52">
        <v>9.3786222641791976</v>
      </c>
      <c r="T33" s="52">
        <v>9.1485021456247928</v>
      </c>
      <c r="U33" s="52">
        <v>11.18468084959285</v>
      </c>
      <c r="V33" s="173">
        <v>37.671585259396842</v>
      </c>
      <c r="W33" s="53">
        <v>8.4769162609775677</v>
      </c>
      <c r="X33" s="52">
        <v>11.485125330626797</v>
      </c>
      <c r="Y33" s="52">
        <v>10.952420540000002</v>
      </c>
      <c r="Z33" s="14"/>
    </row>
    <row r="34" spans="1:26" s="113" customFormat="1" x14ac:dyDescent="0.2">
      <c r="A34" s="110">
        <v>28</v>
      </c>
      <c r="B34" s="51" t="s">
        <v>2</v>
      </c>
      <c r="C34" s="53">
        <v>5.1077910500000003</v>
      </c>
      <c r="D34" s="52">
        <v>0.95386857721165241</v>
      </c>
      <c r="E34" s="52">
        <v>3.2224645396923863</v>
      </c>
      <c r="F34" s="52">
        <v>3.67724285720801</v>
      </c>
      <c r="G34" s="173">
        <v>12.96136702411205</v>
      </c>
      <c r="H34" s="53">
        <v>8.5684614956333576</v>
      </c>
      <c r="I34" s="52">
        <v>8.0829662214694551</v>
      </c>
      <c r="J34" s="52">
        <v>6.0212659727038611</v>
      </c>
      <c r="K34" s="52">
        <v>10.182301522029817</v>
      </c>
      <c r="L34" s="173">
        <v>32.854995211836496</v>
      </c>
      <c r="M34" s="53">
        <v>4.6505439989434416</v>
      </c>
      <c r="N34" s="52">
        <v>5.1082928984136453</v>
      </c>
      <c r="O34" s="52">
        <v>9.3720092593639652</v>
      </c>
      <c r="P34" s="52">
        <v>16.566999747571995</v>
      </c>
      <c r="Q34" s="173">
        <v>35.697845904293047</v>
      </c>
      <c r="R34" s="53">
        <v>13.405960000000002</v>
      </c>
      <c r="S34" s="52">
        <v>9.7009850199742953</v>
      </c>
      <c r="T34" s="52">
        <v>16.730420135109359</v>
      </c>
      <c r="U34" s="52">
        <v>28.815365960636861</v>
      </c>
      <c r="V34" s="173">
        <v>68.652731115720513</v>
      </c>
      <c r="W34" s="53">
        <v>25.237626824242113</v>
      </c>
      <c r="X34" s="52">
        <v>11.950830707519193</v>
      </c>
      <c r="Y34" s="52">
        <v>9.0723436599999978</v>
      </c>
      <c r="Z34" s="14"/>
    </row>
    <row r="35" spans="1:26" s="113" customFormat="1" x14ac:dyDescent="0.2">
      <c r="A35" s="110">
        <v>29</v>
      </c>
      <c r="B35" s="51" t="s">
        <v>3</v>
      </c>
      <c r="C35" s="53">
        <v>4.7935413800000006</v>
      </c>
      <c r="D35" s="52">
        <v>0.88225513757717267</v>
      </c>
      <c r="E35" s="52">
        <v>3.3094508785306074</v>
      </c>
      <c r="F35" s="52">
        <v>6.2399536424322664</v>
      </c>
      <c r="G35" s="173">
        <v>15.225201038540046</v>
      </c>
      <c r="H35" s="53">
        <v>1.9708979355828371</v>
      </c>
      <c r="I35" s="52">
        <v>4.3931652537903556</v>
      </c>
      <c r="J35" s="52">
        <v>2.3517364945400714</v>
      </c>
      <c r="K35" s="52">
        <v>2.4122204004604066</v>
      </c>
      <c r="L35" s="173">
        <v>11.12802008437367</v>
      </c>
      <c r="M35" s="53">
        <v>2.0313589654099808</v>
      </c>
      <c r="N35" s="52">
        <v>0.75624174506595199</v>
      </c>
      <c r="O35" s="52">
        <v>0.54927310436665233</v>
      </c>
      <c r="P35" s="52">
        <v>1.0581775652366163</v>
      </c>
      <c r="Q35" s="173">
        <v>4.3950513800792015</v>
      </c>
      <c r="R35" s="53">
        <v>4.6625700000000005</v>
      </c>
      <c r="S35" s="52">
        <v>2.4697042673351657</v>
      </c>
      <c r="T35" s="52">
        <v>2.5676020407755136</v>
      </c>
      <c r="U35" s="52">
        <v>6.408759419871016</v>
      </c>
      <c r="V35" s="173">
        <v>16.108635727981696</v>
      </c>
      <c r="W35" s="53">
        <v>4.2134638959394284</v>
      </c>
      <c r="X35" s="52">
        <v>3.3626473614926002</v>
      </c>
      <c r="Y35" s="52">
        <v>2.8812495200000003</v>
      </c>
      <c r="Z35" s="14"/>
    </row>
    <row r="36" spans="1:26" s="113" customFormat="1" x14ac:dyDescent="0.2">
      <c r="A36" s="110">
        <v>30</v>
      </c>
      <c r="B36" s="51" t="s">
        <v>4</v>
      </c>
      <c r="C36" s="53">
        <v>3.6962638486507942</v>
      </c>
      <c r="D36" s="52">
        <v>5.7875007941001417</v>
      </c>
      <c r="E36" s="52">
        <v>4.7667983982863227</v>
      </c>
      <c r="F36" s="52">
        <v>7.668965405522604</v>
      </c>
      <c r="G36" s="173">
        <v>21.919528446559863</v>
      </c>
      <c r="H36" s="53">
        <v>6.0795817448437344</v>
      </c>
      <c r="I36" s="52">
        <v>7.2420549732935982</v>
      </c>
      <c r="J36" s="52">
        <v>6.037231099864802</v>
      </c>
      <c r="K36" s="52">
        <v>9.2476841313668388</v>
      </c>
      <c r="L36" s="173">
        <v>28.606551949368974</v>
      </c>
      <c r="M36" s="53">
        <v>7.6518049210710632</v>
      </c>
      <c r="N36" s="52">
        <v>8.6086817879381687</v>
      </c>
      <c r="O36" s="52">
        <v>9.8524792416608289</v>
      </c>
      <c r="P36" s="52">
        <v>13.417775764594717</v>
      </c>
      <c r="Q36" s="173">
        <v>39.530741715264774</v>
      </c>
      <c r="R36" s="53">
        <v>6.1868711677120451</v>
      </c>
      <c r="S36" s="52">
        <v>8.8080110436874008</v>
      </c>
      <c r="T36" s="52">
        <v>7.170065831681729</v>
      </c>
      <c r="U36" s="52">
        <v>5.8618687056080923</v>
      </c>
      <c r="V36" s="173">
        <v>28.026816748689267</v>
      </c>
      <c r="W36" s="53">
        <v>5.9031797910650292</v>
      </c>
      <c r="X36" s="52">
        <v>7.3431013421414466</v>
      </c>
      <c r="Y36" s="52">
        <v>4.8103916773268969</v>
      </c>
      <c r="Z36" s="14"/>
    </row>
    <row r="37" spans="1:26" s="113" customFormat="1" x14ac:dyDescent="0.2">
      <c r="A37" s="110">
        <v>31</v>
      </c>
      <c r="B37" s="51" t="s">
        <v>5</v>
      </c>
      <c r="C37" s="53">
        <v>1.522956973554414</v>
      </c>
      <c r="D37" s="52">
        <v>0.71183612779054917</v>
      </c>
      <c r="E37" s="52">
        <v>0.58693361215987783</v>
      </c>
      <c r="F37" s="52">
        <v>1.2446444905701126</v>
      </c>
      <c r="G37" s="173">
        <v>4.0663712040749536</v>
      </c>
      <c r="H37" s="53">
        <v>0.51420479192111546</v>
      </c>
      <c r="I37" s="52">
        <v>1.7681696571399561</v>
      </c>
      <c r="J37" s="52">
        <v>1.7311771535324199</v>
      </c>
      <c r="K37" s="52">
        <v>2.5452662074295658</v>
      </c>
      <c r="L37" s="173">
        <v>6.558817810023057</v>
      </c>
      <c r="M37" s="53">
        <v>1.1478625614004221</v>
      </c>
      <c r="N37" s="52">
        <v>2.3127675491069191</v>
      </c>
      <c r="O37" s="52">
        <v>0.89288791850057725</v>
      </c>
      <c r="P37" s="52">
        <v>1.9334808641259578</v>
      </c>
      <c r="Q37" s="173">
        <v>6.2869988931338758</v>
      </c>
      <c r="R37" s="53">
        <v>0.2476533071010561</v>
      </c>
      <c r="S37" s="52">
        <v>1.0357539524528412</v>
      </c>
      <c r="T37" s="52">
        <v>0.78417528822221216</v>
      </c>
      <c r="U37" s="52">
        <v>0.7763992534145836</v>
      </c>
      <c r="V37" s="173">
        <v>2.8439818011906932</v>
      </c>
      <c r="W37" s="53">
        <v>1.7927069114853447E-2</v>
      </c>
      <c r="X37" s="52">
        <v>6.1810194986072417E-2</v>
      </c>
      <c r="Y37" s="52">
        <v>0</v>
      </c>
      <c r="Z37" s="14"/>
    </row>
    <row r="38" spans="1:26" s="113" customFormat="1" ht="15" thickBot="1" x14ac:dyDescent="0.25">
      <c r="A38" s="110">
        <v>32</v>
      </c>
      <c r="B38" s="206" t="s">
        <v>220</v>
      </c>
      <c r="C38" s="207" t="s">
        <v>342</v>
      </c>
      <c r="D38" s="27" t="s">
        <v>342</v>
      </c>
      <c r="E38" s="27" t="s">
        <v>342</v>
      </c>
      <c r="F38" s="27" t="s">
        <v>342</v>
      </c>
      <c r="G38" s="208">
        <v>0</v>
      </c>
      <c r="H38" s="207" t="s">
        <v>342</v>
      </c>
      <c r="I38" s="27" t="s">
        <v>342</v>
      </c>
      <c r="J38" s="27" t="s">
        <v>342</v>
      </c>
      <c r="K38" s="27" t="s">
        <v>342</v>
      </c>
      <c r="L38" s="208">
        <v>0</v>
      </c>
      <c r="M38" s="207" t="s">
        <v>342</v>
      </c>
      <c r="N38" s="27" t="s">
        <v>342</v>
      </c>
      <c r="O38" s="27" t="s">
        <v>342</v>
      </c>
      <c r="P38" s="27" t="s">
        <v>342</v>
      </c>
      <c r="Q38" s="208">
        <v>0</v>
      </c>
      <c r="R38" s="207">
        <v>15.19850951402236</v>
      </c>
      <c r="S38" s="27">
        <v>15.928538896149103</v>
      </c>
      <c r="T38" s="27">
        <v>19.899266147992467</v>
      </c>
      <c r="U38" s="27">
        <v>28.361765698875129</v>
      </c>
      <c r="V38" s="208">
        <v>79.388080257039064</v>
      </c>
      <c r="W38" s="207">
        <v>14.419254516177459</v>
      </c>
      <c r="X38" s="27">
        <v>9.6490084000447709</v>
      </c>
      <c r="Y38" s="27">
        <v>5.9437233129828329</v>
      </c>
      <c r="Z38" s="14"/>
    </row>
    <row r="39" spans="1:26" s="113" customFormat="1" ht="18" customHeight="1" thickTop="1" thickBot="1" x14ac:dyDescent="0.25">
      <c r="A39" s="110">
        <v>33</v>
      </c>
      <c r="B39" s="54" t="s">
        <v>13</v>
      </c>
      <c r="C39" s="56">
        <f t="shared" ref="C39:M39" si="7">SUM(C40:C42)</f>
        <v>4.8058751967086586</v>
      </c>
      <c r="D39" s="55">
        <f t="shared" si="7"/>
        <v>6.0075096216179462</v>
      </c>
      <c r="E39" s="55">
        <f t="shared" si="7"/>
        <v>9.6469418771980919</v>
      </c>
      <c r="F39" s="55">
        <f t="shared" si="7"/>
        <v>12.062656224787295</v>
      </c>
      <c r="G39" s="174">
        <f>SUM(G40:G42)</f>
        <v>32.522982920311989</v>
      </c>
      <c r="H39" s="56">
        <f t="shared" si="7"/>
        <v>7.1561522226431462</v>
      </c>
      <c r="I39" s="55">
        <f t="shared" si="7"/>
        <v>14.930518943570295</v>
      </c>
      <c r="J39" s="55">
        <f t="shared" si="7"/>
        <v>16.96169183797624</v>
      </c>
      <c r="K39" s="55">
        <f t="shared" si="7"/>
        <v>20.199280695276016</v>
      </c>
      <c r="L39" s="174">
        <f>SUM(L40:L42)</f>
        <v>59.247643699465691</v>
      </c>
      <c r="M39" s="56">
        <f t="shared" si="7"/>
        <v>9.7489532610977498</v>
      </c>
      <c r="N39" s="55">
        <f t="shared" ref="N39:O39" si="8">SUM(N40:N42)</f>
        <v>23.785940065175673</v>
      </c>
      <c r="O39" s="55">
        <f t="shared" si="8"/>
        <v>18.258984572558248</v>
      </c>
      <c r="P39" s="55">
        <f t="shared" ref="P39:R39" si="9">SUM(P40:P42)</f>
        <v>16.683296593887722</v>
      </c>
      <c r="Q39" s="174">
        <f t="shared" si="9"/>
        <v>68.477174492719399</v>
      </c>
      <c r="R39" s="56">
        <f t="shared" si="9"/>
        <v>7.911764676035963</v>
      </c>
      <c r="S39" s="55">
        <f t="shared" ref="S39:T39" si="10">SUM(S40:S42)</f>
        <v>10.905961343142764</v>
      </c>
      <c r="T39" s="55">
        <f t="shared" si="10"/>
        <v>14.209578297203194</v>
      </c>
      <c r="U39" s="55">
        <f t="shared" ref="U39:W39" si="11">SUM(U40:U42)</f>
        <v>25.479104449555681</v>
      </c>
      <c r="V39" s="174">
        <f t="shared" si="11"/>
        <v>58.5064087659376</v>
      </c>
      <c r="W39" s="56">
        <f t="shared" si="11"/>
        <v>14.852859602635695</v>
      </c>
      <c r="X39" s="55">
        <f t="shared" ref="X39:Y39" si="12">SUM(X40:X42)</f>
        <v>17.680339903273229</v>
      </c>
      <c r="Y39" s="55">
        <f t="shared" si="12"/>
        <v>16.036350197922346</v>
      </c>
      <c r="Z39" s="14"/>
    </row>
    <row r="40" spans="1:26" s="113" customFormat="1" ht="15" thickTop="1" x14ac:dyDescent="0.2">
      <c r="A40" s="110">
        <v>34</v>
      </c>
      <c r="B40" s="51" t="s">
        <v>221</v>
      </c>
      <c r="C40" s="53">
        <v>2.1105371200000005</v>
      </c>
      <c r="D40" s="52">
        <v>1.5118886401726099</v>
      </c>
      <c r="E40" s="52">
        <v>3.6300112620822764</v>
      </c>
      <c r="F40" s="52">
        <v>6.4054864102953673</v>
      </c>
      <c r="G40" s="173">
        <v>13.657923432550254</v>
      </c>
      <c r="H40" s="53">
        <v>5.2573522041949436</v>
      </c>
      <c r="I40" s="52">
        <v>9.806032165285993</v>
      </c>
      <c r="J40" s="52">
        <v>8.2637247017517783</v>
      </c>
      <c r="K40" s="52">
        <v>12.126233706504948</v>
      </c>
      <c r="L40" s="173">
        <v>35.45334277773766</v>
      </c>
      <c r="M40" s="53">
        <v>5.1528205275857433</v>
      </c>
      <c r="N40" s="52">
        <v>13.097835623142267</v>
      </c>
      <c r="O40" s="52">
        <v>10.038928817738086</v>
      </c>
      <c r="P40" s="52">
        <v>10.201923191427712</v>
      </c>
      <c r="Q40" s="173">
        <v>38.491508159893804</v>
      </c>
      <c r="R40" s="53">
        <v>3.9718299999999997</v>
      </c>
      <c r="S40" s="52">
        <v>3.2243274315405515</v>
      </c>
      <c r="T40" s="52">
        <v>6.1875120632381151</v>
      </c>
      <c r="U40" s="52">
        <v>16.380523011786998</v>
      </c>
      <c r="V40" s="173">
        <v>29.764192506565664</v>
      </c>
      <c r="W40" s="53">
        <v>11.741638282203942</v>
      </c>
      <c r="X40" s="52">
        <v>11.411430557918591</v>
      </c>
      <c r="Y40" s="52">
        <v>8.6883812099999993</v>
      </c>
      <c r="Z40" s="14"/>
    </row>
    <row r="41" spans="1:26" s="113" customFormat="1" x14ac:dyDescent="0.2">
      <c r="A41" s="110">
        <v>35</v>
      </c>
      <c r="B41" s="51" t="s">
        <v>14</v>
      </c>
      <c r="C41" s="53">
        <v>1.7664698196177469</v>
      </c>
      <c r="D41" s="52">
        <v>3.7745728969796097</v>
      </c>
      <c r="E41" s="52">
        <v>4.0404360496249616</v>
      </c>
      <c r="F41" s="52">
        <v>3.7386130741777452</v>
      </c>
      <c r="G41" s="173">
        <v>13.320091840400064</v>
      </c>
      <c r="H41" s="53">
        <v>0.97989807482550062</v>
      </c>
      <c r="I41" s="52">
        <v>2.3189438870410868</v>
      </c>
      <c r="J41" s="52">
        <v>3.2387243967543311</v>
      </c>
      <c r="K41" s="52">
        <v>3.707705524402491</v>
      </c>
      <c r="L41" s="173">
        <v>10.24527188302341</v>
      </c>
      <c r="M41" s="53">
        <v>2.5652811610120998</v>
      </c>
      <c r="N41" s="52">
        <v>5.5242488025496925</v>
      </c>
      <c r="O41" s="52">
        <v>2.7983383237491481</v>
      </c>
      <c r="P41" s="52">
        <v>2.7742216297009614</v>
      </c>
      <c r="Q41" s="173">
        <v>13.662089917011901</v>
      </c>
      <c r="R41" s="53">
        <v>2.4086565140366289</v>
      </c>
      <c r="S41" s="52">
        <v>5.2027551258510396</v>
      </c>
      <c r="T41" s="52">
        <v>3.4729643589957071</v>
      </c>
      <c r="U41" s="52">
        <v>5.040264493054563</v>
      </c>
      <c r="V41" s="173">
        <v>16.124640491937939</v>
      </c>
      <c r="W41" s="53">
        <v>2.4330814604624829</v>
      </c>
      <c r="X41" s="52">
        <v>4.4467637302170191</v>
      </c>
      <c r="Y41" s="52">
        <v>2.9344707815554276</v>
      </c>
      <c r="Z41" s="14"/>
    </row>
    <row r="42" spans="1:26" s="113" customFormat="1" ht="15" thickBot="1" x14ac:dyDescent="0.25">
      <c r="A42" s="110">
        <v>36</v>
      </c>
      <c r="B42" s="51" t="s">
        <v>15</v>
      </c>
      <c r="C42" s="53">
        <v>0.92886825709091136</v>
      </c>
      <c r="D42" s="52">
        <v>0.72104808446572655</v>
      </c>
      <c r="E42" s="52">
        <v>1.9764945654908548</v>
      </c>
      <c r="F42" s="52">
        <v>1.9185567403141826</v>
      </c>
      <c r="G42" s="173">
        <v>5.5449676473616751</v>
      </c>
      <c r="H42" s="53">
        <v>0.91890194362270161</v>
      </c>
      <c r="I42" s="52">
        <v>2.8055428912432148</v>
      </c>
      <c r="J42" s="52">
        <v>5.4592427394701319</v>
      </c>
      <c r="K42" s="52">
        <v>4.3653414643685755</v>
      </c>
      <c r="L42" s="173">
        <v>13.549029038704624</v>
      </c>
      <c r="M42" s="53">
        <v>2.0308515724999081</v>
      </c>
      <c r="N42" s="52">
        <v>5.1638556394837156</v>
      </c>
      <c r="O42" s="52">
        <v>5.4217174310710163</v>
      </c>
      <c r="P42" s="52">
        <v>3.7071517727590466</v>
      </c>
      <c r="Q42" s="173">
        <v>16.323576415813687</v>
      </c>
      <c r="R42" s="53">
        <v>1.5312781619993343</v>
      </c>
      <c r="S42" s="52">
        <v>2.4788787857511729</v>
      </c>
      <c r="T42" s="52">
        <v>4.549101874969371</v>
      </c>
      <c r="U42" s="52">
        <v>4.0583169447141181</v>
      </c>
      <c r="V42" s="173">
        <v>12.617575767433998</v>
      </c>
      <c r="W42" s="53">
        <v>0.67813985996926951</v>
      </c>
      <c r="X42" s="52">
        <v>1.8221456151376174</v>
      </c>
      <c r="Y42" s="52">
        <v>4.4134982063669197</v>
      </c>
      <c r="Z42" s="14"/>
    </row>
    <row r="43" spans="1:26" s="113" customFormat="1" ht="18" customHeight="1" thickTop="1" thickBot="1" x14ac:dyDescent="0.25">
      <c r="A43" s="110">
        <v>37</v>
      </c>
      <c r="B43" s="211" t="s">
        <v>224</v>
      </c>
      <c r="C43" s="56">
        <f t="shared" ref="C43:M43" si="13">SUM(C32,C39)</f>
        <v>28.557934928913866</v>
      </c>
      <c r="D43" s="55">
        <f t="shared" si="13"/>
        <v>16.746356575532047</v>
      </c>
      <c r="E43" s="55">
        <f t="shared" si="13"/>
        <v>28.923125320812119</v>
      </c>
      <c r="F43" s="55">
        <f t="shared" si="13"/>
        <v>39.384183351455562</v>
      </c>
      <c r="G43" s="174">
        <f>SUM(G32,G39)</f>
        <v>113.61160017671359</v>
      </c>
      <c r="H43" s="56">
        <f t="shared" si="13"/>
        <v>28.674931934485951</v>
      </c>
      <c r="I43" s="55">
        <f t="shared" si="13"/>
        <v>44.253791272584778</v>
      </c>
      <c r="J43" s="55">
        <f t="shared" si="13"/>
        <v>42.331014666001153</v>
      </c>
      <c r="K43" s="55">
        <f t="shared" si="13"/>
        <v>59.782849150421825</v>
      </c>
      <c r="L43" s="174">
        <f>SUM(L32,L39)</f>
        <v>175.04258702349372</v>
      </c>
      <c r="M43" s="56">
        <f t="shared" si="13"/>
        <v>32.549894828971745</v>
      </c>
      <c r="N43" s="55">
        <f t="shared" ref="N43:O43" si="14">SUM(N32,N39)</f>
        <v>49.931240398411589</v>
      </c>
      <c r="O43" s="55">
        <f t="shared" si="14"/>
        <v>47.551597174134329</v>
      </c>
      <c r="P43" s="55">
        <f t="shared" ref="P43:R43" si="15">SUM(P32,P39)</f>
        <v>62.50035226406554</v>
      </c>
      <c r="Q43" s="174">
        <f t="shared" si="15"/>
        <v>192.5330846655832</v>
      </c>
      <c r="R43" s="56">
        <f t="shared" si="15"/>
        <v>55.573108664871427</v>
      </c>
      <c r="S43" s="55">
        <f t="shared" ref="S43:T43" si="16">SUM(S32,S39)</f>
        <v>58.227576786920764</v>
      </c>
      <c r="T43" s="55">
        <f t="shared" si="16"/>
        <v>70.509609886609269</v>
      </c>
      <c r="U43" s="55">
        <f t="shared" ref="U43:W43" si="17">SUM(U32,U39)</f>
        <v>106.88794433755422</v>
      </c>
      <c r="V43" s="174">
        <f t="shared" si="17"/>
        <v>291.19823967595568</v>
      </c>
      <c r="W43" s="56">
        <f t="shared" si="17"/>
        <v>73.12122796015214</v>
      </c>
      <c r="X43" s="55">
        <f t="shared" ref="X43:Y43" si="18">SUM(X32,X39)</f>
        <v>61.532863240084104</v>
      </c>
      <c r="Y43" s="55">
        <f t="shared" si="18"/>
        <v>49.696478908232081</v>
      </c>
      <c r="Z43" s="14"/>
    </row>
    <row r="44" spans="1:26" s="113" customFormat="1" ht="15.75" thickTop="1" thickBot="1" x14ac:dyDescent="0.25">
      <c r="A44" s="110">
        <v>20</v>
      </c>
      <c r="B44" s="51" t="s">
        <v>223</v>
      </c>
      <c r="C44" s="53">
        <v>-2.5691647004222773E-2</v>
      </c>
      <c r="D44" s="52">
        <v>0.96586668659216812</v>
      </c>
      <c r="E44" s="52">
        <v>-0.78938478479032526</v>
      </c>
      <c r="F44" s="52">
        <v>0.36611387465635659</v>
      </c>
      <c r="G44" s="173">
        <v>0.51690412945397668</v>
      </c>
      <c r="H44" s="53">
        <v>0.39520240299644271</v>
      </c>
      <c r="I44" s="52">
        <v>7.2111550352962297</v>
      </c>
      <c r="J44" s="52">
        <v>2.4097938520130739</v>
      </c>
      <c r="K44" s="52">
        <v>3.989862052533006</v>
      </c>
      <c r="L44" s="173">
        <v>14.006013342838742</v>
      </c>
      <c r="M44" s="53">
        <v>7.3908488485855983</v>
      </c>
      <c r="N44" s="52">
        <v>11.030589985793029</v>
      </c>
      <c r="O44" s="52">
        <v>11.141346828345164</v>
      </c>
      <c r="P44" s="52">
        <v>17.614415515554171</v>
      </c>
      <c r="Q44" s="173">
        <v>47.177201178277954</v>
      </c>
      <c r="R44" s="53">
        <v>0.41611869993931094</v>
      </c>
      <c r="S44" s="52">
        <v>0.28487441622174714</v>
      </c>
      <c r="T44" s="52">
        <v>0.32931244942820115</v>
      </c>
      <c r="U44" s="52">
        <v>0.54260373472023105</v>
      </c>
      <c r="V44" s="173">
        <v>1.5729093003095045</v>
      </c>
      <c r="W44" s="53">
        <v>5.6189178999829892E-2</v>
      </c>
      <c r="X44" s="52">
        <v>0.42429277394307263</v>
      </c>
      <c r="Y44" s="52">
        <v>0.18325051122427283</v>
      </c>
      <c r="Z44" s="14"/>
    </row>
    <row r="45" spans="1:26" s="113" customFormat="1" ht="18" customHeight="1" thickTop="1" thickBot="1" x14ac:dyDescent="0.25">
      <c r="A45" s="110">
        <v>38</v>
      </c>
      <c r="B45" s="211" t="s">
        <v>222</v>
      </c>
      <c r="C45" s="56">
        <f>SUM(C43:C44)</f>
        <v>28.532243281909643</v>
      </c>
      <c r="D45" s="55">
        <f t="shared" ref="D45:R45" si="19">SUM(D43:D44)</f>
        <v>17.712223262124215</v>
      </c>
      <c r="E45" s="55">
        <f t="shared" si="19"/>
        <v>28.133740536021794</v>
      </c>
      <c r="F45" s="55">
        <f t="shared" si="19"/>
        <v>39.750297226111918</v>
      </c>
      <c r="G45" s="174">
        <f t="shared" si="19"/>
        <v>114.12850430616757</v>
      </c>
      <c r="H45" s="56">
        <f t="shared" si="19"/>
        <v>29.070134337482394</v>
      </c>
      <c r="I45" s="55">
        <f t="shared" si="19"/>
        <v>51.464946307881007</v>
      </c>
      <c r="J45" s="55">
        <f t="shared" si="19"/>
        <v>44.740808518014227</v>
      </c>
      <c r="K45" s="55">
        <f t="shared" si="19"/>
        <v>63.772711202954831</v>
      </c>
      <c r="L45" s="174">
        <f t="shared" si="19"/>
        <v>189.04860036633247</v>
      </c>
      <c r="M45" s="56">
        <f t="shared" si="19"/>
        <v>39.940743677557343</v>
      </c>
      <c r="N45" s="55">
        <f t="shared" si="19"/>
        <v>60.961830384204617</v>
      </c>
      <c r="O45" s="55">
        <f t="shared" si="19"/>
        <v>58.692944002479493</v>
      </c>
      <c r="P45" s="55">
        <f t="shared" si="19"/>
        <v>80.114767779619712</v>
      </c>
      <c r="Q45" s="174">
        <f t="shared" si="19"/>
        <v>239.71028584386116</v>
      </c>
      <c r="R45" s="56">
        <f t="shared" si="19"/>
        <v>55.989227364810738</v>
      </c>
      <c r="S45" s="55">
        <f t="shared" ref="S45:T45" si="20">SUM(S43:S44)</f>
        <v>58.512451203142511</v>
      </c>
      <c r="T45" s="55">
        <f t="shared" si="20"/>
        <v>70.83892233603747</v>
      </c>
      <c r="U45" s="55">
        <f t="shared" ref="U45:W45" si="21">SUM(U43:U44)</f>
        <v>107.43054807227445</v>
      </c>
      <c r="V45" s="174">
        <f t="shared" si="21"/>
        <v>292.77114897626518</v>
      </c>
      <c r="W45" s="56">
        <f t="shared" si="21"/>
        <v>73.17741713915197</v>
      </c>
      <c r="X45" s="55">
        <f t="shared" ref="X45:Y45" si="22">SUM(X43:X44)</f>
        <v>61.957156014027177</v>
      </c>
      <c r="Y45" s="55">
        <f t="shared" si="22"/>
        <v>49.879729419456353</v>
      </c>
      <c r="Z45" s="14"/>
    </row>
    <row r="46" spans="1:26" ht="15" thickTop="1" x14ac:dyDescent="0.25">
      <c r="Z46" s="14"/>
    </row>
    <row r="47" spans="1:26" ht="14.25" customHeight="1" x14ac:dyDescent="0.25">
      <c r="B47" s="355" t="s">
        <v>233</v>
      </c>
      <c r="C47" s="355"/>
      <c r="D47" s="355"/>
      <c r="E47" s="355"/>
      <c r="F47" s="355"/>
      <c r="G47" s="355"/>
      <c r="H47" s="355"/>
      <c r="I47" s="355"/>
      <c r="J47" s="355"/>
      <c r="K47" s="355"/>
      <c r="L47" s="355"/>
      <c r="M47" s="355"/>
      <c r="N47" s="355"/>
      <c r="O47" s="355"/>
      <c r="P47" s="355"/>
      <c r="Q47" s="355"/>
      <c r="R47" s="14"/>
      <c r="S47" s="14"/>
      <c r="T47" s="14"/>
      <c r="U47" s="14"/>
      <c r="V47" s="14"/>
      <c r="W47" s="14"/>
      <c r="X47" s="14"/>
      <c r="Y47" s="14"/>
      <c r="Z47" s="14"/>
    </row>
    <row r="48" spans="1:26" ht="14.25" customHeight="1" x14ac:dyDescent="0.25">
      <c r="B48" s="355" t="s">
        <v>234</v>
      </c>
      <c r="C48" s="355"/>
      <c r="D48" s="355"/>
      <c r="E48" s="355"/>
      <c r="F48" s="355"/>
      <c r="G48" s="355"/>
      <c r="H48" s="355"/>
      <c r="I48" s="355"/>
      <c r="J48" s="355"/>
      <c r="K48" s="355"/>
      <c r="L48" s="355"/>
      <c r="M48" s="355"/>
      <c r="N48" s="355"/>
      <c r="O48" s="355"/>
      <c r="P48" s="355"/>
      <c r="Q48" s="355"/>
      <c r="R48" s="14"/>
      <c r="S48" s="14"/>
      <c r="T48" s="14"/>
      <c r="U48" s="14"/>
      <c r="V48" s="14"/>
      <c r="W48" s="14"/>
      <c r="X48" s="14"/>
      <c r="Y48" s="14"/>
      <c r="Z48" s="14"/>
    </row>
    <row r="49" spans="26:26" x14ac:dyDescent="0.25">
      <c r="Z49" s="14"/>
    </row>
    <row r="50" spans="26:26" x14ac:dyDescent="0.25">
      <c r="Z50" s="14"/>
    </row>
  </sheetData>
  <mergeCells count="2">
    <mergeCell ref="B47:Q47"/>
    <mergeCell ref="B48:Q48"/>
  </mergeCells>
  <phoneticPr fontId="13" type="noConversion"/>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93AED-894D-4F44-90FE-78D480228B08}">
  <dimension ref="A1:U77"/>
  <sheetViews>
    <sheetView showGridLines="0" zoomScaleNormal="100" workbookViewId="0"/>
  </sheetViews>
  <sheetFormatPr defaultColWidth="9.140625" defaultRowHeight="15" customHeight="1" x14ac:dyDescent="0.25"/>
  <cols>
    <col min="1" max="1" width="5.7109375" style="57" customWidth="1"/>
    <col min="2" max="2" width="66.7109375" style="14" customWidth="1"/>
    <col min="3" max="17" width="14.7109375" style="7" customWidth="1"/>
    <col min="18" max="16384" width="9.140625" style="14"/>
  </cols>
  <sheetData>
    <row r="1" spans="1:17" ht="15" customHeight="1" x14ac:dyDescent="0.25">
      <c r="A1" s="58"/>
      <c r="C1" s="14"/>
      <c r="D1" s="14"/>
      <c r="E1" s="14"/>
      <c r="F1" s="14"/>
      <c r="G1" s="14"/>
      <c r="H1" s="14"/>
      <c r="I1" s="14"/>
      <c r="J1" s="14"/>
      <c r="K1" s="14"/>
      <c r="L1" s="14"/>
      <c r="M1" s="14"/>
      <c r="N1" s="14"/>
      <c r="O1" s="14"/>
      <c r="P1" s="14"/>
      <c r="Q1" s="14"/>
    </row>
    <row r="2" spans="1:17" ht="15" customHeight="1" x14ac:dyDescent="0.25">
      <c r="A2" s="58"/>
      <c r="C2" s="14"/>
      <c r="D2" s="14"/>
      <c r="E2" s="14"/>
      <c r="F2" s="14"/>
      <c r="G2" s="14"/>
      <c r="H2" s="14"/>
      <c r="I2" s="14"/>
      <c r="J2" s="14"/>
      <c r="K2" s="14"/>
      <c r="L2" s="14"/>
      <c r="M2" s="14"/>
      <c r="N2" s="14"/>
      <c r="O2" s="14"/>
      <c r="P2" s="14"/>
      <c r="Q2" s="14"/>
    </row>
    <row r="3" spans="1:17" ht="15" customHeight="1" x14ac:dyDescent="0.25">
      <c r="A3" s="58"/>
      <c r="B3" s="98" t="s">
        <v>79</v>
      </c>
      <c r="C3" s="15"/>
      <c r="D3" s="15"/>
      <c r="E3" s="15"/>
      <c r="F3" s="15"/>
      <c r="G3" s="15"/>
      <c r="H3" s="15"/>
      <c r="I3" s="15"/>
      <c r="J3" s="15"/>
      <c r="K3" s="15"/>
      <c r="L3" s="15"/>
      <c r="M3" s="15"/>
      <c r="N3" s="15"/>
      <c r="O3" s="15"/>
      <c r="P3" s="15"/>
      <c r="Q3" s="15"/>
    </row>
    <row r="4" spans="1:17" ht="8.1" customHeight="1" x14ac:dyDescent="0.25">
      <c r="A4" s="58"/>
      <c r="B4" s="98"/>
      <c r="C4" s="15"/>
      <c r="D4" s="15"/>
      <c r="E4" s="15"/>
      <c r="F4" s="15"/>
      <c r="G4" s="15"/>
      <c r="H4" s="15"/>
      <c r="I4" s="15"/>
      <c r="J4" s="15"/>
      <c r="K4" s="15"/>
      <c r="L4" s="15"/>
      <c r="M4" s="15"/>
      <c r="N4" s="15"/>
      <c r="O4" s="15"/>
      <c r="P4" s="15"/>
      <c r="Q4" s="15"/>
    </row>
    <row r="5" spans="1:17" ht="24.95" customHeight="1" x14ac:dyDescent="0.25">
      <c r="B5" s="99" t="s">
        <v>140</v>
      </c>
      <c r="C5" s="100">
        <v>2020</v>
      </c>
      <c r="D5" s="100">
        <v>2021</v>
      </c>
      <c r="E5" s="100" t="s">
        <v>52</v>
      </c>
      <c r="F5" s="100" t="s">
        <v>199</v>
      </c>
      <c r="G5" s="100" t="s">
        <v>206</v>
      </c>
      <c r="H5" s="100" t="s">
        <v>209</v>
      </c>
      <c r="I5" s="100">
        <v>2022</v>
      </c>
      <c r="J5" s="100" t="s">
        <v>218</v>
      </c>
      <c r="K5" s="100" t="s">
        <v>230</v>
      </c>
      <c r="L5" s="100" t="s">
        <v>236</v>
      </c>
      <c r="M5" s="100" t="s">
        <v>238</v>
      </c>
      <c r="N5" s="100">
        <v>2023</v>
      </c>
      <c r="O5" s="100" t="s">
        <v>242</v>
      </c>
      <c r="P5" s="100" t="s">
        <v>257</v>
      </c>
      <c r="Q5" s="100" t="s">
        <v>265</v>
      </c>
    </row>
    <row r="6" spans="1:17" ht="15" customHeight="1" x14ac:dyDescent="0.25">
      <c r="B6" s="88" t="s">
        <v>109</v>
      </c>
      <c r="C6" s="142"/>
      <c r="D6" s="142"/>
      <c r="E6" s="147"/>
      <c r="F6" s="147"/>
      <c r="G6" s="147"/>
      <c r="H6" s="147"/>
      <c r="I6" s="142"/>
      <c r="J6" s="147"/>
      <c r="K6" s="147"/>
      <c r="L6" s="147"/>
      <c r="M6" s="147"/>
      <c r="N6" s="142"/>
      <c r="O6" s="147"/>
      <c r="P6" s="147"/>
      <c r="Q6" s="147"/>
    </row>
    <row r="7" spans="1:17" ht="15" customHeight="1" x14ac:dyDescent="0.25">
      <c r="A7" s="57">
        <v>3</v>
      </c>
      <c r="B7" s="89" t="s">
        <v>110</v>
      </c>
      <c r="C7" s="143">
        <v>-676658</v>
      </c>
      <c r="D7" s="143">
        <v>309291</v>
      </c>
      <c r="E7" s="148">
        <v>133811</v>
      </c>
      <c r="F7" s="148">
        <v>165368</v>
      </c>
      <c r="G7" s="148">
        <v>-13692</v>
      </c>
      <c r="H7" s="148">
        <v>-58110</v>
      </c>
      <c r="I7" s="143">
        <v>227377</v>
      </c>
      <c r="J7" s="148">
        <v>9266</v>
      </c>
      <c r="K7" s="148">
        <v>-136243</v>
      </c>
      <c r="L7" s="148">
        <v>-64125</v>
      </c>
      <c r="M7" s="148">
        <v>-104982</v>
      </c>
      <c r="N7" s="143">
        <v>-296084</v>
      </c>
      <c r="O7" s="148">
        <v>-12431</v>
      </c>
      <c r="P7" s="148">
        <v>-92988</v>
      </c>
      <c r="Q7" s="148">
        <v>48743</v>
      </c>
    </row>
    <row r="8" spans="1:17" ht="15" customHeight="1" x14ac:dyDescent="0.25">
      <c r="B8" s="90" t="s">
        <v>111</v>
      </c>
      <c r="C8" s="142"/>
      <c r="D8" s="142"/>
      <c r="E8" s="147"/>
      <c r="F8" s="147"/>
      <c r="G8" s="147"/>
      <c r="H8" s="147"/>
      <c r="I8" s="142"/>
      <c r="J8" s="147"/>
      <c r="K8" s="147"/>
      <c r="L8" s="147"/>
      <c r="M8" s="147"/>
      <c r="N8" s="142"/>
      <c r="O8" s="147"/>
      <c r="P8" s="147"/>
      <c r="Q8" s="147"/>
    </row>
    <row r="9" spans="1:17" ht="8.1" customHeight="1" x14ac:dyDescent="0.25">
      <c r="B9" s="89"/>
      <c r="C9" s="142"/>
      <c r="D9" s="142"/>
      <c r="E9" s="147"/>
      <c r="F9" s="147"/>
      <c r="G9" s="147"/>
      <c r="H9" s="147"/>
      <c r="I9" s="142"/>
      <c r="J9" s="147"/>
      <c r="K9" s="147"/>
      <c r="L9" s="147"/>
      <c r="M9" s="147"/>
      <c r="N9" s="142"/>
      <c r="O9" s="147"/>
      <c r="P9" s="147"/>
      <c r="Q9" s="147"/>
    </row>
    <row r="10" spans="1:17" ht="15" customHeight="1" x14ac:dyDescent="0.25">
      <c r="A10" s="57">
        <v>5</v>
      </c>
      <c r="B10" s="91" t="s">
        <v>153</v>
      </c>
      <c r="C10" s="142">
        <v>243925</v>
      </c>
      <c r="D10" s="142">
        <v>258711</v>
      </c>
      <c r="E10" s="147">
        <v>65892</v>
      </c>
      <c r="F10" s="147">
        <v>74374</v>
      </c>
      <c r="G10" s="147">
        <v>72753</v>
      </c>
      <c r="H10" s="147">
        <v>77918</v>
      </c>
      <c r="I10" s="142">
        <v>290937</v>
      </c>
      <c r="J10" s="147">
        <v>73117</v>
      </c>
      <c r="K10" s="147">
        <v>74777</v>
      </c>
      <c r="L10" s="147">
        <v>75607</v>
      </c>
      <c r="M10" s="147">
        <v>86974</v>
      </c>
      <c r="N10" s="142">
        <v>310475</v>
      </c>
      <c r="O10" s="147">
        <v>76989</v>
      </c>
      <c r="P10" s="147">
        <v>74291</v>
      </c>
      <c r="Q10" s="147">
        <v>82281</v>
      </c>
    </row>
    <row r="11" spans="1:17" ht="15" customHeight="1" x14ac:dyDescent="0.25">
      <c r="A11" s="57">
        <v>6</v>
      </c>
      <c r="B11" s="91" t="s">
        <v>251</v>
      </c>
      <c r="C11" s="142">
        <v>557497</v>
      </c>
      <c r="D11" s="142">
        <v>0</v>
      </c>
      <c r="E11" s="147">
        <v>0</v>
      </c>
      <c r="F11" s="147">
        <v>0</v>
      </c>
      <c r="G11" s="147">
        <v>0</v>
      </c>
      <c r="H11" s="147">
        <v>32512</v>
      </c>
      <c r="I11" s="142">
        <v>32512</v>
      </c>
      <c r="J11" s="147">
        <v>0</v>
      </c>
      <c r="K11" s="147">
        <v>57187</v>
      </c>
      <c r="L11" s="147">
        <v>1910</v>
      </c>
      <c r="M11" s="147">
        <v>55546</v>
      </c>
      <c r="N11" s="142">
        <v>114643</v>
      </c>
      <c r="O11" s="147">
        <v>-17219</v>
      </c>
      <c r="P11" s="147">
        <v>60210</v>
      </c>
      <c r="Q11" s="147">
        <v>-17592</v>
      </c>
    </row>
    <row r="12" spans="1:17" ht="15" customHeight="1" x14ac:dyDescent="0.25">
      <c r="A12" s="57">
        <v>7</v>
      </c>
      <c r="B12" s="91" t="s">
        <v>208</v>
      </c>
      <c r="C12" s="142">
        <v>0</v>
      </c>
      <c r="D12" s="142">
        <v>0</v>
      </c>
      <c r="E12" s="147">
        <v>0</v>
      </c>
      <c r="F12" s="147">
        <v>0</v>
      </c>
      <c r="G12" s="147">
        <v>0</v>
      </c>
      <c r="H12" s="147">
        <v>-1885</v>
      </c>
      <c r="I12" s="142">
        <v>-1885</v>
      </c>
      <c r="J12" s="147">
        <v>-5423</v>
      </c>
      <c r="K12" s="147">
        <v>-5652</v>
      </c>
      <c r="L12" s="147">
        <v>-6328</v>
      </c>
      <c r="M12" s="147">
        <v>-6133</v>
      </c>
      <c r="N12" s="142">
        <v>-23536</v>
      </c>
      <c r="O12" s="147">
        <v>-5715</v>
      </c>
      <c r="P12" s="147">
        <v>-5342</v>
      </c>
      <c r="Q12" s="147">
        <v>-5442</v>
      </c>
    </row>
    <row r="13" spans="1:17" ht="15" customHeight="1" x14ac:dyDescent="0.25">
      <c r="A13" s="57">
        <v>8</v>
      </c>
      <c r="B13" s="91" t="s">
        <v>112</v>
      </c>
      <c r="C13" s="142">
        <v>157806</v>
      </c>
      <c r="D13" s="142">
        <v>143496</v>
      </c>
      <c r="E13" s="147">
        <v>5531.99388185922</v>
      </c>
      <c r="F13" s="147">
        <v>57067</v>
      </c>
      <c r="G13" s="147">
        <v>37608</v>
      </c>
      <c r="H13" s="147">
        <v>26338.00611814078</v>
      </c>
      <c r="I13" s="142">
        <v>126545</v>
      </c>
      <c r="J13" s="147">
        <v>36087</v>
      </c>
      <c r="K13" s="147">
        <v>31334</v>
      </c>
      <c r="L13" s="147">
        <v>37381</v>
      </c>
      <c r="M13" s="147">
        <v>32602</v>
      </c>
      <c r="N13" s="142">
        <v>137404</v>
      </c>
      <c r="O13" s="147">
        <v>44926</v>
      </c>
      <c r="P13" s="147">
        <v>66556</v>
      </c>
      <c r="Q13" s="147">
        <v>55542</v>
      </c>
    </row>
    <row r="14" spans="1:17" ht="15" customHeight="1" x14ac:dyDescent="0.25">
      <c r="A14" s="57">
        <v>9</v>
      </c>
      <c r="B14" s="92" t="s">
        <v>113</v>
      </c>
      <c r="C14" s="142">
        <v>2268</v>
      </c>
      <c r="D14" s="142">
        <v>4891</v>
      </c>
      <c r="E14" s="147">
        <v>84</v>
      </c>
      <c r="F14" s="147">
        <v>-104</v>
      </c>
      <c r="G14" s="147">
        <v>561</v>
      </c>
      <c r="H14" s="147">
        <v>157</v>
      </c>
      <c r="I14" s="142">
        <v>698</v>
      </c>
      <c r="J14" s="147">
        <v>264</v>
      </c>
      <c r="K14" s="147">
        <v>1023</v>
      </c>
      <c r="L14" s="147">
        <v>-115</v>
      </c>
      <c r="M14" s="147">
        <v>2562</v>
      </c>
      <c r="N14" s="142">
        <v>3734</v>
      </c>
      <c r="O14" s="147">
        <v>189</v>
      </c>
      <c r="P14" s="147">
        <v>14</v>
      </c>
      <c r="Q14" s="147">
        <v>6720</v>
      </c>
    </row>
    <row r="15" spans="1:17" ht="15" customHeight="1" x14ac:dyDescent="0.25">
      <c r="A15" s="57">
        <v>10</v>
      </c>
      <c r="B15" s="92" t="s">
        <v>261</v>
      </c>
      <c r="C15" s="142">
        <v>0</v>
      </c>
      <c r="D15" s="142">
        <v>0</v>
      </c>
      <c r="E15" s="147">
        <v>0</v>
      </c>
      <c r="F15" s="147">
        <v>0</v>
      </c>
      <c r="G15" s="147">
        <v>0</v>
      </c>
      <c r="H15" s="147">
        <v>0</v>
      </c>
      <c r="I15" s="142">
        <v>0</v>
      </c>
      <c r="J15" s="147">
        <v>0</v>
      </c>
      <c r="K15" s="147">
        <v>0</v>
      </c>
      <c r="L15" s="147">
        <v>0</v>
      </c>
      <c r="M15" s="147">
        <v>6960</v>
      </c>
      <c r="N15" s="142">
        <v>6960</v>
      </c>
      <c r="O15" s="147">
        <v>0</v>
      </c>
      <c r="P15" s="147">
        <v>0</v>
      </c>
      <c r="Q15" s="147">
        <v>0</v>
      </c>
    </row>
    <row r="16" spans="1:17" ht="15" customHeight="1" x14ac:dyDescent="0.25">
      <c r="A16" s="57">
        <v>11</v>
      </c>
      <c r="B16" s="92" t="s">
        <v>244</v>
      </c>
      <c r="C16" s="142">
        <v>13159</v>
      </c>
      <c r="D16" s="142">
        <v>21325</v>
      </c>
      <c r="E16" s="147">
        <v>8743</v>
      </c>
      <c r="F16" s="147">
        <v>-2136</v>
      </c>
      <c r="G16" s="147">
        <v>-3371</v>
      </c>
      <c r="H16" s="147">
        <v>81157</v>
      </c>
      <c r="I16" s="142">
        <v>84393</v>
      </c>
      <c r="J16" s="147">
        <v>-5807</v>
      </c>
      <c r="K16" s="147">
        <v>-6561</v>
      </c>
      <c r="L16" s="147">
        <v>-12368</v>
      </c>
      <c r="M16" s="147">
        <v>-13064</v>
      </c>
      <c r="N16" s="142">
        <v>-37800</v>
      </c>
      <c r="O16" s="147">
        <v>1731</v>
      </c>
      <c r="P16" s="147">
        <v>22870</v>
      </c>
      <c r="Q16" s="147">
        <v>7509</v>
      </c>
    </row>
    <row r="17" spans="1:17" ht="15" customHeight="1" x14ac:dyDescent="0.25">
      <c r="A17" s="57">
        <v>12</v>
      </c>
      <c r="B17" s="92" t="s">
        <v>260</v>
      </c>
      <c r="C17" s="142">
        <v>0</v>
      </c>
      <c r="D17" s="142">
        <v>0</v>
      </c>
      <c r="E17" s="147">
        <v>0</v>
      </c>
      <c r="F17" s="147">
        <v>0</v>
      </c>
      <c r="G17" s="147">
        <v>0</v>
      </c>
      <c r="H17" s="147">
        <v>0</v>
      </c>
      <c r="I17" s="142">
        <v>0</v>
      </c>
      <c r="J17" s="147">
        <v>0</v>
      </c>
      <c r="K17" s="147">
        <v>70641</v>
      </c>
      <c r="L17" s="147">
        <v>15649</v>
      </c>
      <c r="M17" s="147">
        <v>16649</v>
      </c>
      <c r="N17" s="142">
        <v>102939</v>
      </c>
      <c r="O17" s="147">
        <v>0</v>
      </c>
      <c r="P17" s="147">
        <v>0</v>
      </c>
      <c r="Q17" s="147">
        <v>0</v>
      </c>
    </row>
    <row r="18" spans="1:17" ht="15" customHeight="1" x14ac:dyDescent="0.25">
      <c r="A18" s="57">
        <v>13</v>
      </c>
      <c r="B18" s="91" t="s">
        <v>262</v>
      </c>
      <c r="C18" s="142">
        <v>8058</v>
      </c>
      <c r="D18" s="142">
        <v>-19380</v>
      </c>
      <c r="E18" s="147">
        <v>433</v>
      </c>
      <c r="F18" s="147">
        <v>186</v>
      </c>
      <c r="G18" s="147">
        <v>433</v>
      </c>
      <c r="H18" s="147">
        <v>420</v>
      </c>
      <c r="I18" s="142">
        <v>1472</v>
      </c>
      <c r="J18" s="147">
        <v>0</v>
      </c>
      <c r="K18" s="147">
        <v>0</v>
      </c>
      <c r="L18" s="147">
        <v>0</v>
      </c>
      <c r="M18" s="147">
        <v>0</v>
      </c>
      <c r="N18" s="142">
        <v>0</v>
      </c>
      <c r="O18" s="147">
        <v>-3142</v>
      </c>
      <c r="P18" s="147">
        <v>0</v>
      </c>
      <c r="Q18" s="147">
        <v>0</v>
      </c>
    </row>
    <row r="19" spans="1:17" ht="15" customHeight="1" x14ac:dyDescent="0.25">
      <c r="A19" s="57">
        <v>14</v>
      </c>
      <c r="B19" s="91" t="s">
        <v>263</v>
      </c>
      <c r="C19" s="142"/>
      <c r="D19" s="142"/>
      <c r="E19" s="147"/>
      <c r="F19" s="147"/>
      <c r="G19" s="147"/>
      <c r="H19" s="147"/>
      <c r="I19" s="142"/>
      <c r="J19" s="147"/>
      <c r="K19" s="147"/>
      <c r="L19" s="147"/>
      <c r="M19" s="147"/>
      <c r="N19" s="142"/>
      <c r="O19" s="147">
        <v>3304</v>
      </c>
      <c r="P19" s="147">
        <v>271</v>
      </c>
      <c r="Q19" s="147">
        <v>-872</v>
      </c>
    </row>
    <row r="20" spans="1:17" ht="15" customHeight="1" x14ac:dyDescent="0.25">
      <c r="A20" s="57">
        <v>15</v>
      </c>
      <c r="B20" s="91" t="s">
        <v>264</v>
      </c>
      <c r="C20" s="142">
        <v>7809</v>
      </c>
      <c r="D20" s="142">
        <v>26408</v>
      </c>
      <c r="E20" s="147">
        <v>316</v>
      </c>
      <c r="F20" s="147">
        <v>-17234</v>
      </c>
      <c r="G20" s="147">
        <v>2112</v>
      </c>
      <c r="H20" s="147">
        <v>-141</v>
      </c>
      <c r="I20" s="142">
        <v>-14947</v>
      </c>
      <c r="J20" s="147">
        <v>-3579</v>
      </c>
      <c r="K20" s="147">
        <v>-13849</v>
      </c>
      <c r="L20" s="147">
        <v>5252</v>
      </c>
      <c r="M20" s="147">
        <v>-338</v>
      </c>
      <c r="N20" s="142">
        <v>-12514</v>
      </c>
      <c r="O20" s="147">
        <v>555</v>
      </c>
      <c r="P20" s="147">
        <v>-1004</v>
      </c>
      <c r="Q20" s="147">
        <v>1350</v>
      </c>
    </row>
    <row r="21" spans="1:17" ht="15" customHeight="1" x14ac:dyDescent="0.25">
      <c r="A21" s="57">
        <v>16</v>
      </c>
      <c r="B21" s="91" t="s">
        <v>254</v>
      </c>
      <c r="C21" s="142">
        <v>0</v>
      </c>
      <c r="D21" s="142">
        <v>0</v>
      </c>
      <c r="E21" s="147">
        <v>0</v>
      </c>
      <c r="F21" s="147">
        <v>0</v>
      </c>
      <c r="G21" s="147">
        <v>0</v>
      </c>
      <c r="H21" s="147">
        <v>0</v>
      </c>
      <c r="I21" s="142">
        <v>0</v>
      </c>
      <c r="J21" s="147">
        <v>0</v>
      </c>
      <c r="K21" s="147">
        <v>0</v>
      </c>
      <c r="L21" s="147">
        <v>-2272</v>
      </c>
      <c r="M21" s="147">
        <v>17935</v>
      </c>
      <c r="N21" s="142">
        <v>15663</v>
      </c>
      <c r="O21" s="147">
        <v>-4399</v>
      </c>
      <c r="P21" s="147">
        <v>-3792</v>
      </c>
      <c r="Q21" s="147">
        <v>-3636</v>
      </c>
    </row>
    <row r="22" spans="1:17" ht="15" customHeight="1" x14ac:dyDescent="0.25">
      <c r="A22" s="57">
        <v>17</v>
      </c>
      <c r="B22" s="91" t="s">
        <v>201</v>
      </c>
      <c r="C22" s="142">
        <v>0</v>
      </c>
      <c r="D22" s="142">
        <v>0</v>
      </c>
      <c r="E22" s="147">
        <v>19427</v>
      </c>
      <c r="F22" s="147">
        <v>-28220</v>
      </c>
      <c r="G22" s="147">
        <v>-7766</v>
      </c>
      <c r="H22" s="147">
        <v>-7708</v>
      </c>
      <c r="I22" s="142">
        <v>-24267</v>
      </c>
      <c r="J22" s="147">
        <v>13388</v>
      </c>
      <c r="K22" s="147">
        <v>-13403</v>
      </c>
      <c r="L22" s="147">
        <v>-998</v>
      </c>
      <c r="M22" s="147">
        <v>-1255</v>
      </c>
      <c r="N22" s="142">
        <v>-2268</v>
      </c>
      <c r="O22" s="147">
        <v>1813</v>
      </c>
      <c r="P22" s="147">
        <v>18761</v>
      </c>
      <c r="Q22" s="147">
        <v>3397</v>
      </c>
    </row>
    <row r="23" spans="1:17" ht="15" customHeight="1" x14ac:dyDescent="0.25">
      <c r="A23" s="57">
        <v>18</v>
      </c>
      <c r="B23" s="91" t="s">
        <v>99</v>
      </c>
      <c r="C23" s="142">
        <v>-20679</v>
      </c>
      <c r="D23" s="142">
        <v>19580</v>
      </c>
      <c r="E23" s="147">
        <v>0</v>
      </c>
      <c r="F23" s="147">
        <v>0</v>
      </c>
      <c r="G23" s="147">
        <v>10565</v>
      </c>
      <c r="H23" s="147">
        <v>0</v>
      </c>
      <c r="I23" s="142">
        <v>10565</v>
      </c>
      <c r="J23" s="147">
        <v>0</v>
      </c>
      <c r="K23" s="147">
        <v>0</v>
      </c>
      <c r="L23" s="147">
        <v>2323</v>
      </c>
      <c r="M23" s="147">
        <v>7798</v>
      </c>
      <c r="N23" s="142">
        <v>10121</v>
      </c>
      <c r="O23" s="147">
        <v>0</v>
      </c>
      <c r="P23" s="147">
        <v>0</v>
      </c>
      <c r="Q23" s="147">
        <v>21084</v>
      </c>
    </row>
    <row r="24" spans="1:17" ht="15" customHeight="1" x14ac:dyDescent="0.25">
      <c r="A24" s="57">
        <v>19</v>
      </c>
      <c r="B24" s="91" t="s">
        <v>114</v>
      </c>
      <c r="C24" s="142">
        <v>0</v>
      </c>
      <c r="D24" s="142">
        <v>-19407</v>
      </c>
      <c r="E24" s="147">
        <v>0</v>
      </c>
      <c r="F24" s="147">
        <v>0</v>
      </c>
      <c r="G24" s="147">
        <v>0</v>
      </c>
      <c r="H24" s="147">
        <v>0</v>
      </c>
      <c r="I24" s="142">
        <v>0</v>
      </c>
      <c r="J24" s="147">
        <v>0</v>
      </c>
      <c r="K24" s="147">
        <v>0</v>
      </c>
      <c r="L24" s="147">
        <v>0</v>
      </c>
      <c r="M24" s="147">
        <v>0</v>
      </c>
      <c r="N24" s="142">
        <v>0</v>
      </c>
      <c r="O24" s="147">
        <v>0</v>
      </c>
      <c r="P24" s="147">
        <v>0</v>
      </c>
      <c r="Q24" s="147">
        <v>0</v>
      </c>
    </row>
    <row r="25" spans="1:17" ht="15" customHeight="1" x14ac:dyDescent="0.25">
      <c r="A25" s="57">
        <v>20</v>
      </c>
      <c r="B25" s="91" t="s">
        <v>258</v>
      </c>
      <c r="C25" s="142">
        <v>0</v>
      </c>
      <c r="D25" s="142">
        <v>0</v>
      </c>
      <c r="E25" s="147">
        <v>0</v>
      </c>
      <c r="F25" s="147">
        <v>0</v>
      </c>
      <c r="G25" s="147">
        <v>0</v>
      </c>
      <c r="H25" s="147">
        <v>0</v>
      </c>
      <c r="I25" s="142">
        <v>0</v>
      </c>
      <c r="J25" s="147">
        <v>0</v>
      </c>
      <c r="K25" s="147">
        <v>0</v>
      </c>
      <c r="L25" s="147">
        <v>0</v>
      </c>
      <c r="M25" s="147">
        <v>0</v>
      </c>
      <c r="N25" s="142">
        <v>0</v>
      </c>
      <c r="O25" s="147">
        <v>-69</v>
      </c>
      <c r="P25" s="147">
        <v>-1462</v>
      </c>
      <c r="Q25" s="147">
        <v>-939</v>
      </c>
    </row>
    <row r="26" spans="1:17" ht="15" customHeight="1" thickBot="1" x14ac:dyDescent="0.3">
      <c r="A26" s="57">
        <v>21</v>
      </c>
      <c r="B26" s="91" t="s">
        <v>154</v>
      </c>
      <c r="C26" s="142">
        <v>105330</v>
      </c>
      <c r="D26" s="142">
        <v>-83796</v>
      </c>
      <c r="E26" s="147">
        <v>-164111</v>
      </c>
      <c r="F26" s="147">
        <v>-30810</v>
      </c>
      <c r="G26" s="147">
        <v>-29439</v>
      </c>
      <c r="H26" s="147">
        <v>-10157</v>
      </c>
      <c r="I26" s="142">
        <v>-234517</v>
      </c>
      <c r="J26" s="147">
        <v>-114680</v>
      </c>
      <c r="K26" s="147">
        <v>78581</v>
      </c>
      <c r="L26" s="147">
        <v>87736</v>
      </c>
      <c r="M26" s="147">
        <v>49594</v>
      </c>
      <c r="N26" s="142">
        <v>101231</v>
      </c>
      <c r="O26" s="147">
        <v>-124603</v>
      </c>
      <c r="P26" s="147">
        <v>-16637</v>
      </c>
      <c r="Q26" s="147">
        <v>-42914</v>
      </c>
    </row>
    <row r="27" spans="1:17" ht="15" customHeight="1" thickTop="1" x14ac:dyDescent="0.25">
      <c r="A27" s="57">
        <v>22</v>
      </c>
      <c r="B27" s="93" t="s">
        <v>115</v>
      </c>
      <c r="C27" s="144">
        <v>398515</v>
      </c>
      <c r="D27" s="144">
        <v>661119</v>
      </c>
      <c r="E27" s="149">
        <v>70126</v>
      </c>
      <c r="F27" s="149">
        <v>218491</v>
      </c>
      <c r="G27" s="149">
        <v>69764</v>
      </c>
      <c r="H27" s="149">
        <v>140501.02611814075</v>
      </c>
      <c r="I27" s="144">
        <v>498882.02611814078</v>
      </c>
      <c r="J27" s="149">
        <v>2571</v>
      </c>
      <c r="K27" s="149">
        <v>138112</v>
      </c>
      <c r="L27" s="149">
        <v>139948</v>
      </c>
      <c r="M27" s="149">
        <v>150862</v>
      </c>
      <c r="N27" s="144">
        <v>431493</v>
      </c>
      <c r="O27" s="149">
        <v>-38071</v>
      </c>
      <c r="P27" s="149">
        <v>121748</v>
      </c>
      <c r="Q27" s="149">
        <v>155231</v>
      </c>
    </row>
    <row r="28" spans="1:17" ht="8.1" customHeight="1" x14ac:dyDescent="0.25">
      <c r="A28" s="57">
        <v>23</v>
      </c>
      <c r="B28" s="94"/>
      <c r="C28" s="142"/>
      <c r="D28" s="142"/>
      <c r="E28" s="147"/>
      <c r="F28" s="147"/>
      <c r="G28" s="147"/>
      <c r="H28" s="147"/>
      <c r="I28" s="142"/>
      <c r="J28" s="147"/>
      <c r="K28" s="147"/>
      <c r="L28" s="147"/>
      <c r="M28" s="147"/>
      <c r="N28" s="142"/>
      <c r="O28" s="147"/>
      <c r="P28" s="147"/>
      <c r="Q28" s="147"/>
    </row>
    <row r="29" spans="1:17" ht="15" customHeight="1" x14ac:dyDescent="0.25">
      <c r="A29" s="57">
        <v>24</v>
      </c>
      <c r="B29" s="91" t="s">
        <v>116</v>
      </c>
      <c r="C29" s="142">
        <v>-69906</v>
      </c>
      <c r="D29" s="142">
        <v>-121112</v>
      </c>
      <c r="E29" s="147">
        <v>-30739</v>
      </c>
      <c r="F29" s="147">
        <v>-28413</v>
      </c>
      <c r="G29" s="147">
        <v>-29319</v>
      </c>
      <c r="H29" s="147">
        <v>-20792</v>
      </c>
      <c r="I29" s="142">
        <v>-109263</v>
      </c>
      <c r="J29" s="147">
        <v>-31785</v>
      </c>
      <c r="K29" s="147">
        <v>-27263</v>
      </c>
      <c r="L29" s="147">
        <v>-29414</v>
      </c>
      <c r="M29" s="147">
        <v>-24556</v>
      </c>
      <c r="N29" s="142">
        <v>-113018</v>
      </c>
      <c r="O29" s="147">
        <v>-31037</v>
      </c>
      <c r="P29" s="147">
        <v>-25585</v>
      </c>
      <c r="Q29" s="147">
        <v>-26852</v>
      </c>
    </row>
    <row r="30" spans="1:17" ht="15" customHeight="1" x14ac:dyDescent="0.25">
      <c r="A30" s="57">
        <v>25</v>
      </c>
      <c r="B30" s="91" t="s">
        <v>117</v>
      </c>
      <c r="C30" s="142">
        <v>-1385</v>
      </c>
      <c r="D30" s="142">
        <v>-1415</v>
      </c>
      <c r="E30" s="147">
        <v>-59</v>
      </c>
      <c r="F30" s="147">
        <v>-357</v>
      </c>
      <c r="G30" s="147">
        <v>-292</v>
      </c>
      <c r="H30" s="147">
        <v>-286</v>
      </c>
      <c r="I30" s="142">
        <v>-994</v>
      </c>
      <c r="J30" s="147">
        <v>-356</v>
      </c>
      <c r="K30" s="147">
        <v>-1618</v>
      </c>
      <c r="L30" s="147">
        <v>-1854</v>
      </c>
      <c r="M30" s="147">
        <v>-2258</v>
      </c>
      <c r="N30" s="142">
        <v>-6086</v>
      </c>
      <c r="O30" s="147">
        <v>-2197</v>
      </c>
      <c r="P30" s="147">
        <v>-2308</v>
      </c>
      <c r="Q30" s="147">
        <v>-1507</v>
      </c>
    </row>
    <row r="31" spans="1:17" ht="15" customHeight="1" x14ac:dyDescent="0.25">
      <c r="A31" s="57">
        <v>26</v>
      </c>
      <c r="B31" s="91" t="s">
        <v>118</v>
      </c>
      <c r="C31" s="142">
        <v>-14481</v>
      </c>
      <c r="D31" s="142">
        <v>0</v>
      </c>
      <c r="E31" s="147">
        <v>-3277</v>
      </c>
      <c r="F31" s="147">
        <v>0</v>
      </c>
      <c r="G31" s="147">
        <v>0</v>
      </c>
      <c r="H31" s="147">
        <v>0</v>
      </c>
      <c r="I31" s="142">
        <v>-3277</v>
      </c>
      <c r="J31" s="147">
        <v>0</v>
      </c>
      <c r="K31" s="147">
        <v>0</v>
      </c>
      <c r="L31" s="147">
        <v>0</v>
      </c>
      <c r="M31" s="147">
        <v>0</v>
      </c>
      <c r="N31" s="142">
        <v>0</v>
      </c>
      <c r="O31" s="147">
        <v>0</v>
      </c>
      <c r="P31" s="147">
        <v>-1989</v>
      </c>
      <c r="Q31" s="147">
        <v>-5080</v>
      </c>
    </row>
    <row r="32" spans="1:17" ht="15" customHeight="1" thickBot="1" x14ac:dyDescent="0.3">
      <c r="A32" s="57">
        <v>27</v>
      </c>
      <c r="B32" s="91" t="s">
        <v>152</v>
      </c>
      <c r="C32" s="142">
        <v>-21043</v>
      </c>
      <c r="D32" s="142">
        <v>-45607</v>
      </c>
      <c r="E32" s="147">
        <v>-58632</v>
      </c>
      <c r="F32" s="147">
        <v>-20434</v>
      </c>
      <c r="G32" s="147">
        <v>-25739</v>
      </c>
      <c r="H32" s="147">
        <v>-13914</v>
      </c>
      <c r="I32" s="142">
        <v>-118719</v>
      </c>
      <c r="J32" s="147">
        <v>-25029</v>
      </c>
      <c r="K32" s="147">
        <v>-12428</v>
      </c>
      <c r="L32" s="147">
        <v>-8338</v>
      </c>
      <c r="M32" s="147">
        <v>-10396</v>
      </c>
      <c r="N32" s="142">
        <v>-56191</v>
      </c>
      <c r="O32" s="147">
        <v>-14331</v>
      </c>
      <c r="P32" s="147">
        <v>-10544</v>
      </c>
      <c r="Q32" s="147">
        <v>-9875</v>
      </c>
    </row>
    <row r="33" spans="1:17" ht="15" customHeight="1" thickTop="1" x14ac:dyDescent="0.25">
      <c r="A33" s="57">
        <v>28</v>
      </c>
      <c r="B33" s="93" t="s">
        <v>119</v>
      </c>
      <c r="C33" s="144">
        <v>291700</v>
      </c>
      <c r="D33" s="144">
        <v>492984.21717000002</v>
      </c>
      <c r="E33" s="149">
        <v>-22580.026118140755</v>
      </c>
      <c r="F33" s="149">
        <v>169287</v>
      </c>
      <c r="G33" s="149">
        <v>14414</v>
      </c>
      <c r="H33" s="149">
        <v>105509.02611814075</v>
      </c>
      <c r="I33" s="144">
        <v>266630</v>
      </c>
      <c r="J33" s="149">
        <v>-54599</v>
      </c>
      <c r="K33" s="149">
        <v>96803</v>
      </c>
      <c r="L33" s="149">
        <v>100342</v>
      </c>
      <c r="M33" s="149">
        <v>113652</v>
      </c>
      <c r="N33" s="144">
        <v>256198</v>
      </c>
      <c r="O33" s="149">
        <v>-85636</v>
      </c>
      <c r="P33" s="149">
        <v>81322</v>
      </c>
      <c r="Q33" s="149">
        <v>111917</v>
      </c>
    </row>
    <row r="34" spans="1:17" ht="8.1" customHeight="1" x14ac:dyDescent="0.25">
      <c r="A34" s="57">
        <v>29</v>
      </c>
      <c r="B34" s="94"/>
      <c r="C34" s="142"/>
      <c r="D34" s="142"/>
      <c r="E34" s="147"/>
      <c r="F34" s="147"/>
      <c r="G34" s="147"/>
      <c r="H34" s="147"/>
      <c r="I34" s="142"/>
      <c r="J34" s="147"/>
      <c r="K34" s="147"/>
      <c r="L34" s="147"/>
      <c r="M34" s="147"/>
      <c r="N34" s="142"/>
      <c r="O34" s="147"/>
      <c r="P34" s="147"/>
      <c r="Q34" s="147"/>
    </row>
    <row r="35" spans="1:17" ht="15" customHeight="1" x14ac:dyDescent="0.25">
      <c r="A35" s="57">
        <v>30</v>
      </c>
      <c r="B35" s="88" t="s">
        <v>120</v>
      </c>
      <c r="C35" s="142"/>
      <c r="D35" s="142"/>
      <c r="E35" s="147"/>
      <c r="F35" s="147"/>
      <c r="G35" s="147"/>
      <c r="H35" s="147"/>
      <c r="I35" s="142"/>
      <c r="J35" s="147"/>
      <c r="K35" s="147"/>
      <c r="L35" s="147"/>
      <c r="M35" s="147"/>
      <c r="N35" s="142"/>
      <c r="O35" s="147"/>
      <c r="P35" s="147"/>
      <c r="Q35" s="147"/>
    </row>
    <row r="36" spans="1:17" ht="15" customHeight="1" x14ac:dyDescent="0.25">
      <c r="A36" s="57">
        <v>31</v>
      </c>
      <c r="B36" s="91" t="s">
        <v>149</v>
      </c>
      <c r="C36" s="142">
        <v>-323688</v>
      </c>
      <c r="D36" s="142">
        <v>-485204</v>
      </c>
      <c r="E36" s="147">
        <v>-83273</v>
      </c>
      <c r="F36" s="147">
        <v>-98486</v>
      </c>
      <c r="G36" s="147">
        <v>-85078</v>
      </c>
      <c r="H36" s="147">
        <v>-115631</v>
      </c>
      <c r="I36" s="142">
        <v>-382468</v>
      </c>
      <c r="J36" s="147">
        <v>-56514</v>
      </c>
      <c r="K36" s="147">
        <v>-59991</v>
      </c>
      <c r="L36" s="147">
        <v>-82845</v>
      </c>
      <c r="M36" s="147">
        <v>-110800</v>
      </c>
      <c r="N36" s="142">
        <v>-310150</v>
      </c>
      <c r="O36" s="147">
        <v>-74408</v>
      </c>
      <c r="P36" s="147">
        <v>-64039</v>
      </c>
      <c r="Q36" s="147">
        <v>-53437</v>
      </c>
    </row>
    <row r="37" spans="1:17" ht="15" customHeight="1" x14ac:dyDescent="0.25">
      <c r="A37" s="57">
        <v>32</v>
      </c>
      <c r="B37" s="91" t="s">
        <v>150</v>
      </c>
      <c r="C37" s="142">
        <v>0</v>
      </c>
      <c r="D37" s="142">
        <v>0</v>
      </c>
      <c r="E37" s="147">
        <v>-194</v>
      </c>
      <c r="F37" s="147">
        <v>0</v>
      </c>
      <c r="G37" s="147">
        <v>-4572</v>
      </c>
      <c r="H37" s="147">
        <v>171</v>
      </c>
      <c r="I37" s="142">
        <v>-4595</v>
      </c>
      <c r="J37" s="147">
        <v>0</v>
      </c>
      <c r="K37" s="147">
        <v>-85</v>
      </c>
      <c r="L37" s="147">
        <v>-1421</v>
      </c>
      <c r="M37" s="147">
        <v>-1581</v>
      </c>
      <c r="N37" s="142">
        <v>-3087</v>
      </c>
      <c r="O37" s="147">
        <v>-879</v>
      </c>
      <c r="P37" s="147">
        <v>-2553</v>
      </c>
      <c r="Q37" s="147">
        <v>-1488</v>
      </c>
    </row>
    <row r="38" spans="1:17" ht="15" customHeight="1" x14ac:dyDescent="0.25">
      <c r="A38" s="57">
        <v>33</v>
      </c>
      <c r="B38" s="91" t="s">
        <v>121</v>
      </c>
      <c r="C38" s="142">
        <v>-47522</v>
      </c>
      <c r="D38" s="142">
        <v>20076</v>
      </c>
      <c r="E38" s="147">
        <v>2006</v>
      </c>
      <c r="F38" s="147">
        <v>-3231</v>
      </c>
      <c r="G38" s="147">
        <v>12749</v>
      </c>
      <c r="H38" s="147">
        <v>-877</v>
      </c>
      <c r="I38" s="142">
        <v>10647</v>
      </c>
      <c r="J38" s="147">
        <v>9442</v>
      </c>
      <c r="K38" s="147">
        <v>-4928</v>
      </c>
      <c r="L38" s="147">
        <v>15454</v>
      </c>
      <c r="M38" s="147">
        <v>-412</v>
      </c>
      <c r="N38" s="142">
        <v>19556</v>
      </c>
      <c r="O38" s="147">
        <v>1513</v>
      </c>
      <c r="P38" s="147">
        <v>398</v>
      </c>
      <c r="Q38" s="147">
        <v>4231</v>
      </c>
    </row>
    <row r="39" spans="1:17" ht="15" customHeight="1" x14ac:dyDescent="0.25">
      <c r="A39" s="57">
        <v>34</v>
      </c>
      <c r="B39" s="91" t="s">
        <v>151</v>
      </c>
      <c r="C39" s="142">
        <v>2014</v>
      </c>
      <c r="D39" s="142">
        <v>2210</v>
      </c>
      <c r="E39" s="147">
        <v>212</v>
      </c>
      <c r="F39" s="147">
        <v>183</v>
      </c>
      <c r="G39" s="147">
        <v>10</v>
      </c>
      <c r="H39" s="147">
        <v>346</v>
      </c>
      <c r="I39" s="142">
        <v>751</v>
      </c>
      <c r="J39" s="147">
        <v>0</v>
      </c>
      <c r="K39" s="147">
        <v>365</v>
      </c>
      <c r="L39" s="147">
        <v>-165</v>
      </c>
      <c r="M39" s="147">
        <v>1029</v>
      </c>
      <c r="N39" s="142">
        <v>1229</v>
      </c>
      <c r="O39" s="147">
        <v>71</v>
      </c>
      <c r="P39" s="147">
        <v>41</v>
      </c>
      <c r="Q39" s="147">
        <v>419</v>
      </c>
    </row>
    <row r="40" spans="1:17" ht="15" customHeight="1" x14ac:dyDescent="0.25">
      <c r="A40" s="57">
        <v>35</v>
      </c>
      <c r="B40" s="91" t="s">
        <v>139</v>
      </c>
      <c r="C40" s="142">
        <v>0</v>
      </c>
      <c r="D40" s="142">
        <v>-6356</v>
      </c>
      <c r="E40" s="147">
        <v>0</v>
      </c>
      <c r="F40" s="147">
        <v>-7000</v>
      </c>
      <c r="G40" s="147">
        <v>0</v>
      </c>
      <c r="H40" s="147">
        <v>0</v>
      </c>
      <c r="I40" s="142">
        <v>-7000</v>
      </c>
      <c r="J40" s="147">
        <v>0</v>
      </c>
      <c r="K40" s="147">
        <v>0</v>
      </c>
      <c r="L40" s="147">
        <v>0</v>
      </c>
      <c r="M40" s="147">
        <v>0</v>
      </c>
      <c r="N40" s="142">
        <v>0</v>
      </c>
      <c r="O40" s="147">
        <v>0</v>
      </c>
      <c r="P40" s="147">
        <v>0</v>
      </c>
      <c r="Q40" s="147">
        <v>0</v>
      </c>
    </row>
    <row r="41" spans="1:17" ht="15" customHeight="1" x14ac:dyDescent="0.25">
      <c r="A41" s="57">
        <v>36</v>
      </c>
      <c r="B41" s="91" t="s">
        <v>210</v>
      </c>
      <c r="C41" s="142">
        <v>0</v>
      </c>
      <c r="D41" s="142">
        <v>0</v>
      </c>
      <c r="E41" s="147">
        <v>0</v>
      </c>
      <c r="F41" s="147">
        <v>0</v>
      </c>
      <c r="G41" s="147">
        <v>0</v>
      </c>
      <c r="H41" s="147">
        <v>-4136</v>
      </c>
      <c r="I41" s="142">
        <v>-4136</v>
      </c>
      <c r="J41" s="147">
        <v>0</v>
      </c>
      <c r="K41" s="147">
        <v>0</v>
      </c>
      <c r="L41" s="147">
        <v>0</v>
      </c>
      <c r="M41" s="147">
        <v>0</v>
      </c>
      <c r="N41" s="142">
        <v>0</v>
      </c>
      <c r="O41" s="147">
        <v>0</v>
      </c>
      <c r="P41" s="147">
        <v>0</v>
      </c>
      <c r="Q41" s="147">
        <v>0</v>
      </c>
    </row>
    <row r="42" spans="1:17" ht="15" customHeight="1" thickBot="1" x14ac:dyDescent="0.3">
      <c r="A42" s="57">
        <v>37</v>
      </c>
      <c r="B42" s="91" t="s">
        <v>211</v>
      </c>
      <c r="C42" s="142">
        <v>0</v>
      </c>
      <c r="D42" s="142">
        <v>0</v>
      </c>
      <c r="E42" s="147">
        <v>0</v>
      </c>
      <c r="F42" s="147">
        <v>0</v>
      </c>
      <c r="G42" s="147">
        <v>0</v>
      </c>
      <c r="H42" s="147">
        <v>7867</v>
      </c>
      <c r="I42" s="142">
        <v>7867</v>
      </c>
      <c r="J42" s="147">
        <v>0</v>
      </c>
      <c r="K42" s="147">
        <v>6533</v>
      </c>
      <c r="L42" s="147">
        <v>9199</v>
      </c>
      <c r="M42" s="147">
        <v>6368</v>
      </c>
      <c r="N42" s="142">
        <v>22100</v>
      </c>
      <c r="O42" s="147">
        <v>0</v>
      </c>
      <c r="P42" s="147">
        <v>9683</v>
      </c>
      <c r="Q42" s="147">
        <v>6475</v>
      </c>
    </row>
    <row r="43" spans="1:17" ht="15" customHeight="1" thickTop="1" x14ac:dyDescent="0.25">
      <c r="A43" s="57">
        <v>38</v>
      </c>
      <c r="B43" s="93" t="s">
        <v>122</v>
      </c>
      <c r="C43" s="144">
        <v>-369196</v>
      </c>
      <c r="D43" s="144">
        <v>-469274</v>
      </c>
      <c r="E43" s="149">
        <v>-81249</v>
      </c>
      <c r="F43" s="149">
        <v>-108534</v>
      </c>
      <c r="G43" s="149">
        <v>-76891</v>
      </c>
      <c r="H43" s="149">
        <v>-112260</v>
      </c>
      <c r="I43" s="144">
        <v>-378934</v>
      </c>
      <c r="J43" s="149">
        <v>-47072</v>
      </c>
      <c r="K43" s="149">
        <v>-58106</v>
      </c>
      <c r="L43" s="149">
        <v>-59778</v>
      </c>
      <c r="M43" s="149">
        <v>-105396</v>
      </c>
      <c r="N43" s="144">
        <v>-270352</v>
      </c>
      <c r="O43" s="149">
        <v>-73703</v>
      </c>
      <c r="P43" s="149">
        <v>-56470</v>
      </c>
      <c r="Q43" s="149">
        <v>-43800</v>
      </c>
    </row>
    <row r="44" spans="1:17" ht="8.1" customHeight="1" x14ac:dyDescent="0.25">
      <c r="A44" s="57">
        <v>39</v>
      </c>
      <c r="B44" s="94"/>
      <c r="C44" s="142"/>
      <c r="D44" s="142"/>
      <c r="E44" s="147"/>
      <c r="F44" s="147"/>
      <c r="G44" s="147"/>
      <c r="H44" s="147"/>
      <c r="I44" s="142"/>
      <c r="J44" s="147"/>
      <c r="K44" s="147"/>
      <c r="L44" s="147"/>
      <c r="M44" s="147"/>
      <c r="N44" s="142"/>
      <c r="O44" s="147"/>
      <c r="P44" s="147"/>
      <c r="Q44" s="147"/>
    </row>
    <row r="45" spans="1:17" ht="15" customHeight="1" x14ac:dyDescent="0.25">
      <c r="A45" s="57">
        <v>40</v>
      </c>
      <c r="B45" s="88" t="s">
        <v>123</v>
      </c>
      <c r="C45" s="142"/>
      <c r="D45" s="142"/>
      <c r="E45" s="147"/>
      <c r="F45" s="147"/>
      <c r="G45" s="147"/>
      <c r="H45" s="147"/>
      <c r="I45" s="142"/>
      <c r="J45" s="147"/>
      <c r="K45" s="147"/>
      <c r="L45" s="147"/>
      <c r="M45" s="147"/>
      <c r="N45" s="142"/>
      <c r="O45" s="147"/>
      <c r="P45" s="147"/>
      <c r="Q45" s="147"/>
    </row>
    <row r="46" spans="1:17" ht="15" customHeight="1" x14ac:dyDescent="0.25">
      <c r="A46" s="57">
        <v>41</v>
      </c>
      <c r="B46" s="91" t="s">
        <v>124</v>
      </c>
      <c r="C46" s="142">
        <v>1296496</v>
      </c>
      <c r="D46" s="142">
        <v>59771</v>
      </c>
      <c r="E46" s="147">
        <v>90000</v>
      </c>
      <c r="F46" s="147">
        <v>0</v>
      </c>
      <c r="G46" s="147">
        <v>0</v>
      </c>
      <c r="H46" s="147">
        <v>5621</v>
      </c>
      <c r="I46" s="142">
        <v>95621</v>
      </c>
      <c r="J46" s="147">
        <v>0</v>
      </c>
      <c r="K46" s="147">
        <v>0</v>
      </c>
      <c r="L46" s="147">
        <v>60</v>
      </c>
      <c r="M46" s="147">
        <v>56348</v>
      </c>
      <c r="N46" s="142">
        <v>56408</v>
      </c>
      <c r="O46" s="147">
        <v>30244</v>
      </c>
      <c r="P46" s="147">
        <v>767903</v>
      </c>
      <c r="Q46" s="147">
        <v>0</v>
      </c>
    </row>
    <row r="47" spans="1:17" ht="15" customHeight="1" x14ac:dyDescent="0.25">
      <c r="A47" s="57">
        <v>42</v>
      </c>
      <c r="B47" s="91" t="s">
        <v>125</v>
      </c>
      <c r="C47" s="142">
        <v>-9921</v>
      </c>
      <c r="D47" s="142">
        <v>-178</v>
      </c>
      <c r="E47" s="147">
        <v>0</v>
      </c>
      <c r="F47" s="147">
        <v>0</v>
      </c>
      <c r="G47" s="147">
        <v>0</v>
      </c>
      <c r="H47" s="147">
        <v>-63</v>
      </c>
      <c r="I47" s="142">
        <v>-63</v>
      </c>
      <c r="J47" s="147">
        <v>0</v>
      </c>
      <c r="K47" s="147">
        <v>0</v>
      </c>
      <c r="L47" s="147">
        <v>0</v>
      </c>
      <c r="M47" s="147">
        <v>-74</v>
      </c>
      <c r="N47" s="142">
        <v>-74</v>
      </c>
      <c r="O47" s="147">
        <v>0</v>
      </c>
      <c r="P47" s="147">
        <v>-7553</v>
      </c>
      <c r="Q47" s="147">
        <v>0</v>
      </c>
    </row>
    <row r="48" spans="1:17" ht="15" customHeight="1" x14ac:dyDescent="0.25">
      <c r="A48" s="57">
        <v>43</v>
      </c>
      <c r="B48" s="91" t="s">
        <v>126</v>
      </c>
      <c r="C48" s="142">
        <v>-542983</v>
      </c>
      <c r="D48" s="142">
        <v>-251044</v>
      </c>
      <c r="E48" s="147">
        <v>-4739</v>
      </c>
      <c r="F48" s="147">
        <v>-5009</v>
      </c>
      <c r="G48" s="147">
        <v>-9946</v>
      </c>
      <c r="H48" s="147">
        <v>-4945</v>
      </c>
      <c r="I48" s="142">
        <v>-24639</v>
      </c>
      <c r="J48" s="147">
        <v>-5601</v>
      </c>
      <c r="K48" s="147">
        <v>-7228</v>
      </c>
      <c r="L48" s="147">
        <v>-7191</v>
      </c>
      <c r="M48" s="147">
        <v>-7067</v>
      </c>
      <c r="N48" s="142">
        <v>-27087</v>
      </c>
      <c r="O48" s="147">
        <v>-7042</v>
      </c>
      <c r="P48" s="147">
        <v>-621026</v>
      </c>
      <c r="Q48" s="147">
        <v>-6502</v>
      </c>
    </row>
    <row r="49" spans="1:17" ht="15" customHeight="1" x14ac:dyDescent="0.25">
      <c r="A49" s="57">
        <v>44</v>
      </c>
      <c r="B49" s="91" t="s">
        <v>142</v>
      </c>
      <c r="C49" s="142">
        <v>0</v>
      </c>
      <c r="D49" s="142">
        <v>-90512</v>
      </c>
      <c r="E49" s="147">
        <v>0</v>
      </c>
      <c r="F49" s="147">
        <v>0</v>
      </c>
      <c r="G49" s="147">
        <v>0</v>
      </c>
      <c r="H49" s="147">
        <v>0</v>
      </c>
      <c r="I49" s="142">
        <v>0</v>
      </c>
      <c r="J49" s="147">
        <v>0</v>
      </c>
      <c r="K49" s="147">
        <v>0</v>
      </c>
      <c r="L49" s="147">
        <v>0</v>
      </c>
      <c r="M49" s="147">
        <v>0</v>
      </c>
      <c r="N49" s="142">
        <v>0</v>
      </c>
      <c r="O49" s="147">
        <v>0</v>
      </c>
      <c r="P49" s="147">
        <v>0</v>
      </c>
      <c r="Q49" s="147">
        <v>0</v>
      </c>
    </row>
    <row r="50" spans="1:17" ht="15" customHeight="1" x14ac:dyDescent="0.25">
      <c r="A50" s="57">
        <v>45</v>
      </c>
      <c r="B50" s="91" t="s">
        <v>143</v>
      </c>
      <c r="C50" s="142">
        <v>-214530</v>
      </c>
      <c r="D50" s="142">
        <v>0</v>
      </c>
      <c r="E50" s="147">
        <v>-128470</v>
      </c>
      <c r="F50" s="147">
        <v>0</v>
      </c>
      <c r="G50" s="147">
        <v>0</v>
      </c>
      <c r="H50" s="147">
        <v>0</v>
      </c>
      <c r="I50" s="142">
        <v>-128470</v>
      </c>
      <c r="J50" s="147">
        <v>0</v>
      </c>
      <c r="K50" s="147">
        <v>0</v>
      </c>
      <c r="L50" s="147">
        <v>0</v>
      </c>
      <c r="M50" s="147">
        <v>0</v>
      </c>
      <c r="N50" s="142">
        <v>0</v>
      </c>
      <c r="O50" s="147">
        <v>0</v>
      </c>
      <c r="P50" s="147">
        <v>0</v>
      </c>
      <c r="Q50" s="147">
        <v>0</v>
      </c>
    </row>
    <row r="51" spans="1:17" ht="15" customHeight="1" x14ac:dyDescent="0.25">
      <c r="A51" s="57">
        <v>46</v>
      </c>
      <c r="B51" s="91" t="s">
        <v>127</v>
      </c>
      <c r="C51" s="142">
        <v>-9100</v>
      </c>
      <c r="D51" s="142">
        <v>-9827</v>
      </c>
      <c r="E51" s="147">
        <v>-1984</v>
      </c>
      <c r="F51" s="147">
        <v>-1867</v>
      </c>
      <c r="G51" s="147">
        <v>-8648</v>
      </c>
      <c r="H51" s="147">
        <v>-4592</v>
      </c>
      <c r="I51" s="142">
        <v>-17091</v>
      </c>
      <c r="J51" s="147">
        <v>-2012</v>
      </c>
      <c r="K51" s="147">
        <v>-3185</v>
      </c>
      <c r="L51" s="147">
        <v>-3803</v>
      </c>
      <c r="M51" s="147">
        <v>-6170</v>
      </c>
      <c r="N51" s="142">
        <v>-15170</v>
      </c>
      <c r="O51" s="147">
        <v>-5145</v>
      </c>
      <c r="P51" s="147">
        <v>-5325</v>
      </c>
      <c r="Q51" s="147">
        <v>-5048</v>
      </c>
    </row>
    <row r="52" spans="1:17" ht="15" customHeight="1" x14ac:dyDescent="0.25">
      <c r="A52" s="57">
        <v>47</v>
      </c>
      <c r="B52" s="91" t="s">
        <v>128</v>
      </c>
      <c r="C52" s="142">
        <v>-55964</v>
      </c>
      <c r="D52" s="142">
        <v>-52344</v>
      </c>
      <c r="E52" s="147">
        <v>-43874</v>
      </c>
      <c r="F52" s="147">
        <v>-8930</v>
      </c>
      <c r="G52" s="147">
        <v>-2996</v>
      </c>
      <c r="H52" s="147">
        <v>-12666</v>
      </c>
      <c r="I52" s="142">
        <v>-68466</v>
      </c>
      <c r="J52" s="147">
        <v>0</v>
      </c>
      <c r="K52" s="147">
        <v>0</v>
      </c>
      <c r="L52" s="147">
        <v>-13281</v>
      </c>
      <c r="M52" s="147">
        <v>-10432</v>
      </c>
      <c r="N52" s="142">
        <v>-23713</v>
      </c>
      <c r="O52" s="147">
        <v>-94</v>
      </c>
      <c r="P52" s="147">
        <v>-4334</v>
      </c>
      <c r="Q52" s="147">
        <v>-6891</v>
      </c>
    </row>
    <row r="53" spans="1:17" ht="15" customHeight="1" x14ac:dyDescent="0.25">
      <c r="A53" s="57">
        <v>48</v>
      </c>
      <c r="B53" s="91" t="s">
        <v>144</v>
      </c>
      <c r="C53" s="142">
        <v>0</v>
      </c>
      <c r="D53" s="142">
        <v>0</v>
      </c>
      <c r="E53" s="147">
        <v>-6126</v>
      </c>
      <c r="F53" s="147">
        <v>0</v>
      </c>
      <c r="G53" s="147">
        <v>0</v>
      </c>
      <c r="H53" s="147">
        <v>0</v>
      </c>
      <c r="I53" s="142">
        <v>-6126</v>
      </c>
      <c r="J53" s="147">
        <v>-25000</v>
      </c>
      <c r="K53" s="147">
        <v>0</v>
      </c>
      <c r="L53" s="147">
        <v>0</v>
      </c>
      <c r="M53" s="147">
        <v>0</v>
      </c>
      <c r="N53" s="142">
        <v>-25000</v>
      </c>
      <c r="O53" s="147">
        <v>0</v>
      </c>
      <c r="P53" s="147">
        <v>0</v>
      </c>
      <c r="Q53" s="147">
        <v>0</v>
      </c>
    </row>
    <row r="54" spans="1:17" ht="15" customHeight="1" x14ac:dyDescent="0.25">
      <c r="A54" s="57">
        <v>49</v>
      </c>
      <c r="B54" s="91" t="s">
        <v>145</v>
      </c>
      <c r="C54" s="142">
        <v>1009</v>
      </c>
      <c r="D54" s="142">
        <v>0</v>
      </c>
      <c r="E54" s="147">
        <v>0</v>
      </c>
      <c r="F54" s="147">
        <v>0</v>
      </c>
      <c r="G54" s="147">
        <v>0</v>
      </c>
      <c r="H54" s="147">
        <v>0</v>
      </c>
      <c r="I54" s="142">
        <v>0</v>
      </c>
      <c r="J54" s="147">
        <v>0</v>
      </c>
      <c r="K54" s="147">
        <v>0</v>
      </c>
      <c r="L54" s="147">
        <v>0</v>
      </c>
      <c r="M54" s="147">
        <v>0</v>
      </c>
      <c r="N54" s="142">
        <v>0</v>
      </c>
      <c r="O54" s="147">
        <v>0</v>
      </c>
      <c r="P54" s="147">
        <v>0</v>
      </c>
      <c r="Q54" s="147">
        <v>0</v>
      </c>
    </row>
    <row r="55" spans="1:17" ht="15" customHeight="1" x14ac:dyDescent="0.25">
      <c r="A55" s="57">
        <v>50</v>
      </c>
      <c r="B55" s="91" t="s">
        <v>146</v>
      </c>
      <c r="C55" s="142">
        <v>0</v>
      </c>
      <c r="D55" s="142">
        <v>0</v>
      </c>
      <c r="E55" s="147">
        <v>0</v>
      </c>
      <c r="F55" s="147">
        <v>0</v>
      </c>
      <c r="G55" s="147">
        <v>0</v>
      </c>
      <c r="H55" s="147">
        <v>0</v>
      </c>
      <c r="I55" s="142">
        <v>0</v>
      </c>
      <c r="J55" s="147">
        <v>0</v>
      </c>
      <c r="K55" s="147">
        <v>0</v>
      </c>
      <c r="L55" s="147">
        <v>0</v>
      </c>
      <c r="M55" s="147">
        <v>0</v>
      </c>
      <c r="N55" s="142">
        <v>0</v>
      </c>
      <c r="O55" s="147">
        <v>0</v>
      </c>
      <c r="P55" s="147">
        <v>0</v>
      </c>
      <c r="Q55" s="147">
        <v>0</v>
      </c>
    </row>
    <row r="56" spans="1:17" ht="15" customHeight="1" x14ac:dyDescent="0.25">
      <c r="A56" s="57">
        <v>51</v>
      </c>
      <c r="B56" s="91" t="s">
        <v>147</v>
      </c>
      <c r="C56" s="142">
        <v>0</v>
      </c>
      <c r="D56" s="142">
        <v>0</v>
      </c>
      <c r="E56" s="147">
        <v>0</v>
      </c>
      <c r="F56" s="147">
        <v>0</v>
      </c>
      <c r="G56" s="147">
        <v>0</v>
      </c>
      <c r="H56" s="147">
        <v>0</v>
      </c>
      <c r="I56" s="142">
        <v>0</v>
      </c>
      <c r="J56" s="147">
        <v>0</v>
      </c>
      <c r="K56" s="147">
        <v>0</v>
      </c>
      <c r="L56" s="147">
        <v>0</v>
      </c>
      <c r="M56" s="147">
        <v>0</v>
      </c>
      <c r="N56" s="142">
        <v>0</v>
      </c>
      <c r="O56" s="147">
        <v>0</v>
      </c>
      <c r="P56" s="147">
        <v>0</v>
      </c>
      <c r="Q56" s="147">
        <v>0</v>
      </c>
    </row>
    <row r="57" spans="1:17" ht="15" customHeight="1" x14ac:dyDescent="0.25">
      <c r="A57" s="57">
        <v>52</v>
      </c>
      <c r="B57" s="91" t="s">
        <v>148</v>
      </c>
      <c r="C57" s="142">
        <v>-13392</v>
      </c>
      <c r="D57" s="142">
        <v>0</v>
      </c>
      <c r="E57" s="147">
        <v>0</v>
      </c>
      <c r="F57" s="147">
        <v>0</v>
      </c>
      <c r="G57" s="147">
        <v>0</v>
      </c>
      <c r="H57" s="147">
        <v>0</v>
      </c>
      <c r="I57" s="142">
        <v>0</v>
      </c>
      <c r="J57" s="147">
        <v>0</v>
      </c>
      <c r="K57" s="147">
        <v>0</v>
      </c>
      <c r="L57" s="147">
        <v>0</v>
      </c>
      <c r="M57" s="147">
        <v>0</v>
      </c>
      <c r="N57" s="142">
        <v>0</v>
      </c>
      <c r="O57" s="147">
        <v>0</v>
      </c>
      <c r="P57" s="147">
        <v>0</v>
      </c>
      <c r="Q57" s="147">
        <v>0</v>
      </c>
    </row>
    <row r="58" spans="1:17" ht="15" customHeight="1" thickBot="1" x14ac:dyDescent="0.3">
      <c r="A58" s="57">
        <v>53</v>
      </c>
      <c r="B58" s="91" t="s">
        <v>211</v>
      </c>
      <c r="C58" s="142">
        <v>0</v>
      </c>
      <c r="D58" s="142">
        <v>0</v>
      </c>
      <c r="E58" s="147">
        <v>0</v>
      </c>
      <c r="F58" s="147">
        <v>0</v>
      </c>
      <c r="G58" s="147">
        <v>0</v>
      </c>
      <c r="H58" s="147">
        <v>0</v>
      </c>
      <c r="I58" s="142">
        <v>0</v>
      </c>
      <c r="J58" s="147">
        <v>0</v>
      </c>
      <c r="K58" s="147">
        <v>0</v>
      </c>
      <c r="L58" s="147">
        <v>0</v>
      </c>
      <c r="M58" s="147">
        <v>0</v>
      </c>
      <c r="N58" s="142">
        <v>0</v>
      </c>
      <c r="O58" s="147">
        <v>0</v>
      </c>
      <c r="P58" s="147">
        <v>0</v>
      </c>
      <c r="Q58" s="147">
        <v>0</v>
      </c>
    </row>
    <row r="59" spans="1:17" ht="15" customHeight="1" thickTop="1" x14ac:dyDescent="0.25">
      <c r="A59" s="57">
        <v>54</v>
      </c>
      <c r="B59" s="93" t="s">
        <v>129</v>
      </c>
      <c r="C59" s="144">
        <v>451615</v>
      </c>
      <c r="D59" s="144">
        <v>-344134</v>
      </c>
      <c r="E59" s="149">
        <v>-95193</v>
      </c>
      <c r="F59" s="149">
        <v>-15806</v>
      </c>
      <c r="G59" s="149">
        <v>-21590</v>
      </c>
      <c r="H59" s="149">
        <v>-16645</v>
      </c>
      <c r="I59" s="144">
        <v>-149234</v>
      </c>
      <c r="J59" s="149">
        <v>-32613</v>
      </c>
      <c r="K59" s="149">
        <v>-10413</v>
      </c>
      <c r="L59" s="149">
        <v>-24215</v>
      </c>
      <c r="M59" s="149">
        <v>32605</v>
      </c>
      <c r="N59" s="144">
        <v>-34636</v>
      </c>
      <c r="O59" s="149">
        <v>17963</v>
      </c>
      <c r="P59" s="149">
        <v>129665</v>
      </c>
      <c r="Q59" s="149">
        <v>-18441</v>
      </c>
    </row>
    <row r="60" spans="1:17" ht="8.1" customHeight="1" x14ac:dyDescent="0.25">
      <c r="A60" s="57">
        <v>55</v>
      </c>
      <c r="B60" s="94"/>
      <c r="C60" s="142"/>
      <c r="D60" s="142"/>
      <c r="E60" s="147"/>
      <c r="F60" s="147"/>
      <c r="G60" s="147"/>
      <c r="H60" s="147"/>
      <c r="I60" s="142"/>
      <c r="J60" s="147"/>
      <c r="K60" s="147"/>
      <c r="L60" s="147"/>
      <c r="M60" s="147"/>
      <c r="N60" s="142"/>
      <c r="O60" s="147"/>
      <c r="P60" s="147"/>
      <c r="Q60" s="147"/>
    </row>
    <row r="61" spans="1:17" ht="15" customHeight="1" thickBot="1" x14ac:dyDescent="0.3">
      <c r="A61" s="57">
        <v>56</v>
      </c>
      <c r="B61" s="104" t="s">
        <v>130</v>
      </c>
      <c r="C61" s="145">
        <v>-16070</v>
      </c>
      <c r="D61" s="145">
        <v>-21923</v>
      </c>
      <c r="E61" s="150">
        <v>31397</v>
      </c>
      <c r="F61" s="150">
        <v>-16111</v>
      </c>
      <c r="G61" s="150">
        <v>-3128</v>
      </c>
      <c r="H61" s="150">
        <v>3389</v>
      </c>
      <c r="I61" s="145">
        <v>15547</v>
      </c>
      <c r="J61" s="150">
        <v>2740</v>
      </c>
      <c r="K61" s="150">
        <v>6142</v>
      </c>
      <c r="L61" s="150">
        <v>-2732</v>
      </c>
      <c r="M61" s="150">
        <v>2073</v>
      </c>
      <c r="N61" s="145">
        <v>8223</v>
      </c>
      <c r="O61" s="150">
        <v>-2589</v>
      </c>
      <c r="P61" s="150">
        <v>-5865</v>
      </c>
      <c r="Q61" s="150">
        <v>1587</v>
      </c>
    </row>
    <row r="62" spans="1:17" ht="15" customHeight="1" thickTop="1" x14ac:dyDescent="0.25">
      <c r="A62" s="57">
        <v>57</v>
      </c>
      <c r="B62" s="95" t="s">
        <v>141</v>
      </c>
      <c r="C62" s="142">
        <v>29496</v>
      </c>
      <c r="D62" s="142">
        <v>0</v>
      </c>
      <c r="E62" s="147">
        <v>0</v>
      </c>
      <c r="F62" s="147">
        <v>0</v>
      </c>
      <c r="G62" s="147">
        <v>0</v>
      </c>
      <c r="H62" s="147">
        <v>0</v>
      </c>
      <c r="I62" s="142">
        <v>0</v>
      </c>
      <c r="J62" s="147">
        <v>0</v>
      </c>
      <c r="K62" s="147">
        <v>0</v>
      </c>
      <c r="L62" s="147">
        <v>0</v>
      </c>
      <c r="M62" s="147">
        <v>0</v>
      </c>
      <c r="N62" s="142">
        <v>0</v>
      </c>
      <c r="O62" s="147">
        <v>0</v>
      </c>
      <c r="P62" s="147">
        <v>0</v>
      </c>
      <c r="Q62" s="147">
        <v>0</v>
      </c>
    </row>
    <row r="63" spans="1:17" ht="8.1" customHeight="1" x14ac:dyDescent="0.25">
      <c r="A63" s="57">
        <v>58</v>
      </c>
      <c r="B63" s="94"/>
      <c r="C63" s="142"/>
      <c r="D63" s="142"/>
      <c r="E63" s="147"/>
      <c r="F63" s="147"/>
      <c r="G63" s="147"/>
      <c r="H63" s="147"/>
      <c r="I63" s="142"/>
      <c r="J63" s="147"/>
      <c r="K63" s="147"/>
      <c r="L63" s="147"/>
      <c r="M63" s="147"/>
      <c r="N63" s="142"/>
      <c r="O63" s="147"/>
      <c r="P63" s="147"/>
      <c r="Q63" s="147"/>
    </row>
    <row r="64" spans="1:17" ht="15" customHeight="1" thickBot="1" x14ac:dyDescent="0.3">
      <c r="A64" s="57">
        <v>59</v>
      </c>
      <c r="B64" s="105" t="s">
        <v>131</v>
      </c>
      <c r="C64" s="146">
        <v>387545</v>
      </c>
      <c r="D64" s="146">
        <v>-342346</v>
      </c>
      <c r="E64" s="151">
        <v>-167625.02611814075</v>
      </c>
      <c r="F64" s="151">
        <v>28836</v>
      </c>
      <c r="G64" s="151">
        <v>-87195</v>
      </c>
      <c r="H64" s="151">
        <v>-20007</v>
      </c>
      <c r="I64" s="146">
        <v>-245991.02611814075</v>
      </c>
      <c r="J64" s="151">
        <v>-131544</v>
      </c>
      <c r="K64" s="151">
        <v>34426</v>
      </c>
      <c r="L64" s="151">
        <v>13617</v>
      </c>
      <c r="M64" s="151">
        <v>42934</v>
      </c>
      <c r="N64" s="146">
        <v>-40567</v>
      </c>
      <c r="O64" s="151">
        <v>-143965</v>
      </c>
      <c r="P64" s="151">
        <v>148652</v>
      </c>
      <c r="Q64" s="151">
        <v>51263</v>
      </c>
    </row>
    <row r="65" spans="1:21" ht="15" customHeight="1" thickTop="1" x14ac:dyDescent="0.25">
      <c r="A65" s="57">
        <v>60</v>
      </c>
      <c r="B65" s="91" t="s">
        <v>132</v>
      </c>
      <c r="C65" s="142">
        <v>698618</v>
      </c>
      <c r="D65" s="142">
        <v>1086163</v>
      </c>
      <c r="E65" s="147">
        <v>743817</v>
      </c>
      <c r="F65" s="147">
        <v>576192</v>
      </c>
      <c r="G65" s="147">
        <v>605028</v>
      </c>
      <c r="H65" s="147">
        <v>517833</v>
      </c>
      <c r="I65" s="142">
        <v>743817</v>
      </c>
      <c r="J65" s="147">
        <v>497826</v>
      </c>
      <c r="K65" s="147">
        <v>366282</v>
      </c>
      <c r="L65" s="147">
        <v>400708</v>
      </c>
      <c r="M65" s="147">
        <v>414325</v>
      </c>
      <c r="N65" s="142">
        <v>497826</v>
      </c>
      <c r="O65" s="147">
        <v>457259</v>
      </c>
      <c r="P65" s="147">
        <v>313294</v>
      </c>
      <c r="Q65" s="147">
        <v>461946</v>
      </c>
    </row>
    <row r="66" spans="1:21" ht="15" customHeight="1" x14ac:dyDescent="0.25">
      <c r="A66" s="57">
        <v>61</v>
      </c>
      <c r="B66" s="91" t="s">
        <v>133</v>
      </c>
      <c r="C66" s="142">
        <v>1086163</v>
      </c>
      <c r="D66" s="142">
        <v>743817</v>
      </c>
      <c r="E66" s="147">
        <v>576191.97388185922</v>
      </c>
      <c r="F66" s="147">
        <v>605028</v>
      </c>
      <c r="G66" s="147">
        <v>517833</v>
      </c>
      <c r="H66" s="147">
        <v>497826</v>
      </c>
      <c r="I66" s="142">
        <v>497826</v>
      </c>
      <c r="J66" s="147">
        <v>366282</v>
      </c>
      <c r="K66" s="147">
        <v>400708</v>
      </c>
      <c r="L66" s="147">
        <v>414325</v>
      </c>
      <c r="M66" s="147">
        <v>457259</v>
      </c>
      <c r="N66" s="142">
        <v>457259</v>
      </c>
      <c r="O66" s="147">
        <v>313294</v>
      </c>
      <c r="P66" s="147">
        <v>461946</v>
      </c>
      <c r="Q66" s="147">
        <v>513209</v>
      </c>
    </row>
    <row r="67" spans="1:21" ht="8.1" customHeight="1" x14ac:dyDescent="0.25">
      <c r="A67" s="14"/>
      <c r="C67" s="96"/>
      <c r="D67" s="96"/>
      <c r="E67" s="96"/>
      <c r="F67" s="96"/>
      <c r="G67" s="96"/>
      <c r="H67" s="96"/>
      <c r="I67" s="96"/>
      <c r="J67" s="96"/>
      <c r="K67" s="96"/>
      <c r="L67" s="96"/>
      <c r="M67" s="96"/>
      <c r="N67" s="96"/>
      <c r="O67" s="96"/>
      <c r="P67" s="96"/>
      <c r="Q67" s="96"/>
    </row>
    <row r="68" spans="1:21" ht="15" customHeight="1" x14ac:dyDescent="0.25">
      <c r="B68" s="59" t="s">
        <v>217</v>
      </c>
      <c r="C68" s="102"/>
      <c r="D68" s="102"/>
      <c r="E68" s="102"/>
      <c r="F68" s="102"/>
      <c r="G68" s="102"/>
      <c r="H68" s="102"/>
      <c r="I68" s="102"/>
      <c r="J68" s="102"/>
      <c r="K68" s="102"/>
      <c r="L68" s="102"/>
      <c r="M68" s="102"/>
      <c r="N68" s="102"/>
      <c r="O68" s="102"/>
      <c r="P68" s="102"/>
      <c r="Q68" s="102"/>
      <c r="R68" s="102"/>
      <c r="S68" s="102"/>
      <c r="T68" s="102"/>
      <c r="U68" s="102"/>
    </row>
    <row r="77" spans="1:21" ht="15" customHeight="1" x14ac:dyDescent="0.25">
      <c r="C77" s="97"/>
      <c r="D77" s="97"/>
      <c r="E77" s="97"/>
      <c r="F77" s="97"/>
      <c r="G77" s="97"/>
      <c r="H77" s="97"/>
      <c r="I77" s="97"/>
      <c r="J77" s="97"/>
      <c r="K77" s="97"/>
      <c r="L77" s="97"/>
      <c r="M77" s="97"/>
      <c r="N77" s="97"/>
      <c r="O77" s="97"/>
      <c r="P77" s="97"/>
      <c r="Q77" s="97"/>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47A54-AAA8-44EB-8D05-ACA14FACE12C}">
  <dimension ref="A1:O69"/>
  <sheetViews>
    <sheetView showGridLines="0" zoomScaleNormal="100" workbookViewId="0"/>
  </sheetViews>
  <sheetFormatPr defaultColWidth="10.7109375" defaultRowHeight="14.25" x14ac:dyDescent="0.25"/>
  <cols>
    <col min="1" max="1" width="5.7109375" style="110" customWidth="1"/>
    <col min="2" max="2" width="52.42578125" style="79" bestFit="1" customWidth="1"/>
    <col min="3" max="15" width="18.7109375" style="80" customWidth="1"/>
    <col min="16" max="16384" width="10.7109375" style="86"/>
  </cols>
  <sheetData>
    <row r="1" spans="1:15" s="14" customFormat="1" ht="15" customHeight="1" x14ac:dyDescent="0.25">
      <c r="A1" s="58"/>
    </row>
    <row r="2" spans="1:15" s="14" customFormat="1" ht="15" customHeight="1" x14ac:dyDescent="0.25">
      <c r="A2" s="58"/>
    </row>
    <row r="3" spans="1:15" s="14" customFormat="1" ht="15" customHeight="1" x14ac:dyDescent="0.25">
      <c r="A3" s="58"/>
      <c r="B3" s="98" t="s">
        <v>78</v>
      </c>
      <c r="D3" s="15"/>
      <c r="E3" s="15"/>
      <c r="F3" s="15"/>
      <c r="G3" s="15"/>
      <c r="H3" s="15"/>
      <c r="I3" s="15"/>
      <c r="J3" s="15"/>
      <c r="K3" s="15"/>
      <c r="L3" s="15"/>
      <c r="M3" s="15"/>
      <c r="N3" s="15"/>
      <c r="O3" s="15"/>
    </row>
    <row r="4" spans="1:15" s="14" customFormat="1" ht="8.1" customHeight="1" x14ac:dyDescent="0.25">
      <c r="A4" s="58"/>
      <c r="B4" s="98"/>
      <c r="C4" s="57" t="s">
        <v>32</v>
      </c>
      <c r="D4" s="57" t="s">
        <v>51</v>
      </c>
      <c r="E4" s="57" t="s">
        <v>52</v>
      </c>
      <c r="F4" s="57" t="s">
        <v>199</v>
      </c>
      <c r="G4" s="57" t="s">
        <v>206</v>
      </c>
      <c r="H4" s="57" t="s">
        <v>209</v>
      </c>
      <c r="I4" s="57" t="s">
        <v>218</v>
      </c>
      <c r="J4" s="57" t="s">
        <v>230</v>
      </c>
      <c r="K4" s="57" t="s">
        <v>236</v>
      </c>
      <c r="L4" s="57" t="s">
        <v>238</v>
      </c>
      <c r="M4" s="57" t="s">
        <v>242</v>
      </c>
      <c r="N4" s="57" t="s">
        <v>257</v>
      </c>
      <c r="O4" s="57" t="s">
        <v>265</v>
      </c>
    </row>
    <row r="5" spans="1:15" s="14" customFormat="1" ht="24.95" customHeight="1" x14ac:dyDescent="0.25">
      <c r="A5" s="109"/>
      <c r="B5" s="101" t="s">
        <v>140</v>
      </c>
      <c r="C5" s="100" t="s">
        <v>136</v>
      </c>
      <c r="D5" s="100" t="s">
        <v>135</v>
      </c>
      <c r="E5" s="100" t="s">
        <v>137</v>
      </c>
      <c r="F5" s="100" t="s">
        <v>200</v>
      </c>
      <c r="G5" s="100" t="s">
        <v>207</v>
      </c>
      <c r="H5" s="100" t="s">
        <v>213</v>
      </c>
      <c r="I5" s="100" t="s">
        <v>219</v>
      </c>
      <c r="J5" s="100" t="s">
        <v>231</v>
      </c>
      <c r="K5" s="100" t="s">
        <v>237</v>
      </c>
      <c r="L5" s="100" t="s">
        <v>239</v>
      </c>
      <c r="M5" s="100" t="s">
        <v>243</v>
      </c>
      <c r="N5" s="100" t="s">
        <v>259</v>
      </c>
      <c r="O5" s="100" t="s">
        <v>266</v>
      </c>
    </row>
    <row r="6" spans="1:15" s="14" customFormat="1" ht="15" customHeight="1" x14ac:dyDescent="0.25">
      <c r="A6" s="109"/>
      <c r="B6" s="81" t="s">
        <v>82</v>
      </c>
      <c r="C6" s="159"/>
      <c r="D6" s="159"/>
      <c r="E6" s="160"/>
      <c r="F6" s="160"/>
      <c r="G6" s="160"/>
      <c r="H6" s="159"/>
      <c r="I6" s="160"/>
      <c r="J6" s="160"/>
      <c r="K6" s="160"/>
      <c r="L6" s="159"/>
      <c r="M6" s="160"/>
      <c r="N6" s="160"/>
      <c r="O6" s="160"/>
    </row>
    <row r="7" spans="1:15" s="14" customFormat="1" ht="15" customHeight="1" x14ac:dyDescent="0.25">
      <c r="A7" s="109">
        <v>3</v>
      </c>
      <c r="B7" s="82" t="s">
        <v>83</v>
      </c>
      <c r="C7" s="154">
        <v>1086163</v>
      </c>
      <c r="D7" s="154">
        <v>743817</v>
      </c>
      <c r="E7" s="161">
        <v>576192</v>
      </c>
      <c r="F7" s="161">
        <v>605028</v>
      </c>
      <c r="G7" s="161">
        <v>517833</v>
      </c>
      <c r="H7" s="154">
        <v>497826</v>
      </c>
      <c r="I7" s="161">
        <v>366282</v>
      </c>
      <c r="J7" s="161">
        <v>400708</v>
      </c>
      <c r="K7" s="161">
        <v>414325</v>
      </c>
      <c r="L7" s="154">
        <v>457259</v>
      </c>
      <c r="M7" s="161">
        <v>313294</v>
      </c>
      <c r="N7" s="161">
        <v>461946</v>
      </c>
      <c r="O7" s="161">
        <v>513209</v>
      </c>
    </row>
    <row r="8" spans="1:15" s="14" customFormat="1" ht="15" customHeight="1" x14ac:dyDescent="0.25">
      <c r="A8" s="109">
        <v>4</v>
      </c>
      <c r="B8" s="82" t="s">
        <v>84</v>
      </c>
      <c r="C8" s="154">
        <v>35044</v>
      </c>
      <c r="D8" s="154">
        <v>19202</v>
      </c>
      <c r="E8" s="161">
        <v>22758</v>
      </c>
      <c r="F8" s="161">
        <v>27541</v>
      </c>
      <c r="G8" s="161">
        <v>20030</v>
      </c>
      <c r="H8" s="154">
        <v>18062</v>
      </c>
      <c r="I8" s="161">
        <v>8884</v>
      </c>
      <c r="J8" s="161">
        <v>20771</v>
      </c>
      <c r="K8" s="161">
        <v>7952</v>
      </c>
      <c r="L8" s="154">
        <v>11058</v>
      </c>
      <c r="M8" s="161">
        <v>10989</v>
      </c>
      <c r="N8" s="161">
        <v>12105</v>
      </c>
      <c r="O8" s="161">
        <v>11714</v>
      </c>
    </row>
    <row r="9" spans="1:15" s="14" customFormat="1" ht="15" customHeight="1" x14ac:dyDescent="0.25">
      <c r="A9" s="109">
        <v>5</v>
      </c>
      <c r="B9" s="82" t="s">
        <v>138</v>
      </c>
      <c r="C9" s="154">
        <v>16329</v>
      </c>
      <c r="D9" s="154">
        <v>16292</v>
      </c>
      <c r="E9" s="161">
        <v>21396</v>
      </c>
      <c r="F9" s="161">
        <v>40817</v>
      </c>
      <c r="G9" s="161">
        <v>26485</v>
      </c>
      <c r="H9" s="154">
        <v>7380</v>
      </c>
      <c r="I9" s="161">
        <v>13014</v>
      </c>
      <c r="J9" s="161">
        <v>17650</v>
      </c>
      <c r="K9" s="161">
        <v>19320</v>
      </c>
      <c r="L9" s="154">
        <v>7801</v>
      </c>
      <c r="M9" s="161">
        <v>3696</v>
      </c>
      <c r="N9" s="161">
        <v>9475</v>
      </c>
      <c r="O9" s="161">
        <v>19617</v>
      </c>
    </row>
    <row r="10" spans="1:15" s="14" customFormat="1" ht="15" customHeight="1" x14ac:dyDescent="0.25">
      <c r="A10" s="109">
        <v>6</v>
      </c>
      <c r="B10" s="82" t="s">
        <v>85</v>
      </c>
      <c r="C10" s="154">
        <v>229032</v>
      </c>
      <c r="D10" s="154">
        <v>231174</v>
      </c>
      <c r="E10" s="161">
        <v>189014</v>
      </c>
      <c r="F10" s="161">
        <v>192314</v>
      </c>
      <c r="G10" s="161">
        <v>160226</v>
      </c>
      <c r="H10" s="154">
        <v>223740</v>
      </c>
      <c r="I10" s="161">
        <v>167771</v>
      </c>
      <c r="J10" s="161">
        <v>131936</v>
      </c>
      <c r="K10" s="161">
        <v>149740</v>
      </c>
      <c r="L10" s="154">
        <v>141910</v>
      </c>
      <c r="M10" s="161">
        <v>173686</v>
      </c>
      <c r="N10" s="161">
        <v>169094</v>
      </c>
      <c r="O10" s="161">
        <v>160719</v>
      </c>
    </row>
    <row r="11" spans="1:15" s="14" customFormat="1" ht="15" customHeight="1" x14ac:dyDescent="0.25">
      <c r="A11" s="109">
        <v>7</v>
      </c>
      <c r="B11" s="82" t="s">
        <v>58</v>
      </c>
      <c r="C11" s="154">
        <v>256522</v>
      </c>
      <c r="D11" s="154">
        <v>372502</v>
      </c>
      <c r="E11" s="161">
        <v>514557</v>
      </c>
      <c r="F11" s="161">
        <v>541716</v>
      </c>
      <c r="G11" s="161">
        <v>492673</v>
      </c>
      <c r="H11" s="154">
        <v>395197</v>
      </c>
      <c r="I11" s="161">
        <v>415719</v>
      </c>
      <c r="J11" s="161">
        <v>375103</v>
      </c>
      <c r="K11" s="161">
        <v>333753</v>
      </c>
      <c r="L11" s="154">
        <v>339671</v>
      </c>
      <c r="M11" s="161">
        <v>351284</v>
      </c>
      <c r="N11" s="161">
        <v>379661</v>
      </c>
      <c r="O11" s="161">
        <v>394687</v>
      </c>
    </row>
    <row r="12" spans="1:15" s="14" customFormat="1" ht="15" customHeight="1" x14ac:dyDescent="0.25">
      <c r="A12" s="109">
        <v>8</v>
      </c>
      <c r="B12" s="82" t="s">
        <v>86</v>
      </c>
      <c r="C12" s="154">
        <v>12953</v>
      </c>
      <c r="D12" s="154">
        <v>8703</v>
      </c>
      <c r="E12" s="161">
        <v>4291</v>
      </c>
      <c r="F12" s="161">
        <v>4481</v>
      </c>
      <c r="G12" s="161">
        <v>4367</v>
      </c>
      <c r="H12" s="154">
        <v>2455</v>
      </c>
      <c r="I12" s="161">
        <v>4938</v>
      </c>
      <c r="J12" s="161">
        <v>14165</v>
      </c>
      <c r="K12" s="161">
        <v>16473</v>
      </c>
      <c r="L12" s="154">
        <v>15193</v>
      </c>
      <c r="M12" s="161">
        <v>19149</v>
      </c>
      <c r="N12" s="161">
        <v>14511</v>
      </c>
      <c r="O12" s="161">
        <v>4862</v>
      </c>
    </row>
    <row r="13" spans="1:15" s="14" customFormat="1" ht="15" customHeight="1" thickBot="1" x14ac:dyDescent="0.3">
      <c r="A13" s="109">
        <v>9</v>
      </c>
      <c r="B13" s="83" t="s">
        <v>59</v>
      </c>
      <c r="C13" s="155">
        <v>91141</v>
      </c>
      <c r="D13" s="155">
        <v>81119</v>
      </c>
      <c r="E13" s="162">
        <v>77776</v>
      </c>
      <c r="F13" s="162">
        <v>89196</v>
      </c>
      <c r="G13" s="162">
        <v>89790</v>
      </c>
      <c r="H13" s="155">
        <v>75486</v>
      </c>
      <c r="I13" s="162">
        <v>77814</v>
      </c>
      <c r="J13" s="162">
        <v>102510</v>
      </c>
      <c r="K13" s="162">
        <v>92113</v>
      </c>
      <c r="L13" s="155">
        <v>86934</v>
      </c>
      <c r="M13" s="162">
        <v>72729</v>
      </c>
      <c r="N13" s="162">
        <v>101710</v>
      </c>
      <c r="O13" s="162">
        <v>91644</v>
      </c>
    </row>
    <row r="14" spans="1:15" s="14" customFormat="1" ht="15" customHeight="1" thickTop="1" x14ac:dyDescent="0.25">
      <c r="A14" s="109"/>
      <c r="B14" s="6"/>
      <c r="C14" s="156">
        <f t="shared" ref="C14:E14" si="0">SUM(C7:C13)</f>
        <v>1727184</v>
      </c>
      <c r="D14" s="156">
        <f t="shared" si="0"/>
        <v>1472809</v>
      </c>
      <c r="E14" s="163">
        <f t="shared" si="0"/>
        <v>1405984</v>
      </c>
      <c r="F14" s="163">
        <f t="shared" ref="F14:G14" si="1">SUM(F7:F13)</f>
        <v>1501093</v>
      </c>
      <c r="G14" s="163">
        <f t="shared" si="1"/>
        <v>1311404</v>
      </c>
      <c r="H14" s="156">
        <f t="shared" ref="H14:I14" si="2">SUM(H7:H13)</f>
        <v>1220146</v>
      </c>
      <c r="I14" s="163">
        <f t="shared" si="2"/>
        <v>1054422</v>
      </c>
      <c r="J14" s="163">
        <f t="shared" ref="J14:M14" si="3">SUM(J7:J13)</f>
        <v>1062843</v>
      </c>
      <c r="K14" s="163">
        <f t="shared" si="3"/>
        <v>1033676</v>
      </c>
      <c r="L14" s="156">
        <f t="shared" si="3"/>
        <v>1059826</v>
      </c>
      <c r="M14" s="163">
        <f t="shared" si="3"/>
        <v>944827</v>
      </c>
      <c r="N14" s="163">
        <f t="shared" ref="N14:O14" si="4">SUM(N7:N13)</f>
        <v>1148502</v>
      </c>
      <c r="O14" s="163">
        <f t="shared" si="4"/>
        <v>1196452</v>
      </c>
    </row>
    <row r="15" spans="1:15" s="14" customFormat="1" ht="8.1" customHeight="1" x14ac:dyDescent="0.25">
      <c r="A15" s="109"/>
      <c r="B15" s="6"/>
      <c r="C15" s="156"/>
      <c r="D15" s="156"/>
      <c r="E15" s="163"/>
      <c r="F15" s="163"/>
      <c r="G15" s="163"/>
      <c r="H15" s="156"/>
      <c r="I15" s="163"/>
      <c r="J15" s="163"/>
      <c r="K15" s="163"/>
      <c r="L15" s="156"/>
      <c r="M15" s="163"/>
      <c r="N15" s="163"/>
      <c r="O15" s="163"/>
    </row>
    <row r="16" spans="1:15" s="14" customFormat="1" ht="15" customHeight="1" x14ac:dyDescent="0.25">
      <c r="A16" s="109">
        <v>12</v>
      </c>
      <c r="B16" s="233" t="s">
        <v>245</v>
      </c>
      <c r="C16" s="234"/>
      <c r="D16" s="234"/>
      <c r="E16" s="235"/>
      <c r="F16" s="235"/>
      <c r="G16" s="235"/>
      <c r="H16" s="234"/>
      <c r="I16" s="235"/>
      <c r="J16" s="235"/>
      <c r="K16" s="235"/>
      <c r="L16" s="234"/>
      <c r="M16" s="236">
        <v>33756</v>
      </c>
      <c r="N16" s="236">
        <v>28543</v>
      </c>
      <c r="O16" s="236">
        <v>8007</v>
      </c>
    </row>
    <row r="17" spans="1:15" s="14" customFormat="1" ht="15" customHeight="1" x14ac:dyDescent="0.25">
      <c r="A17" s="109">
        <v>13</v>
      </c>
      <c r="B17" s="82"/>
      <c r="C17" s="154"/>
      <c r="D17" s="154"/>
      <c r="E17" s="161"/>
      <c r="F17" s="161"/>
      <c r="G17" s="161"/>
      <c r="H17" s="154"/>
      <c r="I17" s="161"/>
      <c r="J17" s="161"/>
      <c r="K17" s="161"/>
      <c r="L17" s="154"/>
      <c r="M17" s="163">
        <v>33756</v>
      </c>
      <c r="N17" s="163">
        <v>28543</v>
      </c>
      <c r="O17" s="163">
        <v>8007</v>
      </c>
    </row>
    <row r="18" spans="1:15" s="14" customFormat="1" ht="15" customHeight="1" x14ac:dyDescent="0.25">
      <c r="A18" s="109"/>
      <c r="B18" s="81" t="s">
        <v>87</v>
      </c>
      <c r="C18" s="154"/>
      <c r="D18" s="154"/>
      <c r="E18" s="161"/>
      <c r="F18" s="161"/>
      <c r="G18" s="161"/>
      <c r="H18" s="154"/>
      <c r="I18" s="161"/>
      <c r="J18" s="161"/>
      <c r="K18" s="161"/>
      <c r="L18" s="154"/>
      <c r="M18" s="161"/>
      <c r="N18" s="161"/>
      <c r="O18" s="161"/>
    </row>
    <row r="19" spans="1:15" s="14" customFormat="1" ht="15" customHeight="1" x14ac:dyDescent="0.25">
      <c r="A19" s="109">
        <v>15</v>
      </c>
      <c r="B19" s="82" t="s">
        <v>139</v>
      </c>
      <c r="C19" s="154">
        <v>0</v>
      </c>
      <c r="D19" s="154">
        <v>3723</v>
      </c>
      <c r="E19" s="161">
        <v>3915</v>
      </c>
      <c r="F19" s="161">
        <v>8592</v>
      </c>
      <c r="G19" s="161">
        <v>6483</v>
      </c>
      <c r="H19" s="154">
        <v>7115</v>
      </c>
      <c r="I19" s="161">
        <v>7383</v>
      </c>
      <c r="J19" s="161">
        <v>8085</v>
      </c>
      <c r="K19" s="161">
        <v>6060</v>
      </c>
      <c r="L19" s="154">
        <v>5649</v>
      </c>
      <c r="M19" s="161">
        <v>6326</v>
      </c>
      <c r="N19" s="161">
        <v>5993</v>
      </c>
      <c r="O19" s="161">
        <v>5807</v>
      </c>
    </row>
    <row r="20" spans="1:15" s="14" customFormat="1" ht="15" customHeight="1" x14ac:dyDescent="0.25">
      <c r="A20" s="109">
        <v>16</v>
      </c>
      <c r="B20" s="82" t="s">
        <v>138</v>
      </c>
      <c r="C20" s="154">
        <v>15651</v>
      </c>
      <c r="D20" s="154">
        <v>102</v>
      </c>
      <c r="E20" s="161">
        <v>146</v>
      </c>
      <c r="F20" s="161">
        <v>277</v>
      </c>
      <c r="G20" s="161">
        <v>145</v>
      </c>
      <c r="H20" s="154">
        <v>63</v>
      </c>
      <c r="I20" s="161">
        <v>89</v>
      </c>
      <c r="J20" s="161">
        <v>6306</v>
      </c>
      <c r="K20" s="161">
        <v>7990</v>
      </c>
      <c r="L20" s="154">
        <v>92</v>
      </c>
      <c r="M20" s="161">
        <v>16</v>
      </c>
      <c r="N20" s="161">
        <v>15</v>
      </c>
      <c r="O20" s="161">
        <v>1</v>
      </c>
    </row>
    <row r="21" spans="1:15" s="14" customFormat="1" ht="15" customHeight="1" x14ac:dyDescent="0.25">
      <c r="A21" s="109">
        <v>17</v>
      </c>
      <c r="B21" s="82" t="s">
        <v>88</v>
      </c>
      <c r="C21" s="154">
        <v>221580</v>
      </c>
      <c r="D21" s="154">
        <v>168205</v>
      </c>
      <c r="E21" s="161">
        <v>165097</v>
      </c>
      <c r="F21" s="161">
        <v>168336</v>
      </c>
      <c r="G21" s="161">
        <v>158431</v>
      </c>
      <c r="H21" s="154">
        <v>166983</v>
      </c>
      <c r="I21" s="161">
        <v>159504</v>
      </c>
      <c r="J21" s="161">
        <v>202211</v>
      </c>
      <c r="K21" s="161">
        <v>209294</v>
      </c>
      <c r="L21" s="154">
        <v>235073</v>
      </c>
      <c r="M21" s="161">
        <v>231217</v>
      </c>
      <c r="N21" s="161">
        <v>239541</v>
      </c>
      <c r="O21" s="161">
        <v>240935</v>
      </c>
    </row>
    <row r="22" spans="1:15" s="14" customFormat="1" ht="15" customHeight="1" x14ac:dyDescent="0.25">
      <c r="A22" s="109">
        <v>18</v>
      </c>
      <c r="B22" s="82" t="s">
        <v>86</v>
      </c>
      <c r="C22" s="154">
        <v>13110</v>
      </c>
      <c r="D22" s="154">
        <v>4223</v>
      </c>
      <c r="E22" s="161">
        <v>4939</v>
      </c>
      <c r="F22" s="161">
        <v>4024</v>
      </c>
      <c r="G22" s="161">
        <v>4651</v>
      </c>
      <c r="H22" s="154">
        <v>4914</v>
      </c>
      <c r="I22" s="161">
        <v>5772</v>
      </c>
      <c r="J22" s="161">
        <v>6175</v>
      </c>
      <c r="K22" s="161">
        <v>5387</v>
      </c>
      <c r="L22" s="154">
        <v>6237</v>
      </c>
      <c r="M22" s="161">
        <v>6139</v>
      </c>
      <c r="N22" s="161">
        <v>5921</v>
      </c>
      <c r="O22" s="161">
        <v>6124</v>
      </c>
    </row>
    <row r="23" spans="1:15" s="14" customFormat="1" ht="15" customHeight="1" x14ac:dyDescent="0.25">
      <c r="A23" s="109">
        <v>19</v>
      </c>
      <c r="B23" s="82" t="s">
        <v>59</v>
      </c>
      <c r="C23" s="154">
        <v>93131</v>
      </c>
      <c r="D23" s="154">
        <v>98584</v>
      </c>
      <c r="E23" s="161">
        <v>111759</v>
      </c>
      <c r="F23" s="161">
        <v>105795</v>
      </c>
      <c r="G23" s="161">
        <v>105307</v>
      </c>
      <c r="H23" s="154">
        <v>134474</v>
      </c>
      <c r="I23" s="161">
        <v>139438</v>
      </c>
      <c r="J23" s="161">
        <v>148515</v>
      </c>
      <c r="K23" s="161">
        <v>134668</v>
      </c>
      <c r="L23" s="154">
        <v>129614</v>
      </c>
      <c r="M23" s="161">
        <v>125965</v>
      </c>
      <c r="N23" s="161">
        <v>114876</v>
      </c>
      <c r="O23" s="161">
        <v>126292</v>
      </c>
    </row>
    <row r="24" spans="1:15" s="14" customFormat="1" ht="15" customHeight="1" x14ac:dyDescent="0.25">
      <c r="A24" s="109">
        <v>20</v>
      </c>
      <c r="B24" s="82" t="s">
        <v>212</v>
      </c>
      <c r="C24" s="154">
        <v>0</v>
      </c>
      <c r="D24" s="154">
        <v>0</v>
      </c>
      <c r="E24" s="161">
        <v>0</v>
      </c>
      <c r="F24" s="161">
        <v>0</v>
      </c>
      <c r="G24" s="161">
        <v>0</v>
      </c>
      <c r="H24" s="154">
        <v>38990</v>
      </c>
      <c r="I24" s="161">
        <v>40257</v>
      </c>
      <c r="J24" s="161">
        <v>32390</v>
      </c>
      <c r="K24" s="161">
        <v>37337</v>
      </c>
      <c r="L24" s="154">
        <v>44895</v>
      </c>
      <c r="M24" s="161">
        <v>43294</v>
      </c>
      <c r="N24" s="161">
        <v>27605</v>
      </c>
      <c r="O24" s="161">
        <v>33596</v>
      </c>
    </row>
    <row r="25" spans="1:15" s="14" customFormat="1" ht="15" customHeight="1" x14ac:dyDescent="0.25">
      <c r="A25" s="109">
        <v>21</v>
      </c>
      <c r="B25" s="82" t="s">
        <v>89</v>
      </c>
      <c r="C25" s="154">
        <v>1898296</v>
      </c>
      <c r="D25" s="154">
        <v>2087730</v>
      </c>
      <c r="E25" s="161">
        <v>2352932</v>
      </c>
      <c r="F25" s="161">
        <v>2232352</v>
      </c>
      <c r="G25" s="161">
        <v>2213752</v>
      </c>
      <c r="H25" s="154">
        <v>2295275</v>
      </c>
      <c r="I25" s="161">
        <v>2332515</v>
      </c>
      <c r="J25" s="161">
        <v>2370966</v>
      </c>
      <c r="K25" s="161">
        <v>2336913</v>
      </c>
      <c r="L25" s="154">
        <v>2438614</v>
      </c>
      <c r="M25" s="161">
        <v>2409457</v>
      </c>
      <c r="N25" s="161">
        <v>2195575</v>
      </c>
      <c r="O25" s="161">
        <v>2226039</v>
      </c>
    </row>
    <row r="26" spans="1:15" s="14" customFormat="1" ht="15" customHeight="1" x14ac:dyDescent="0.25">
      <c r="A26" s="109">
        <v>22</v>
      </c>
      <c r="B26" s="82" t="s">
        <v>90</v>
      </c>
      <c r="C26" s="154">
        <v>1076405</v>
      </c>
      <c r="D26" s="154">
        <v>1056771</v>
      </c>
      <c r="E26" s="161">
        <v>1091120</v>
      </c>
      <c r="F26" s="161">
        <v>1066006</v>
      </c>
      <c r="G26" s="161">
        <v>1055045</v>
      </c>
      <c r="H26" s="154">
        <v>1016927</v>
      </c>
      <c r="I26" s="161">
        <v>1001116</v>
      </c>
      <c r="J26" s="161">
        <v>987606</v>
      </c>
      <c r="K26" s="161">
        <v>966916</v>
      </c>
      <c r="L26" s="154">
        <v>909279</v>
      </c>
      <c r="M26" s="161">
        <v>892835</v>
      </c>
      <c r="N26" s="161">
        <v>871820</v>
      </c>
      <c r="O26" s="161">
        <v>861404</v>
      </c>
    </row>
    <row r="27" spans="1:15" s="14" customFormat="1" ht="15" customHeight="1" thickBot="1" x14ac:dyDescent="0.3">
      <c r="A27" s="109">
        <v>23</v>
      </c>
      <c r="B27" s="83" t="s">
        <v>91</v>
      </c>
      <c r="C27" s="155">
        <v>18869</v>
      </c>
      <c r="D27" s="155">
        <v>12689</v>
      </c>
      <c r="E27" s="162">
        <v>13072</v>
      </c>
      <c r="F27" s="162">
        <v>10062</v>
      </c>
      <c r="G27" s="162">
        <v>7683</v>
      </c>
      <c r="H27" s="155">
        <v>6895</v>
      </c>
      <c r="I27" s="162">
        <v>30896</v>
      </c>
      <c r="J27" s="162">
        <v>63618</v>
      </c>
      <c r="K27" s="162">
        <v>68567</v>
      </c>
      <c r="L27" s="155">
        <v>74818</v>
      </c>
      <c r="M27" s="162">
        <v>75768</v>
      </c>
      <c r="N27" s="162">
        <v>66502</v>
      </c>
      <c r="O27" s="162">
        <v>65047</v>
      </c>
    </row>
    <row r="28" spans="1:15" s="14" customFormat="1" ht="15" customHeight="1" thickTop="1" x14ac:dyDescent="0.25">
      <c r="A28" s="109"/>
      <c r="B28" s="6"/>
      <c r="C28" s="156">
        <f t="shared" ref="C28:E28" si="5">SUM(C19:C27)</f>
        <v>3337042</v>
      </c>
      <c r="D28" s="156">
        <f t="shared" si="5"/>
        <v>3432027</v>
      </c>
      <c r="E28" s="163">
        <f t="shared" si="5"/>
        <v>3742980</v>
      </c>
      <c r="F28" s="163">
        <f t="shared" ref="F28:G28" si="6">SUM(F19:F27)</f>
        <v>3595444</v>
      </c>
      <c r="G28" s="163">
        <f t="shared" si="6"/>
        <v>3551497</v>
      </c>
      <c r="H28" s="156">
        <f t="shared" ref="H28:I28" si="7">SUM(H19:H27)</f>
        <v>3671636</v>
      </c>
      <c r="I28" s="163">
        <f t="shared" si="7"/>
        <v>3716970</v>
      </c>
      <c r="J28" s="163">
        <f t="shared" ref="J28:M28" si="8">SUM(J19:J27)</f>
        <v>3825872</v>
      </c>
      <c r="K28" s="163">
        <f t="shared" si="8"/>
        <v>3773132</v>
      </c>
      <c r="L28" s="156">
        <f t="shared" si="8"/>
        <v>3844271</v>
      </c>
      <c r="M28" s="163">
        <f t="shared" si="8"/>
        <v>3791017</v>
      </c>
      <c r="N28" s="163">
        <f t="shared" ref="N28:O28" si="9">SUM(N19:N27)</f>
        <v>3527848</v>
      </c>
      <c r="O28" s="163">
        <f t="shared" si="9"/>
        <v>3565245</v>
      </c>
    </row>
    <row r="29" spans="1:15" s="14" customFormat="1" ht="8.1" customHeight="1" thickBot="1" x14ac:dyDescent="0.3">
      <c r="A29" s="109"/>
      <c r="B29" s="6"/>
      <c r="C29" s="156"/>
      <c r="D29" s="156"/>
      <c r="E29" s="163"/>
      <c r="F29" s="163"/>
      <c r="G29" s="163"/>
      <c r="H29" s="156"/>
      <c r="I29" s="163"/>
      <c r="J29" s="163"/>
      <c r="K29" s="163"/>
      <c r="L29" s="156"/>
      <c r="M29" s="163"/>
      <c r="N29" s="163"/>
      <c r="O29" s="163"/>
    </row>
    <row r="30" spans="1:15" s="14" customFormat="1" ht="15" customHeight="1" thickTop="1" x14ac:dyDescent="0.25">
      <c r="A30" s="109"/>
      <c r="B30" s="84" t="s">
        <v>92</v>
      </c>
      <c r="C30" s="157">
        <f t="shared" ref="C30:E30" si="10">SUM(C14,C28)</f>
        <v>5064226</v>
      </c>
      <c r="D30" s="157">
        <f t="shared" si="10"/>
        <v>4904836</v>
      </c>
      <c r="E30" s="164">
        <f t="shared" si="10"/>
        <v>5148964</v>
      </c>
      <c r="F30" s="164">
        <f t="shared" ref="F30:G30" si="11">SUM(F14,F28)</f>
        <v>5096537</v>
      </c>
      <c r="G30" s="164">
        <f t="shared" si="11"/>
        <v>4862901</v>
      </c>
      <c r="H30" s="157">
        <f t="shared" ref="H30:I30" si="12">SUM(H14,H28)</f>
        <v>4891782</v>
      </c>
      <c r="I30" s="164">
        <f t="shared" si="12"/>
        <v>4771392</v>
      </c>
      <c r="J30" s="164">
        <f t="shared" ref="J30:L30" si="13">SUM(J14,J28)</f>
        <v>4888715</v>
      </c>
      <c r="K30" s="164">
        <f t="shared" si="13"/>
        <v>4806808</v>
      </c>
      <c r="L30" s="157">
        <f t="shared" si="13"/>
        <v>4904097</v>
      </c>
      <c r="M30" s="164">
        <f>SUM(M14,M28,M17)</f>
        <v>4769600</v>
      </c>
      <c r="N30" s="164">
        <f>SUM(N14,N28,N17)</f>
        <v>4704893</v>
      </c>
      <c r="O30" s="164">
        <f>SUM(O14,O28,O17)</f>
        <v>4769704</v>
      </c>
    </row>
    <row r="31" spans="1:15" ht="8.1" customHeight="1" x14ac:dyDescent="0.25">
      <c r="C31" s="158"/>
      <c r="D31" s="158"/>
      <c r="E31" s="161"/>
      <c r="F31" s="161"/>
      <c r="G31" s="161"/>
      <c r="H31" s="158"/>
      <c r="I31" s="161"/>
      <c r="J31" s="161"/>
      <c r="K31" s="161"/>
      <c r="L31" s="158"/>
      <c r="M31" s="161"/>
      <c r="N31" s="161"/>
      <c r="O31" s="161"/>
    </row>
    <row r="32" spans="1:15" s="14" customFormat="1" ht="15" customHeight="1" x14ac:dyDescent="0.25">
      <c r="A32" s="109"/>
      <c r="B32" s="81" t="s">
        <v>93</v>
      </c>
      <c r="C32" s="154"/>
      <c r="D32" s="154"/>
      <c r="E32" s="161"/>
      <c r="F32" s="161"/>
      <c r="G32" s="161"/>
      <c r="H32" s="154"/>
      <c r="I32" s="161"/>
      <c r="J32" s="161"/>
      <c r="K32" s="161"/>
      <c r="L32" s="154"/>
      <c r="M32" s="161"/>
      <c r="N32" s="161"/>
      <c r="O32" s="161"/>
    </row>
    <row r="33" spans="1:15" s="14" customFormat="1" ht="15" customHeight="1" x14ac:dyDescent="0.25">
      <c r="A33" s="109">
        <v>29</v>
      </c>
      <c r="B33" s="82" t="s">
        <v>94</v>
      </c>
      <c r="C33" s="154">
        <v>146002</v>
      </c>
      <c r="D33" s="154">
        <v>46713</v>
      </c>
      <c r="E33" s="161">
        <v>49927</v>
      </c>
      <c r="F33" s="161">
        <v>51086</v>
      </c>
      <c r="G33" s="161">
        <v>45643</v>
      </c>
      <c r="H33" s="154">
        <v>50840</v>
      </c>
      <c r="I33" s="161">
        <v>49714</v>
      </c>
      <c r="J33" s="161">
        <v>53261</v>
      </c>
      <c r="K33" s="161">
        <v>49715</v>
      </c>
      <c r="L33" s="154">
        <v>143196</v>
      </c>
      <c r="M33" s="161">
        <v>131316</v>
      </c>
      <c r="N33" s="161">
        <v>100889</v>
      </c>
      <c r="O33" s="161">
        <v>109928</v>
      </c>
    </row>
    <row r="34" spans="1:15" s="14" customFormat="1" ht="15" customHeight="1" x14ac:dyDescent="0.25">
      <c r="A34" s="109">
        <v>30</v>
      </c>
      <c r="B34" s="82" t="s">
        <v>95</v>
      </c>
      <c r="C34" s="154">
        <v>15999</v>
      </c>
      <c r="D34" s="154">
        <v>16246</v>
      </c>
      <c r="E34" s="161">
        <v>15713</v>
      </c>
      <c r="F34" s="161">
        <v>13507</v>
      </c>
      <c r="G34" s="161">
        <v>8179</v>
      </c>
      <c r="H34" s="154">
        <v>3661</v>
      </c>
      <c r="I34" s="161">
        <v>21484</v>
      </c>
      <c r="J34" s="161">
        <v>17491</v>
      </c>
      <c r="K34" s="161">
        <v>18976</v>
      </c>
      <c r="L34" s="154">
        <v>21678</v>
      </c>
      <c r="M34" s="161">
        <v>25789</v>
      </c>
      <c r="N34" s="161">
        <v>17032</v>
      </c>
      <c r="O34" s="161">
        <v>25983</v>
      </c>
    </row>
    <row r="35" spans="1:15" s="14" customFormat="1" ht="15" customHeight="1" x14ac:dyDescent="0.25">
      <c r="A35" s="109">
        <v>31</v>
      </c>
      <c r="B35" s="82" t="s">
        <v>138</v>
      </c>
      <c r="C35" s="154">
        <v>5390</v>
      </c>
      <c r="D35" s="154">
        <v>22684</v>
      </c>
      <c r="E35" s="161">
        <v>21835</v>
      </c>
      <c r="F35" s="161">
        <v>35354</v>
      </c>
      <c r="G35" s="161">
        <v>21301</v>
      </c>
      <c r="H35" s="154">
        <v>11435</v>
      </c>
      <c r="I35" s="161">
        <v>14250</v>
      </c>
      <c r="J35" s="161">
        <v>20791</v>
      </c>
      <c r="K35" s="161">
        <v>27244</v>
      </c>
      <c r="L35" s="154">
        <v>19077</v>
      </c>
      <c r="M35" s="161">
        <v>11595</v>
      </c>
      <c r="N35" s="161">
        <v>16157</v>
      </c>
      <c r="O35" s="161">
        <v>26039</v>
      </c>
    </row>
    <row r="36" spans="1:15" s="14" customFormat="1" ht="15" customHeight="1" x14ac:dyDescent="0.25">
      <c r="A36" s="109">
        <v>32</v>
      </c>
      <c r="B36" s="82" t="s">
        <v>96</v>
      </c>
      <c r="C36" s="154">
        <v>370122</v>
      </c>
      <c r="D36" s="154">
        <v>411818</v>
      </c>
      <c r="E36" s="161">
        <v>376935</v>
      </c>
      <c r="F36" s="161">
        <v>368776</v>
      </c>
      <c r="G36" s="161">
        <v>350869</v>
      </c>
      <c r="H36" s="154">
        <v>413856</v>
      </c>
      <c r="I36" s="161">
        <v>340807</v>
      </c>
      <c r="J36" s="161">
        <v>311603</v>
      </c>
      <c r="K36" s="161">
        <v>342881</v>
      </c>
      <c r="L36" s="154">
        <v>451603</v>
      </c>
      <c r="M36" s="161">
        <v>406634</v>
      </c>
      <c r="N36" s="161">
        <v>399567</v>
      </c>
      <c r="O36" s="161">
        <v>400621</v>
      </c>
    </row>
    <row r="37" spans="1:15" s="14" customFormat="1" ht="15" customHeight="1" x14ac:dyDescent="0.25">
      <c r="A37" s="109">
        <v>33</v>
      </c>
      <c r="B37" s="82" t="s">
        <v>97</v>
      </c>
      <c r="C37" s="154">
        <v>145295</v>
      </c>
      <c r="D37" s="154">
        <v>232860</v>
      </c>
      <c r="E37" s="161">
        <v>283677</v>
      </c>
      <c r="F37" s="161">
        <v>297144</v>
      </c>
      <c r="G37" s="161">
        <v>238518</v>
      </c>
      <c r="H37" s="154">
        <v>216392</v>
      </c>
      <c r="I37" s="161">
        <v>202977</v>
      </c>
      <c r="J37" s="161">
        <v>240557</v>
      </c>
      <c r="K37" s="161">
        <v>259615</v>
      </c>
      <c r="L37" s="154">
        <v>234385</v>
      </c>
      <c r="M37" s="161">
        <v>219750</v>
      </c>
      <c r="N37" s="161">
        <v>223874</v>
      </c>
      <c r="O37" s="161">
        <v>227226</v>
      </c>
    </row>
    <row r="38" spans="1:15" s="14" customFormat="1" ht="15" customHeight="1" x14ac:dyDescent="0.25">
      <c r="A38" s="109">
        <v>34</v>
      </c>
      <c r="B38" s="82" t="s">
        <v>98</v>
      </c>
      <c r="C38" s="154">
        <v>4557</v>
      </c>
      <c r="D38" s="154">
        <v>11441</v>
      </c>
      <c r="E38" s="161">
        <v>12650</v>
      </c>
      <c r="F38" s="161">
        <v>17048</v>
      </c>
      <c r="G38" s="161">
        <v>11703</v>
      </c>
      <c r="H38" s="154">
        <v>7922</v>
      </c>
      <c r="I38" s="161">
        <v>8018</v>
      </c>
      <c r="J38" s="161">
        <v>8269</v>
      </c>
      <c r="K38" s="161">
        <v>7159</v>
      </c>
      <c r="L38" s="154">
        <v>2830</v>
      </c>
      <c r="M38" s="161">
        <v>3644</v>
      </c>
      <c r="N38" s="161">
        <v>10529</v>
      </c>
      <c r="O38" s="161">
        <v>2581</v>
      </c>
    </row>
    <row r="39" spans="1:15" s="14" customFormat="1" ht="15" customHeight="1" x14ac:dyDescent="0.25">
      <c r="A39" s="109">
        <v>35</v>
      </c>
      <c r="B39" s="82" t="s">
        <v>246</v>
      </c>
      <c r="C39" s="154">
        <v>33095</v>
      </c>
      <c r="D39" s="154">
        <v>31953</v>
      </c>
      <c r="E39" s="161">
        <v>36841</v>
      </c>
      <c r="F39" s="161">
        <v>30735</v>
      </c>
      <c r="G39" s="161">
        <v>36532</v>
      </c>
      <c r="H39" s="154">
        <v>23646</v>
      </c>
      <c r="I39" s="161">
        <v>23435</v>
      </c>
      <c r="J39" s="161">
        <v>30834</v>
      </c>
      <c r="K39" s="161">
        <v>36281</v>
      </c>
      <c r="L39" s="154">
        <v>33718</v>
      </c>
      <c r="M39" s="161">
        <v>40023</v>
      </c>
      <c r="N39" s="161">
        <v>48179</v>
      </c>
      <c r="O39" s="161">
        <v>55699</v>
      </c>
    </row>
    <row r="40" spans="1:15" s="14" customFormat="1" ht="15" customHeight="1" x14ac:dyDescent="0.25">
      <c r="A40" s="109">
        <v>36</v>
      </c>
      <c r="B40" s="82" t="s">
        <v>103</v>
      </c>
      <c r="C40" s="154">
        <v>0</v>
      </c>
      <c r="D40" s="154">
        <v>0</v>
      </c>
      <c r="E40" s="161">
        <v>0</v>
      </c>
      <c r="F40" s="161">
        <v>0</v>
      </c>
      <c r="G40" s="161">
        <v>0</v>
      </c>
      <c r="H40" s="154">
        <v>0</v>
      </c>
      <c r="I40" s="161">
        <v>0</v>
      </c>
      <c r="J40" s="161">
        <v>46924</v>
      </c>
      <c r="K40" s="161">
        <v>0</v>
      </c>
      <c r="L40" s="154">
        <v>0</v>
      </c>
      <c r="M40" s="161">
        <v>8442</v>
      </c>
      <c r="N40" s="161">
        <v>13293</v>
      </c>
      <c r="O40" s="161">
        <v>13406</v>
      </c>
    </row>
    <row r="41" spans="1:15" s="14" customFormat="1" ht="15" customHeight="1" x14ac:dyDescent="0.25">
      <c r="A41" s="109">
        <v>37</v>
      </c>
      <c r="B41" s="82" t="s">
        <v>99</v>
      </c>
      <c r="C41" s="154">
        <v>27132</v>
      </c>
      <c r="D41" s="154">
        <v>33156</v>
      </c>
      <c r="E41" s="161">
        <v>34824</v>
      </c>
      <c r="F41" s="161">
        <v>32867</v>
      </c>
      <c r="G41" s="161">
        <v>27915</v>
      </c>
      <c r="H41" s="154">
        <v>26188</v>
      </c>
      <c r="I41" s="161">
        <v>24620</v>
      </c>
      <c r="J41" s="161">
        <v>26058</v>
      </c>
      <c r="K41" s="161">
        <v>29302</v>
      </c>
      <c r="L41" s="154">
        <v>37432</v>
      </c>
      <c r="M41" s="161">
        <v>27931</v>
      </c>
      <c r="N41" s="161">
        <v>26734</v>
      </c>
      <c r="O41" s="161">
        <v>30984</v>
      </c>
    </row>
    <row r="42" spans="1:15" s="14" customFormat="1" ht="15" customHeight="1" x14ac:dyDescent="0.25">
      <c r="A42" s="109">
        <v>38</v>
      </c>
      <c r="B42" s="82" t="s">
        <v>100</v>
      </c>
      <c r="C42" s="154">
        <v>56107</v>
      </c>
      <c r="D42" s="154">
        <v>76031</v>
      </c>
      <c r="E42" s="161">
        <v>50364</v>
      </c>
      <c r="F42" s="161">
        <v>68080</v>
      </c>
      <c r="G42" s="161">
        <v>73546</v>
      </c>
      <c r="H42" s="154">
        <v>79078</v>
      </c>
      <c r="I42" s="161">
        <v>46647</v>
      </c>
      <c r="J42" s="161">
        <v>55031</v>
      </c>
      <c r="K42" s="161">
        <v>63403</v>
      </c>
      <c r="L42" s="154">
        <v>68165</v>
      </c>
      <c r="M42" s="161">
        <v>48047</v>
      </c>
      <c r="N42" s="161">
        <v>57862</v>
      </c>
      <c r="O42" s="161">
        <v>67828</v>
      </c>
    </row>
    <row r="43" spans="1:15" s="14" customFormat="1" ht="15" customHeight="1" x14ac:dyDescent="0.25">
      <c r="A43" s="109">
        <v>39</v>
      </c>
      <c r="B43" s="82" t="s">
        <v>101</v>
      </c>
      <c r="C43" s="154">
        <v>43630</v>
      </c>
      <c r="D43" s="154">
        <v>65063</v>
      </c>
      <c r="E43" s="161">
        <v>45802</v>
      </c>
      <c r="F43" s="161">
        <v>75340</v>
      </c>
      <c r="G43" s="161">
        <v>50994</v>
      </c>
      <c r="H43" s="154">
        <v>40610</v>
      </c>
      <c r="I43" s="161">
        <v>17723</v>
      </c>
      <c r="J43" s="161">
        <v>12988</v>
      </c>
      <c r="K43" s="161">
        <v>26534</v>
      </c>
      <c r="L43" s="154">
        <v>49524</v>
      </c>
      <c r="M43" s="161">
        <v>29919</v>
      </c>
      <c r="N43" s="161">
        <v>36258</v>
      </c>
      <c r="O43" s="161">
        <v>34429</v>
      </c>
    </row>
    <row r="44" spans="1:15" s="14" customFormat="1" ht="15" customHeight="1" thickBot="1" x14ac:dyDescent="0.3">
      <c r="A44" s="109">
        <v>40</v>
      </c>
      <c r="B44" s="83" t="s">
        <v>61</v>
      </c>
      <c r="C44" s="155">
        <v>29230</v>
      </c>
      <c r="D44" s="155">
        <v>41317</v>
      </c>
      <c r="E44" s="162">
        <v>33445</v>
      </c>
      <c r="F44" s="162">
        <v>42425</v>
      </c>
      <c r="G44" s="162">
        <v>34807</v>
      </c>
      <c r="H44" s="155">
        <v>25136</v>
      </c>
      <c r="I44" s="162">
        <v>23873</v>
      </c>
      <c r="J44" s="162">
        <v>28206</v>
      </c>
      <c r="K44" s="162">
        <v>54050</v>
      </c>
      <c r="L44" s="155">
        <v>31186</v>
      </c>
      <c r="M44" s="162">
        <v>38109</v>
      </c>
      <c r="N44" s="162">
        <v>44582</v>
      </c>
      <c r="O44" s="162">
        <v>45321</v>
      </c>
    </row>
    <row r="45" spans="1:15" s="14" customFormat="1" ht="15" customHeight="1" thickTop="1" x14ac:dyDescent="0.25">
      <c r="A45" s="109"/>
      <c r="B45" s="87"/>
      <c r="C45" s="156">
        <f t="shared" ref="C45:E45" si="14">SUM(C33:C44)</f>
        <v>876559</v>
      </c>
      <c r="D45" s="156">
        <f t="shared" si="14"/>
        <v>989282</v>
      </c>
      <c r="E45" s="163">
        <f t="shared" si="14"/>
        <v>962013</v>
      </c>
      <c r="F45" s="163">
        <f t="shared" ref="F45:G45" si="15">SUM(F33:F44)</f>
        <v>1032362</v>
      </c>
      <c r="G45" s="163">
        <f t="shared" si="15"/>
        <v>900007</v>
      </c>
      <c r="H45" s="156">
        <f t="shared" ref="H45:I45" si="16">SUM(H33:H44)</f>
        <v>898764</v>
      </c>
      <c r="I45" s="163">
        <f t="shared" si="16"/>
        <v>773548</v>
      </c>
      <c r="J45" s="163">
        <f t="shared" ref="J45:M45" si="17">SUM(J33:J44)</f>
        <v>852013</v>
      </c>
      <c r="K45" s="163">
        <f t="shared" si="17"/>
        <v>915160</v>
      </c>
      <c r="L45" s="156">
        <f t="shared" si="17"/>
        <v>1092794</v>
      </c>
      <c r="M45" s="163">
        <f t="shared" si="17"/>
        <v>991199</v>
      </c>
      <c r="N45" s="163">
        <f t="shared" ref="N45:O45" si="18">SUM(N33:N44)</f>
        <v>994956</v>
      </c>
      <c r="O45" s="163">
        <f t="shared" si="18"/>
        <v>1040045</v>
      </c>
    </row>
    <row r="46" spans="1:15" s="14" customFormat="1" ht="8.1" customHeight="1" x14ac:dyDescent="0.25">
      <c r="A46" s="109"/>
      <c r="B46" s="6"/>
      <c r="C46" s="156"/>
      <c r="D46" s="156"/>
      <c r="E46" s="163"/>
      <c r="F46" s="163"/>
      <c r="G46" s="163"/>
      <c r="H46" s="156"/>
      <c r="I46" s="163"/>
      <c r="J46" s="163"/>
      <c r="K46" s="163"/>
      <c r="L46" s="156"/>
      <c r="M46" s="163"/>
      <c r="N46" s="163"/>
      <c r="O46" s="163"/>
    </row>
    <row r="47" spans="1:15" s="14" customFormat="1" ht="15" customHeight="1" x14ac:dyDescent="0.25">
      <c r="A47" s="109">
        <v>43</v>
      </c>
      <c r="B47" s="233" t="s">
        <v>247</v>
      </c>
      <c r="C47" s="234"/>
      <c r="D47" s="234"/>
      <c r="E47" s="235"/>
      <c r="F47" s="235"/>
      <c r="G47" s="235"/>
      <c r="H47" s="234"/>
      <c r="I47" s="235"/>
      <c r="J47" s="235"/>
      <c r="K47" s="235"/>
      <c r="L47" s="234"/>
      <c r="M47" s="236">
        <v>25784</v>
      </c>
      <c r="N47" s="236">
        <v>37070</v>
      </c>
      <c r="O47" s="236">
        <v>24291</v>
      </c>
    </row>
    <row r="48" spans="1:15" s="14" customFormat="1" ht="15" customHeight="1" x14ac:dyDescent="0.25">
      <c r="A48" s="109">
        <v>43</v>
      </c>
      <c r="B48" s="82"/>
      <c r="C48" s="154"/>
      <c r="D48" s="154"/>
      <c r="E48" s="161"/>
      <c r="F48" s="161"/>
      <c r="G48" s="161"/>
      <c r="H48" s="154"/>
      <c r="I48" s="161"/>
      <c r="J48" s="161"/>
      <c r="K48" s="161"/>
      <c r="L48" s="154"/>
      <c r="M48" s="163">
        <v>25784</v>
      </c>
      <c r="N48" s="163">
        <v>37070</v>
      </c>
      <c r="O48" s="163">
        <v>24291</v>
      </c>
    </row>
    <row r="49" spans="1:15" s="14" customFormat="1" ht="15" customHeight="1" x14ac:dyDescent="0.25">
      <c r="A49" s="109"/>
      <c r="B49" s="81" t="s">
        <v>102</v>
      </c>
      <c r="C49" s="154"/>
      <c r="D49" s="154"/>
      <c r="E49" s="161"/>
      <c r="F49" s="161"/>
      <c r="G49" s="161"/>
      <c r="H49" s="154"/>
      <c r="I49" s="161"/>
      <c r="J49" s="161"/>
      <c r="K49" s="161"/>
      <c r="L49" s="154"/>
      <c r="M49" s="161"/>
      <c r="N49" s="161"/>
      <c r="O49" s="161"/>
    </row>
    <row r="50" spans="1:15" s="14" customFormat="1" ht="15" customHeight="1" x14ac:dyDescent="0.25">
      <c r="A50" s="109">
        <v>46</v>
      </c>
      <c r="B50" s="82" t="s">
        <v>94</v>
      </c>
      <c r="C50" s="154">
        <v>1878312</v>
      </c>
      <c r="D50" s="154">
        <v>1652602</v>
      </c>
      <c r="E50" s="161">
        <v>1654483</v>
      </c>
      <c r="F50" s="161">
        <v>1619250</v>
      </c>
      <c r="G50" s="161">
        <v>1604593</v>
      </c>
      <c r="H50" s="154">
        <v>1618419</v>
      </c>
      <c r="I50" s="161">
        <v>1619259</v>
      </c>
      <c r="J50" s="161">
        <v>1627590</v>
      </c>
      <c r="K50" s="161">
        <v>1612612</v>
      </c>
      <c r="L50" s="154">
        <v>1582370</v>
      </c>
      <c r="M50" s="161">
        <v>1608919</v>
      </c>
      <c r="N50" s="161">
        <v>1753152</v>
      </c>
      <c r="O50" s="161">
        <v>1753416</v>
      </c>
    </row>
    <row r="51" spans="1:15" s="14" customFormat="1" ht="15" customHeight="1" x14ac:dyDescent="0.25">
      <c r="A51" s="109">
        <v>47</v>
      </c>
      <c r="B51" s="82" t="s">
        <v>95</v>
      </c>
      <c r="C51" s="154">
        <v>9690</v>
      </c>
      <c r="D51" s="154">
        <v>3393</v>
      </c>
      <c r="E51" s="161">
        <v>4402</v>
      </c>
      <c r="F51" s="161">
        <v>1994</v>
      </c>
      <c r="G51" s="161">
        <v>1229</v>
      </c>
      <c r="H51" s="154">
        <v>1360</v>
      </c>
      <c r="I51" s="161">
        <v>9882</v>
      </c>
      <c r="J51" s="161">
        <v>45961</v>
      </c>
      <c r="K51" s="161">
        <v>51571</v>
      </c>
      <c r="L51" s="154">
        <v>55727</v>
      </c>
      <c r="M51" s="161">
        <v>53845</v>
      </c>
      <c r="N51" s="161">
        <v>54973</v>
      </c>
      <c r="O51" s="161">
        <v>45042</v>
      </c>
    </row>
    <row r="52" spans="1:15" s="14" customFormat="1" ht="15" customHeight="1" x14ac:dyDescent="0.25">
      <c r="A52" s="109">
        <v>48</v>
      </c>
      <c r="B52" s="82" t="s">
        <v>138</v>
      </c>
      <c r="C52" s="154">
        <v>21484</v>
      </c>
      <c r="D52" s="154">
        <v>241</v>
      </c>
      <c r="E52" s="161">
        <v>62127</v>
      </c>
      <c r="F52" s="161">
        <v>35177</v>
      </c>
      <c r="G52" s="161">
        <v>28186</v>
      </c>
      <c r="H52" s="154">
        <v>20416</v>
      </c>
      <c r="I52" s="161">
        <v>30395</v>
      </c>
      <c r="J52" s="161">
        <v>35188</v>
      </c>
      <c r="K52" s="161">
        <v>31685</v>
      </c>
      <c r="L52" s="154">
        <v>27045</v>
      </c>
      <c r="M52" s="161">
        <v>24795</v>
      </c>
      <c r="N52" s="161">
        <v>36238</v>
      </c>
      <c r="O52" s="161">
        <v>37018</v>
      </c>
    </row>
    <row r="53" spans="1:15" s="14" customFormat="1" ht="15" customHeight="1" x14ac:dyDescent="0.25">
      <c r="A53" s="109">
        <v>49</v>
      </c>
      <c r="B53" s="82" t="s">
        <v>240</v>
      </c>
      <c r="C53" s="154">
        <v>242951</v>
      </c>
      <c r="D53" s="154">
        <v>232197</v>
      </c>
      <c r="E53" s="161">
        <v>240864</v>
      </c>
      <c r="F53" s="161">
        <v>211250</v>
      </c>
      <c r="G53" s="161">
        <v>191533</v>
      </c>
      <c r="H53" s="154">
        <v>242673</v>
      </c>
      <c r="I53" s="161">
        <v>244273</v>
      </c>
      <c r="J53" s="161">
        <v>258632</v>
      </c>
      <c r="K53" s="161">
        <v>245448</v>
      </c>
      <c r="L53" s="154">
        <v>281201</v>
      </c>
      <c r="M53" s="161">
        <v>256105</v>
      </c>
      <c r="N53" s="161">
        <v>229468</v>
      </c>
      <c r="O53" s="161">
        <v>231080</v>
      </c>
    </row>
    <row r="54" spans="1:15" s="14" customFormat="1" ht="15" customHeight="1" x14ac:dyDescent="0.25">
      <c r="A54" s="109">
        <v>50</v>
      </c>
      <c r="B54" s="82" t="s">
        <v>103</v>
      </c>
      <c r="C54" s="154">
        <v>30896</v>
      </c>
      <c r="D54" s="154">
        <v>36828</v>
      </c>
      <c r="E54" s="161">
        <v>45694</v>
      </c>
      <c r="F54" s="161">
        <v>43496</v>
      </c>
      <c r="G54" s="161">
        <v>41029</v>
      </c>
      <c r="H54" s="154">
        <v>43897</v>
      </c>
      <c r="I54" s="161">
        <v>50264</v>
      </c>
      <c r="J54" s="161">
        <v>83235</v>
      </c>
      <c r="K54" s="161">
        <v>63866.663213564854</v>
      </c>
      <c r="L54" s="154">
        <v>56787</v>
      </c>
      <c r="M54" s="161">
        <v>49988</v>
      </c>
      <c r="N54" s="161">
        <v>42428</v>
      </c>
      <c r="O54" s="161">
        <v>39963</v>
      </c>
    </row>
    <row r="55" spans="1:15" s="14" customFormat="1" ht="15" customHeight="1" x14ac:dyDescent="0.25">
      <c r="A55" s="109">
        <v>51</v>
      </c>
      <c r="B55" s="82" t="s">
        <v>88</v>
      </c>
      <c r="C55" s="154">
        <v>218392</v>
      </c>
      <c r="D55" s="154">
        <v>208583</v>
      </c>
      <c r="E55" s="161">
        <v>203783</v>
      </c>
      <c r="F55" s="161">
        <v>188815</v>
      </c>
      <c r="G55" s="161">
        <v>192546</v>
      </c>
      <c r="H55" s="154">
        <v>199499</v>
      </c>
      <c r="I55" s="161">
        <v>194972</v>
      </c>
      <c r="J55" s="161">
        <v>185442</v>
      </c>
      <c r="K55" s="161">
        <v>181936</v>
      </c>
      <c r="L55" s="154">
        <v>183698</v>
      </c>
      <c r="M55" s="161">
        <v>180266</v>
      </c>
      <c r="N55" s="161">
        <v>166712</v>
      </c>
      <c r="O55" s="161">
        <v>178366</v>
      </c>
    </row>
    <row r="56" spans="1:15" s="14" customFormat="1" ht="15" customHeight="1" x14ac:dyDescent="0.25">
      <c r="A56" s="109">
        <v>52</v>
      </c>
      <c r="B56" s="82" t="s">
        <v>99</v>
      </c>
      <c r="C56" s="154">
        <v>138893</v>
      </c>
      <c r="D56" s="154">
        <v>114076</v>
      </c>
      <c r="E56" s="161">
        <v>105984</v>
      </c>
      <c r="F56" s="161">
        <v>101132</v>
      </c>
      <c r="G56" s="161">
        <v>112694</v>
      </c>
      <c r="H56" s="154">
        <v>105972</v>
      </c>
      <c r="I56" s="161">
        <v>98468</v>
      </c>
      <c r="J56" s="161">
        <v>93330</v>
      </c>
      <c r="K56" s="161">
        <v>86514</v>
      </c>
      <c r="L56" s="154">
        <v>79680</v>
      </c>
      <c r="M56" s="161">
        <v>81563</v>
      </c>
      <c r="N56" s="161">
        <v>70879</v>
      </c>
      <c r="O56" s="161">
        <v>78209</v>
      </c>
    </row>
    <row r="57" spans="1:15" s="14" customFormat="1" ht="15" customHeight="1" thickBot="1" x14ac:dyDescent="0.3">
      <c r="A57" s="109">
        <v>53</v>
      </c>
      <c r="B57" s="83" t="s">
        <v>61</v>
      </c>
      <c r="C57" s="155">
        <v>25805</v>
      </c>
      <c r="D57" s="155">
        <v>23354</v>
      </c>
      <c r="E57" s="162">
        <v>35362</v>
      </c>
      <c r="F57" s="162">
        <v>32286</v>
      </c>
      <c r="G57" s="162">
        <v>31341</v>
      </c>
      <c r="H57" s="155">
        <v>50528</v>
      </c>
      <c r="I57" s="162">
        <v>52213</v>
      </c>
      <c r="J57" s="162">
        <v>53512</v>
      </c>
      <c r="K57" s="162">
        <v>80911.336786435146</v>
      </c>
      <c r="L57" s="155">
        <v>92758</v>
      </c>
      <c r="M57" s="162">
        <v>86950</v>
      </c>
      <c r="N57" s="162">
        <v>77233</v>
      </c>
      <c r="O57" s="162">
        <v>76542</v>
      </c>
    </row>
    <row r="58" spans="1:15" s="14" customFormat="1" ht="15" customHeight="1" thickTop="1" x14ac:dyDescent="0.25">
      <c r="A58" s="109"/>
      <c r="B58" s="6"/>
      <c r="C58" s="156">
        <f t="shared" ref="C58:E58" si="19">SUM(C50:C57)</f>
        <v>2566423</v>
      </c>
      <c r="D58" s="156">
        <f t="shared" si="19"/>
        <v>2271274</v>
      </c>
      <c r="E58" s="163">
        <f t="shared" si="19"/>
        <v>2352699</v>
      </c>
      <c r="F58" s="163">
        <f t="shared" ref="F58:G58" si="20">SUM(F50:F57)</f>
        <v>2233400</v>
      </c>
      <c r="G58" s="163">
        <f t="shared" si="20"/>
        <v>2203151</v>
      </c>
      <c r="H58" s="156">
        <f t="shared" ref="H58:I58" si="21">SUM(H50:H57)</f>
        <v>2282764</v>
      </c>
      <c r="I58" s="163">
        <f t="shared" si="21"/>
        <v>2299726</v>
      </c>
      <c r="J58" s="163">
        <f t="shared" ref="J58:M58" si="22">SUM(J50:J57)</f>
        <v>2382890</v>
      </c>
      <c r="K58" s="163">
        <f t="shared" si="22"/>
        <v>2354544</v>
      </c>
      <c r="L58" s="156">
        <f t="shared" si="22"/>
        <v>2359266</v>
      </c>
      <c r="M58" s="163">
        <f t="shared" si="22"/>
        <v>2342431</v>
      </c>
      <c r="N58" s="163">
        <f t="shared" ref="N58:O58" si="23">SUM(N50:N57)</f>
        <v>2431083</v>
      </c>
      <c r="O58" s="163">
        <f t="shared" si="23"/>
        <v>2439636</v>
      </c>
    </row>
    <row r="59" spans="1:15" s="14" customFormat="1" ht="8.1" customHeight="1" thickBot="1" x14ac:dyDescent="0.3">
      <c r="A59" s="109"/>
      <c r="B59" s="6"/>
      <c r="C59" s="154"/>
      <c r="D59" s="154"/>
      <c r="E59" s="161"/>
      <c r="F59" s="161"/>
      <c r="G59" s="161"/>
      <c r="H59" s="154"/>
      <c r="I59" s="161"/>
      <c r="J59" s="161"/>
      <c r="K59" s="161"/>
      <c r="L59" s="154"/>
      <c r="M59" s="161"/>
      <c r="N59" s="161"/>
      <c r="O59" s="161"/>
    </row>
    <row r="60" spans="1:15" s="14" customFormat="1" ht="15" customHeight="1" thickTop="1" x14ac:dyDescent="0.25">
      <c r="A60" s="109"/>
      <c r="B60" s="84" t="s">
        <v>104</v>
      </c>
      <c r="C60" s="157">
        <f t="shared" ref="C60:E60" si="24">SUM(C58,C45)</f>
        <v>3442982</v>
      </c>
      <c r="D60" s="157">
        <f t="shared" si="24"/>
        <v>3260556</v>
      </c>
      <c r="E60" s="164">
        <f t="shared" si="24"/>
        <v>3314712</v>
      </c>
      <c r="F60" s="164">
        <f t="shared" ref="F60:G60" si="25">SUM(F58,F45)</f>
        <v>3265762</v>
      </c>
      <c r="G60" s="164">
        <f t="shared" si="25"/>
        <v>3103158</v>
      </c>
      <c r="H60" s="157">
        <f t="shared" ref="H60:I60" si="26">SUM(H58,H45)</f>
        <v>3181528</v>
      </c>
      <c r="I60" s="164">
        <f t="shared" si="26"/>
        <v>3073274</v>
      </c>
      <c r="J60" s="164">
        <f t="shared" ref="J60:L60" si="27">SUM(J58,J45)</f>
        <v>3234903</v>
      </c>
      <c r="K60" s="164">
        <f t="shared" si="27"/>
        <v>3269704</v>
      </c>
      <c r="L60" s="157">
        <f t="shared" si="27"/>
        <v>3452060</v>
      </c>
      <c r="M60" s="164">
        <f>SUM(M58,M45,M48)</f>
        <v>3359414</v>
      </c>
      <c r="N60" s="164">
        <f>SUM(N58,N45,N48)</f>
        <v>3463109</v>
      </c>
      <c r="O60" s="164">
        <f>SUM(O58,O45,O48)</f>
        <v>3503972</v>
      </c>
    </row>
    <row r="61" spans="1:15" s="14" customFormat="1" ht="8.1" customHeight="1" x14ac:dyDescent="0.25">
      <c r="A61" s="109"/>
      <c r="B61" s="81"/>
      <c r="C61" s="156"/>
      <c r="D61" s="156"/>
      <c r="E61" s="163"/>
      <c r="F61" s="163"/>
      <c r="G61" s="163"/>
      <c r="H61" s="156"/>
      <c r="I61" s="163"/>
      <c r="J61" s="163"/>
      <c r="K61" s="163"/>
      <c r="L61" s="156"/>
      <c r="M61" s="163"/>
      <c r="N61" s="163"/>
      <c r="O61" s="163"/>
    </row>
    <row r="62" spans="1:15" s="14" customFormat="1" ht="15" customHeight="1" x14ac:dyDescent="0.25">
      <c r="A62" s="109"/>
      <c r="B62" s="81" t="s">
        <v>105</v>
      </c>
      <c r="C62" s="154"/>
      <c r="D62" s="154"/>
      <c r="E62" s="161"/>
      <c r="F62" s="161"/>
      <c r="G62" s="161"/>
      <c r="H62" s="154"/>
      <c r="I62" s="161"/>
      <c r="J62" s="161"/>
      <c r="K62" s="161"/>
      <c r="L62" s="154"/>
      <c r="M62" s="161"/>
      <c r="N62" s="161"/>
      <c r="O62" s="161"/>
    </row>
    <row r="63" spans="1:15" s="14" customFormat="1" ht="15" customHeight="1" x14ac:dyDescent="0.25">
      <c r="A63" s="109">
        <v>59</v>
      </c>
      <c r="B63" s="82" t="s">
        <v>106</v>
      </c>
      <c r="C63" s="156">
        <v>1377445</v>
      </c>
      <c r="D63" s="156">
        <v>1386273</v>
      </c>
      <c r="E63" s="163">
        <v>1557468</v>
      </c>
      <c r="F63" s="163">
        <v>1558032</v>
      </c>
      <c r="G63" s="163">
        <v>1485655</v>
      </c>
      <c r="H63" s="156">
        <v>1442245</v>
      </c>
      <c r="I63" s="163">
        <v>1424770</v>
      </c>
      <c r="J63" s="163">
        <v>1376560</v>
      </c>
      <c r="K63" s="163">
        <v>1263741</v>
      </c>
      <c r="L63" s="156">
        <v>1197324</v>
      </c>
      <c r="M63" s="163">
        <v>1145524</v>
      </c>
      <c r="N63" s="163">
        <v>987251</v>
      </c>
      <c r="O63" s="163">
        <v>998957</v>
      </c>
    </row>
    <row r="64" spans="1:15" s="14" customFormat="1" ht="15" customHeight="1" x14ac:dyDescent="0.25">
      <c r="A64" s="109">
        <v>60</v>
      </c>
      <c r="B64" s="237" t="s">
        <v>107</v>
      </c>
      <c r="C64" s="238">
        <v>243799</v>
      </c>
      <c r="D64" s="238">
        <v>258007</v>
      </c>
      <c r="E64" s="236">
        <v>276784</v>
      </c>
      <c r="F64" s="236">
        <v>272743</v>
      </c>
      <c r="G64" s="236">
        <v>274088</v>
      </c>
      <c r="H64" s="238">
        <v>268009</v>
      </c>
      <c r="I64" s="236">
        <v>273348</v>
      </c>
      <c r="J64" s="236">
        <v>277252</v>
      </c>
      <c r="K64" s="236">
        <v>273363</v>
      </c>
      <c r="L64" s="238">
        <v>254713</v>
      </c>
      <c r="M64" s="236">
        <v>264662</v>
      </c>
      <c r="N64" s="236">
        <v>254533</v>
      </c>
      <c r="O64" s="236">
        <v>266775</v>
      </c>
    </row>
    <row r="65" spans="1:15" s="14" customFormat="1" ht="15" customHeight="1" x14ac:dyDescent="0.25">
      <c r="A65" s="109"/>
      <c r="B65" s="79"/>
      <c r="C65" s="156">
        <f t="shared" ref="C65:E65" si="28">SUM(C63:C64)</f>
        <v>1621244</v>
      </c>
      <c r="D65" s="156">
        <f t="shared" si="28"/>
        <v>1644280</v>
      </c>
      <c r="E65" s="163">
        <f t="shared" si="28"/>
        <v>1834252</v>
      </c>
      <c r="F65" s="163">
        <f t="shared" ref="F65:G65" si="29">SUM(F63:F64)</f>
        <v>1830775</v>
      </c>
      <c r="G65" s="163">
        <f t="shared" si="29"/>
        <v>1759743</v>
      </c>
      <c r="H65" s="156">
        <f t="shared" ref="H65:I65" si="30">SUM(H63:H64)</f>
        <v>1710254</v>
      </c>
      <c r="I65" s="163">
        <f t="shared" si="30"/>
        <v>1698118</v>
      </c>
      <c r="J65" s="163">
        <f t="shared" ref="J65:M65" si="31">SUM(J63:J64)</f>
        <v>1653812</v>
      </c>
      <c r="K65" s="163">
        <f t="shared" si="31"/>
        <v>1537104</v>
      </c>
      <c r="L65" s="156">
        <f t="shared" si="31"/>
        <v>1452037</v>
      </c>
      <c r="M65" s="163">
        <f t="shared" si="31"/>
        <v>1410186</v>
      </c>
      <c r="N65" s="163">
        <f t="shared" ref="N65:O65" si="32">SUM(N63:N64)</f>
        <v>1241784</v>
      </c>
      <c r="O65" s="163">
        <f t="shared" si="32"/>
        <v>1265732</v>
      </c>
    </row>
    <row r="66" spans="1:15" s="14" customFormat="1" ht="8.1" customHeight="1" thickBot="1" x14ac:dyDescent="0.3">
      <c r="A66" s="109"/>
      <c r="B66" s="81"/>
      <c r="C66" s="156"/>
      <c r="D66" s="156"/>
      <c r="E66" s="163"/>
      <c r="F66" s="163"/>
      <c r="G66" s="163"/>
      <c r="H66" s="156"/>
      <c r="I66" s="163"/>
      <c r="J66" s="163"/>
      <c r="K66" s="163"/>
      <c r="L66" s="156"/>
      <c r="M66" s="163"/>
      <c r="N66" s="163"/>
      <c r="O66" s="163"/>
    </row>
    <row r="67" spans="1:15" s="14" customFormat="1" ht="15" customHeight="1" thickTop="1" x14ac:dyDescent="0.25">
      <c r="A67" s="109"/>
      <c r="B67" s="84" t="s">
        <v>108</v>
      </c>
      <c r="C67" s="157">
        <f t="shared" ref="C67:E67" si="33">SUM(C65,C60)</f>
        <v>5064226</v>
      </c>
      <c r="D67" s="157">
        <f t="shared" si="33"/>
        <v>4904836</v>
      </c>
      <c r="E67" s="164">
        <f t="shared" si="33"/>
        <v>5148964</v>
      </c>
      <c r="F67" s="164">
        <f t="shared" ref="F67:G67" si="34">SUM(F65,F60)</f>
        <v>5096537</v>
      </c>
      <c r="G67" s="164">
        <f t="shared" si="34"/>
        <v>4862901</v>
      </c>
      <c r="H67" s="157">
        <f t="shared" ref="H67:I67" si="35">SUM(H65,H60)</f>
        <v>4891782</v>
      </c>
      <c r="I67" s="164">
        <f t="shared" si="35"/>
        <v>4771392</v>
      </c>
      <c r="J67" s="164">
        <f t="shared" ref="J67:M67" si="36">SUM(J65,J60)</f>
        <v>4888715</v>
      </c>
      <c r="K67" s="164">
        <f t="shared" si="36"/>
        <v>4806808</v>
      </c>
      <c r="L67" s="157">
        <f t="shared" si="36"/>
        <v>4904097</v>
      </c>
      <c r="M67" s="164">
        <f t="shared" si="36"/>
        <v>4769600</v>
      </c>
      <c r="N67" s="164">
        <f t="shared" ref="N67:O67" si="37">SUM(N65,N60)</f>
        <v>4704893</v>
      </c>
      <c r="O67" s="164">
        <f t="shared" si="37"/>
        <v>4769704</v>
      </c>
    </row>
    <row r="68" spans="1:15" x14ac:dyDescent="0.25">
      <c r="C68" s="85"/>
      <c r="D68" s="85"/>
      <c r="E68" s="85"/>
      <c r="F68" s="85"/>
      <c r="G68" s="85"/>
      <c r="H68" s="85"/>
      <c r="I68" s="85"/>
      <c r="J68" s="85"/>
      <c r="K68" s="85"/>
      <c r="L68" s="85"/>
      <c r="M68" s="85"/>
      <c r="N68" s="85"/>
      <c r="O68" s="85"/>
    </row>
    <row r="69" spans="1:15" x14ac:dyDescent="0.25">
      <c r="C69" s="85"/>
      <c r="D69" s="85"/>
      <c r="E69" s="85"/>
      <c r="F69" s="85"/>
      <c r="G69" s="85"/>
      <c r="H69" s="85"/>
      <c r="I69" s="85"/>
      <c r="J69" s="85"/>
      <c r="K69" s="85"/>
      <c r="L69" s="85"/>
      <c r="M69" s="85"/>
      <c r="N69" s="85"/>
      <c r="O69" s="85"/>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F568C-35D9-44C3-AFCD-9B1DF7C4AFD6}">
  <dimension ref="A1:U21"/>
  <sheetViews>
    <sheetView showGridLines="0" zoomScale="115" zoomScaleNormal="115" workbookViewId="0"/>
  </sheetViews>
  <sheetFormatPr defaultColWidth="9.140625" defaultRowHeight="15" customHeight="1" x14ac:dyDescent="0.25"/>
  <cols>
    <col min="1" max="1" width="5.7109375" style="57" customWidth="1"/>
    <col min="2" max="2" width="29.85546875" style="14" customWidth="1"/>
    <col min="3" max="15" width="15.7109375" style="7" customWidth="1"/>
    <col min="16" max="16384" width="9.140625" style="14"/>
  </cols>
  <sheetData>
    <row r="1" spans="1:21" ht="15" customHeight="1" x14ac:dyDescent="0.25">
      <c r="C1" s="14"/>
      <c r="D1" s="14"/>
      <c r="E1" s="14"/>
      <c r="F1" s="14"/>
      <c r="G1" s="14"/>
      <c r="H1" s="14"/>
      <c r="I1" s="14"/>
      <c r="J1" s="14"/>
      <c r="K1" s="14"/>
      <c r="L1" s="14"/>
      <c r="M1" s="14"/>
      <c r="N1" s="14"/>
      <c r="O1" s="14"/>
    </row>
    <row r="2" spans="1:21" ht="15" customHeight="1" x14ac:dyDescent="0.25">
      <c r="C2" s="14"/>
      <c r="D2" s="14"/>
      <c r="E2" s="14"/>
      <c r="F2" s="14"/>
      <c r="G2" s="14"/>
      <c r="H2" s="14"/>
      <c r="I2" s="14"/>
      <c r="J2" s="14"/>
      <c r="K2" s="14"/>
      <c r="L2" s="14"/>
      <c r="M2" s="14"/>
      <c r="N2" s="14"/>
      <c r="O2" s="14"/>
    </row>
    <row r="3" spans="1:21" ht="15" customHeight="1" x14ac:dyDescent="0.25">
      <c r="B3" s="98" t="s">
        <v>188</v>
      </c>
      <c r="C3" s="15"/>
      <c r="D3" s="15"/>
      <c r="E3" s="15"/>
      <c r="F3" s="15"/>
      <c r="G3" s="15"/>
      <c r="H3" s="15"/>
      <c r="I3" s="15"/>
      <c r="J3" s="15"/>
      <c r="K3" s="15"/>
      <c r="L3" s="15"/>
      <c r="M3" s="15"/>
      <c r="N3" s="15"/>
      <c r="O3" s="15"/>
    </row>
    <row r="4" spans="1:21" ht="8.1" customHeight="1" x14ac:dyDescent="0.25">
      <c r="B4" s="98"/>
      <c r="C4" s="57" t="s">
        <v>32</v>
      </c>
      <c r="D4" s="57" t="s">
        <v>51</v>
      </c>
      <c r="E4" s="57" t="str">
        <f t="shared" ref="E4:O4" si="0">E5</f>
        <v>1Q22</v>
      </c>
      <c r="F4" s="57" t="str">
        <f t="shared" si="0"/>
        <v>2Q22</v>
      </c>
      <c r="G4" s="57" t="str">
        <f t="shared" si="0"/>
        <v>3Q22</v>
      </c>
      <c r="H4" s="57" t="s">
        <v>209</v>
      </c>
      <c r="I4" s="57" t="str">
        <f t="shared" si="0"/>
        <v>1Q23</v>
      </c>
      <c r="J4" s="57" t="str">
        <f t="shared" si="0"/>
        <v>2Q23</v>
      </c>
      <c r="K4" s="57" t="str">
        <f t="shared" si="0"/>
        <v>3Q23</v>
      </c>
      <c r="L4" s="57" t="s">
        <v>238</v>
      </c>
      <c r="M4" s="57" t="str">
        <f t="shared" si="0"/>
        <v>1Q24</v>
      </c>
      <c r="N4" s="57" t="str">
        <f t="shared" si="0"/>
        <v>2Q24</v>
      </c>
      <c r="O4" s="57" t="str">
        <f t="shared" si="0"/>
        <v>3Q24</v>
      </c>
    </row>
    <row r="5" spans="1:21" ht="24.95" customHeight="1" x14ac:dyDescent="0.25">
      <c r="B5" s="99" t="s">
        <v>10</v>
      </c>
      <c r="C5" s="100">
        <v>2020</v>
      </c>
      <c r="D5" s="100">
        <v>2021</v>
      </c>
      <c r="E5" s="100" t="s">
        <v>52</v>
      </c>
      <c r="F5" s="100" t="s">
        <v>199</v>
      </c>
      <c r="G5" s="100" t="s">
        <v>206</v>
      </c>
      <c r="H5" s="100">
        <v>2022</v>
      </c>
      <c r="I5" s="100" t="s">
        <v>218</v>
      </c>
      <c r="J5" s="100" t="s">
        <v>230</v>
      </c>
      <c r="K5" s="100" t="s">
        <v>236</v>
      </c>
      <c r="L5" s="100">
        <v>2023</v>
      </c>
      <c r="M5" s="100" t="s">
        <v>242</v>
      </c>
      <c r="N5" s="100" t="s">
        <v>257</v>
      </c>
      <c r="O5" s="100" t="s">
        <v>265</v>
      </c>
    </row>
    <row r="6" spans="1:21" ht="15" customHeight="1" x14ac:dyDescent="0.25">
      <c r="A6" s="57">
        <v>4</v>
      </c>
      <c r="B6" s="88" t="s">
        <v>190</v>
      </c>
      <c r="C6" s="152">
        <v>2024.3140000000001</v>
      </c>
      <c r="D6" s="152">
        <v>1699.3150000000001</v>
      </c>
      <c r="E6" s="19">
        <v>1704.41</v>
      </c>
      <c r="F6" s="19">
        <v>1670.336</v>
      </c>
      <c r="G6" s="19">
        <v>1650.2360000000001</v>
      </c>
      <c r="H6" s="152">
        <v>1669.259</v>
      </c>
      <c r="I6" s="19">
        <v>1668.973</v>
      </c>
      <c r="J6" s="19">
        <v>1680.8510000000001</v>
      </c>
      <c r="K6" s="19">
        <v>1662.327</v>
      </c>
      <c r="L6" s="152">
        <v>1725.566</v>
      </c>
      <c r="M6" s="19">
        <v>1740.2349999999999</v>
      </c>
      <c r="N6" s="19">
        <v>1854.0409999999999</v>
      </c>
      <c r="O6" s="19">
        <v>1863.3440000000001</v>
      </c>
    </row>
    <row r="7" spans="1:21" ht="15" customHeight="1" x14ac:dyDescent="0.25">
      <c r="A7" s="57">
        <v>7</v>
      </c>
      <c r="B7" s="88" t="s">
        <v>192</v>
      </c>
      <c r="C7" s="152">
        <v>1121.2070000000001</v>
      </c>
      <c r="D7" s="152">
        <v>763.01900000000001</v>
      </c>
      <c r="E7" s="19">
        <v>598.95000000000005</v>
      </c>
      <c r="F7" s="19">
        <v>632.56899999999996</v>
      </c>
      <c r="G7" s="19">
        <v>537.86300000000006</v>
      </c>
      <c r="H7" s="152">
        <v>515.88800000000003</v>
      </c>
      <c r="I7" s="19">
        <v>375.166</v>
      </c>
      <c r="J7" s="19">
        <v>421.47900000000004</v>
      </c>
      <c r="K7" s="19">
        <v>422.27699999999999</v>
      </c>
      <c r="L7" s="152">
        <v>468.31700000000001</v>
      </c>
      <c r="M7" s="19">
        <v>324.28299999999996</v>
      </c>
      <c r="N7" s="19">
        <v>474.05100000000004</v>
      </c>
      <c r="O7" s="19">
        <v>524.923</v>
      </c>
    </row>
    <row r="8" spans="1:21" ht="15" customHeight="1" x14ac:dyDescent="0.25">
      <c r="A8" s="57">
        <v>10</v>
      </c>
      <c r="B8" s="88" t="s">
        <v>193</v>
      </c>
      <c r="C8" s="152">
        <v>923.69</v>
      </c>
      <c r="D8" s="152">
        <v>962.46600000000001</v>
      </c>
      <c r="E8" s="19">
        <v>1122.4680000000001</v>
      </c>
      <c r="F8" s="19">
        <v>1045.3979999999999</v>
      </c>
      <c r="G8" s="19">
        <v>1115.097</v>
      </c>
      <c r="H8" s="152">
        <v>1160.9670000000001</v>
      </c>
      <c r="I8" s="19">
        <v>1328.8530000000001</v>
      </c>
      <c r="J8" s="19">
        <v>1322.5930000000001</v>
      </c>
      <c r="K8" s="19">
        <v>1307.183</v>
      </c>
      <c r="L8" s="152">
        <v>1337.2539999999999</v>
      </c>
      <c r="M8" s="19">
        <v>1495.7529999999999</v>
      </c>
      <c r="N8" s="19">
        <v>1449.7809999999999</v>
      </c>
      <c r="O8" s="19">
        <v>1408.877</v>
      </c>
    </row>
    <row r="9" spans="1:21" ht="15" customHeight="1" x14ac:dyDescent="0.25">
      <c r="A9" s="57">
        <v>11</v>
      </c>
      <c r="B9" s="88" t="s">
        <v>214</v>
      </c>
      <c r="C9" s="152">
        <v>418.91700000000003</v>
      </c>
      <c r="D9" s="152">
        <v>743.83500000000004</v>
      </c>
      <c r="E9" s="19">
        <v>781.52099999999996</v>
      </c>
      <c r="F9" s="19">
        <v>850.56972632676116</v>
      </c>
      <c r="G9" s="19">
        <v>793.37434895951242</v>
      </c>
      <c r="H9" s="152">
        <v>760.32310063275122</v>
      </c>
      <c r="I9" s="19">
        <v>677.94410063275109</v>
      </c>
      <c r="J9" s="19">
        <v>450.86237430598999</v>
      </c>
      <c r="K9" s="19">
        <v>416.36575167323883</v>
      </c>
      <c r="L9" s="152">
        <v>406.04300000000001</v>
      </c>
      <c r="M9" s="19">
        <v>400.13799999999998</v>
      </c>
      <c r="N9" s="19">
        <v>530.90899999999999</v>
      </c>
      <c r="O9" s="19">
        <v>627.255</v>
      </c>
    </row>
    <row r="10" spans="1:21" ht="15" customHeight="1" x14ac:dyDescent="0.25">
      <c r="A10" s="57">
        <v>12</v>
      </c>
      <c r="B10" s="88" t="s">
        <v>191</v>
      </c>
      <c r="C10" s="153">
        <v>2.2049475194370243</v>
      </c>
      <c r="D10" s="153">
        <v>1.2939240557381677</v>
      </c>
      <c r="E10" s="165">
        <v>1.4362608298433439</v>
      </c>
      <c r="F10" s="165">
        <v>1.229056205085757</v>
      </c>
      <c r="G10" s="165">
        <v>1.4055117883032362</v>
      </c>
      <c r="H10" s="153">
        <v>1.5269390066326112</v>
      </c>
      <c r="I10" s="165">
        <v>1.9601217840227989</v>
      </c>
      <c r="J10" s="165">
        <v>2.9334738833238418</v>
      </c>
      <c r="K10" s="165">
        <v>3.1395065390149304</v>
      </c>
      <c r="L10" s="153">
        <v>3.2933802577559521</v>
      </c>
      <c r="M10" s="165">
        <v>3.7380928579640025</v>
      </c>
      <c r="N10" s="165">
        <v>2.7307523511562244</v>
      </c>
      <c r="O10" s="165">
        <v>2.2460992738200574</v>
      </c>
    </row>
    <row r="11" spans="1:21" ht="8.1" customHeight="1" x14ac:dyDescent="0.25">
      <c r="C11" s="96"/>
      <c r="D11" s="96"/>
      <c r="E11" s="96"/>
      <c r="F11" s="96"/>
      <c r="G11" s="96"/>
      <c r="H11" s="96"/>
      <c r="I11" s="96"/>
      <c r="J11" s="96"/>
      <c r="K11" s="96"/>
      <c r="L11" s="96"/>
      <c r="M11" s="96"/>
      <c r="N11" s="96"/>
      <c r="O11" s="96"/>
    </row>
    <row r="12" spans="1:21" ht="15" customHeight="1" x14ac:dyDescent="0.25">
      <c r="B12" s="59" t="s">
        <v>255</v>
      </c>
      <c r="C12" s="103"/>
      <c r="D12" s="103"/>
      <c r="E12" s="103"/>
      <c r="F12" s="14"/>
      <c r="G12" s="14"/>
      <c r="H12" s="102"/>
      <c r="I12" s="103"/>
      <c r="J12" s="103"/>
      <c r="K12" s="103"/>
      <c r="L12" s="102"/>
      <c r="M12" s="103"/>
      <c r="N12" s="103"/>
      <c r="O12" s="103"/>
      <c r="P12" s="102"/>
      <c r="Q12" s="102"/>
      <c r="R12" s="102"/>
      <c r="S12" s="102"/>
      <c r="T12" s="102"/>
      <c r="U12" s="102"/>
    </row>
    <row r="13" spans="1:21" ht="15" customHeight="1" x14ac:dyDescent="0.25">
      <c r="B13" s="59" t="s">
        <v>216</v>
      </c>
      <c r="C13" s="103"/>
      <c r="D13" s="103"/>
      <c r="E13" s="103"/>
      <c r="F13" s="103"/>
      <c r="G13" s="14"/>
      <c r="H13" s="14"/>
      <c r="I13" s="103"/>
      <c r="J13" s="103"/>
      <c r="K13" s="103"/>
      <c r="L13" s="14"/>
      <c r="M13" s="103"/>
      <c r="N13" s="103"/>
      <c r="O13" s="103"/>
    </row>
    <row r="14" spans="1:21" ht="15" customHeight="1" x14ac:dyDescent="0.25">
      <c r="B14" s="59" t="s">
        <v>269</v>
      </c>
      <c r="C14" s="103"/>
      <c r="D14" s="103"/>
      <c r="E14" s="103"/>
      <c r="F14" s="103"/>
      <c r="G14" s="14"/>
      <c r="H14" s="14"/>
      <c r="I14" s="103"/>
      <c r="J14" s="103"/>
      <c r="K14" s="103"/>
      <c r="L14" s="14"/>
      <c r="M14" s="103"/>
      <c r="N14" s="103"/>
      <c r="O14" s="103"/>
    </row>
    <row r="15" spans="1:21" ht="15" customHeight="1" x14ac:dyDescent="0.25">
      <c r="B15" s="59"/>
    </row>
    <row r="17" spans="2:15" ht="15" customHeight="1" x14ac:dyDescent="0.25">
      <c r="B17" s="103"/>
    </row>
    <row r="21" spans="2:15" ht="15" customHeight="1" x14ac:dyDescent="0.25">
      <c r="C21" s="97"/>
      <c r="D21" s="97"/>
      <c r="E21" s="97"/>
      <c r="F21" s="97"/>
      <c r="G21" s="97"/>
      <c r="H21" s="97"/>
      <c r="I21" s="97"/>
      <c r="J21" s="97"/>
      <c r="K21" s="97"/>
      <c r="L21" s="97"/>
      <c r="M21" s="97"/>
      <c r="N21" s="97"/>
      <c r="O21" s="97"/>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12</vt:i4>
      </vt:variant>
    </vt:vector>
  </HeadingPairs>
  <TitlesOfParts>
    <vt:vector size="12" baseType="lpstr">
      <vt:lpstr>Key Indicators &gt;&gt;</vt:lpstr>
      <vt:lpstr>1. Key Financial Indicators</vt:lpstr>
      <vt:lpstr>2. Results</vt:lpstr>
      <vt:lpstr>3. Mining Segment</vt:lpstr>
      <vt:lpstr>4. Smelting Segment</vt:lpstr>
      <vt:lpstr>5. CAPEX</vt:lpstr>
      <vt:lpstr>6. Cash Flow</vt:lpstr>
      <vt:lpstr>7. Balance Sheet</vt:lpstr>
      <vt:lpstr>8. Indebtedness</vt:lpstr>
      <vt:lpstr>9. Cash Flow - Reconciliation</vt:lpstr>
      <vt:lpstr>10. Use of Non-IFRS</vt:lpstr>
      <vt:lpstr>11. Adjustments to 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Cristiene Baldoino Da Costa</dc:creator>
  <cp:lastModifiedBy>Rafael Diniz</cp:lastModifiedBy>
  <dcterms:created xsi:type="dcterms:W3CDTF">2018-08-30T17:22:39Z</dcterms:created>
  <dcterms:modified xsi:type="dcterms:W3CDTF">2024-10-31T20:11:17Z</dcterms:modified>
</cp:coreProperties>
</file>