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azrstrs01vm\CORPORATIVO\DEPARTAMENTOS\RI Nexa\Nexa Resources\09 - RI\01 - Trimestral\2022Q2\Website\"/>
    </mc:Choice>
  </mc:AlternateContent>
  <xr:revisionPtr revIDLastSave="0" documentId="13_ncr:1_{415AA721-75E0-4920-A48B-2E375EB9155E}" xr6:coauthVersionLast="47" xr6:coauthVersionMax="47" xr10:uidLastSave="{00000000-0000-0000-0000-000000000000}"/>
  <bookViews>
    <workbookView xWindow="20370" yWindow="-120" windowWidth="38640" windowHeight="15840" tabRatio="815" xr2:uid="{00000000-000D-0000-FFFF-FFFF00000000}"/>
  </bookViews>
  <sheets>
    <sheet name="Key Indicators &gt;&gt;" sheetId="5" r:id="rId1"/>
    <sheet name="1. Key Financial Indicators" sheetId="4" r:id="rId2"/>
    <sheet name="2. Results" sheetId="7" r:id="rId3"/>
    <sheet name="3. Mining Segment" sheetId="1" r:id="rId4"/>
    <sheet name="4. Smelting Segment" sheetId="3" r:id="rId5"/>
    <sheet name="5. CAPEX" sheetId="2" r:id="rId6"/>
    <sheet name="6. Cash Flow" sheetId="8" r:id="rId7"/>
    <sheet name="7. Balance Sheet" sheetId="9" r:id="rId8"/>
    <sheet name="8. Indebtedness" sheetId="11" r:id="rId9"/>
    <sheet name="9. Cash Flow - Reconciliation" sheetId="6" r:id="rId10"/>
    <sheet name="10. Use of Non-IFRS" sheetId="10"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sdgsgha" localSheetId="3" hidden="1">[1]Mercado!#REF!</definedName>
    <definedName name="\sdgsgha" localSheetId="5" hidden="1">[1]Mercado!#REF!</definedName>
    <definedName name="\sdgsgha" hidden="1">[1]Mercado!#REF!</definedName>
    <definedName name="_________r"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___r"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___r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___r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___r3" localSheetId="5" hidden="1">{"vista1",#N/A,FALSE,"Tarifas_Teoricas_May_97";"vista2",#N/A,FALSE,"Tarifas_Teoricas_May_97";"vista1",#N/A,FALSE,"Tarifas_Barra_May_97";"vista2",#N/A,FALSE,"Tarifas_Barra_May_97"}</definedName>
    <definedName name="_________r3" hidden="1">{"vista1",#N/A,FALSE,"Tarifas_Teoricas_May_97";"vista2",#N/A,FALSE,"Tarifas_Teoricas_May_97";"vista1",#N/A,FALSE,"Tarifas_Barra_May_97";"vista2",#N/A,FALSE,"Tarifas_Barra_May_97"}</definedName>
    <definedName name="________jul02" localSheetId="5" hidden="1">{#N/A,#N/A,FALSE,"MAY96 2260";#N/A,#N/A,FALSE,"system reclass";#N/A,#N/A,FALSE,"Items with no project number"}</definedName>
    <definedName name="________jul02" hidden="1">{#N/A,#N/A,FALSE,"MAY96 2260";#N/A,#N/A,FALSE,"system reclass";#N/A,#N/A,FALSE,"Items with no project number"}</definedName>
    <definedName name="________r"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__r"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__r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__r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__r3" localSheetId="5" hidden="1">{"vista1",#N/A,FALSE,"Tarifas_Teoricas_May_97";"vista2",#N/A,FALSE,"Tarifas_Teoricas_May_97";"vista1",#N/A,FALSE,"Tarifas_Barra_May_97";"vista2",#N/A,FALSE,"Tarifas_Barra_May_97"}</definedName>
    <definedName name="________r3" hidden="1">{"vista1",#N/A,FALSE,"Tarifas_Teoricas_May_97";"vista2",#N/A,FALSE,"Tarifas_Teoricas_May_97";"vista1",#N/A,FALSE,"Tarifas_Barra_May_97";"vista2",#N/A,FALSE,"Tarifas_Barra_May_97"}</definedName>
    <definedName name="______jul02" localSheetId="5" hidden="1">{#N/A,#N/A,FALSE,"MAY96 2260";#N/A,#N/A,FALSE,"system reclass";#N/A,#N/A,FALSE,"Items with no project number"}</definedName>
    <definedName name="______jul02" hidden="1">{#N/A,#N/A,FALSE,"MAY96 2260";#N/A,#N/A,FALSE,"system reclass";#N/A,#N/A,FALSE,"Items with no project number"}</definedName>
    <definedName name="______r"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r"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r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r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r3" localSheetId="5" hidden="1">{"vista1",#N/A,FALSE,"Tarifas_Teoricas_May_97";"vista2",#N/A,FALSE,"Tarifas_Teoricas_May_97";"vista1",#N/A,FALSE,"Tarifas_Barra_May_97";"vista2",#N/A,FALSE,"Tarifas_Barra_May_97"}</definedName>
    <definedName name="______r3" hidden="1">{"vista1",#N/A,FALSE,"Tarifas_Teoricas_May_97";"vista2",#N/A,FALSE,"Tarifas_Teoricas_May_97";"vista1",#N/A,FALSE,"Tarifas_Barra_May_97";"vista2",#N/A,FALSE,"Tarifas_Barra_May_97"}</definedName>
    <definedName name="_____jul02" localSheetId="5" hidden="1">{#N/A,#N/A,FALSE,"MAY96 2260";#N/A,#N/A,FALSE,"system reclass";#N/A,#N/A,FALSE,"Items with no project number"}</definedName>
    <definedName name="_____jul02" hidden="1">{#N/A,#N/A,FALSE,"MAY96 2260";#N/A,#N/A,FALSE,"system reclass";#N/A,#N/A,FALSE,"Items with no project number"}</definedName>
    <definedName name="_____r"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r"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r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r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r3" localSheetId="5" hidden="1">{"vista1",#N/A,FALSE,"Tarifas_Teoricas_May_97";"vista2",#N/A,FALSE,"Tarifas_Teoricas_May_97";"vista1",#N/A,FALSE,"Tarifas_Barra_May_97";"vista2",#N/A,FALSE,"Tarifas_Barra_May_97"}</definedName>
    <definedName name="_____r3" hidden="1">{"vista1",#N/A,FALSE,"Tarifas_Teoricas_May_97";"vista2",#N/A,FALSE,"Tarifas_Teoricas_May_97";"vista1",#N/A,FALSE,"Tarifas_Barra_May_97";"vista2",#N/A,FALSE,"Tarifas_Barra_May_97"}</definedName>
    <definedName name="____jul02" localSheetId="5" hidden="1">{#N/A,#N/A,FALSE,"MAY96 2260";#N/A,#N/A,FALSE,"system reclass";#N/A,#N/A,FALSE,"Items with no project number"}</definedName>
    <definedName name="____jul02" hidden="1">{#N/A,#N/A,FALSE,"MAY96 2260";#N/A,#N/A,FALSE,"system reclass";#N/A,#N/A,FALSE,"Items with no project number"}</definedName>
    <definedName name="____r"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r"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r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r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r3" localSheetId="5" hidden="1">{"vista1",#N/A,FALSE,"Tarifas_Teoricas_May_97";"vista2",#N/A,FALSE,"Tarifas_Teoricas_May_97";"vista1",#N/A,FALSE,"Tarifas_Barra_May_97";"vista2",#N/A,FALSE,"Tarifas_Barra_May_97"}</definedName>
    <definedName name="____r3" hidden="1">{"vista1",#N/A,FALSE,"Tarifas_Teoricas_May_97";"vista2",#N/A,FALSE,"Tarifas_Teoricas_May_97";"vista1",#N/A,FALSE,"Tarifas_Barra_May_97";"vista2",#N/A,FALSE,"Tarifas_Barra_May_97"}</definedName>
    <definedName name="___jul02" localSheetId="5" hidden="1">{#N/A,#N/A,FALSE,"MAY96 2260";#N/A,#N/A,FALSE,"system reclass";#N/A,#N/A,FALSE,"Items with no project number"}</definedName>
    <definedName name="___jul02" hidden="1">{#N/A,#N/A,FALSE,"MAY96 2260";#N/A,#N/A,FALSE,"system reclass";#N/A,#N/A,FALSE,"Items with no project number"}</definedName>
    <definedName name="___r"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r"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r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r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r3" localSheetId="5" hidden="1">{"vista1",#N/A,FALSE,"Tarifas_Teoricas_May_97";"vista2",#N/A,FALSE,"Tarifas_Teoricas_May_97";"vista1",#N/A,FALSE,"Tarifas_Barra_May_97";"vista2",#N/A,FALSE,"Tarifas_Barra_May_97"}</definedName>
    <definedName name="___r3" hidden="1">{"vista1",#N/A,FALSE,"Tarifas_Teoricas_May_97";"vista2",#N/A,FALSE,"Tarifas_Teoricas_May_97";"vista1",#N/A,FALSE,"Tarifas_Barra_May_97";"vista2",#N/A,FALSE,"Tarifas_Barra_May_97"}</definedName>
    <definedName name="__123Graph_A" localSheetId="3" hidden="1">[1]Mercado!#REF!</definedName>
    <definedName name="__123Graph_A" hidden="1">[1]Mercado!#REF!</definedName>
    <definedName name="__123Graph_ACOMPARA" localSheetId="3" hidden="1">[1]Mercado!#REF!</definedName>
    <definedName name="__123Graph_ACOMPARA" hidden="1">[1]Mercado!#REF!</definedName>
    <definedName name="__123Graph_ACONSMED" localSheetId="3" hidden="1">[1]Mercado!#REF!</definedName>
    <definedName name="__123Graph_ACONSMED" hidden="1">[1]Mercado!#REF!</definedName>
    <definedName name="__123Graph_APREVRCOM" localSheetId="3" hidden="1">#REF!</definedName>
    <definedName name="__123Graph_APREVRCOM" localSheetId="5" hidden="1">#REF!</definedName>
    <definedName name="__123Graph_APREVRCOM" hidden="1">#REF!</definedName>
    <definedName name="__123Graph_APREVREALI" localSheetId="3" hidden="1">#REF!</definedName>
    <definedName name="__123Graph_APREVREALI" localSheetId="5" hidden="1">#REF!</definedName>
    <definedName name="__123Graph_APREVREALI" hidden="1">#REF!</definedName>
    <definedName name="__123Graph_APREVRIND" localSheetId="3" hidden="1">#REF!</definedName>
    <definedName name="__123Graph_APREVRIND" localSheetId="5" hidden="1">#REF!</definedName>
    <definedName name="__123Graph_APREVRIND" hidden="1">#REF!</definedName>
    <definedName name="__123Graph_APREVROUT" localSheetId="3" hidden="1">[1]Mercado!#REF!</definedName>
    <definedName name="__123Graph_APREVROUT" localSheetId="5" hidden="1">[1]Mercado!#REF!</definedName>
    <definedName name="__123Graph_APREVROUT" hidden="1">[1]Mercado!#REF!</definedName>
    <definedName name="__123Graph_APREVRRES" localSheetId="3" hidden="1">#REF!</definedName>
    <definedName name="__123Graph_APREVRRES" localSheetId="5" hidden="1">#REF!</definedName>
    <definedName name="__123Graph_APREVRRES" hidden="1">#REF!</definedName>
    <definedName name="__123Graph_APREVRTOT" localSheetId="3" hidden="1">#REF!</definedName>
    <definedName name="__123Graph_APREVRTOT" localSheetId="5" hidden="1">#REF!</definedName>
    <definedName name="__123Graph_APREVRTOT" hidden="1">#REF!</definedName>
    <definedName name="__123Graph_AYTD" localSheetId="3" hidden="1">'[2]YTD actual v. projection'!#REF!</definedName>
    <definedName name="__123Graph_AYTD" localSheetId="5" hidden="1">'[2]YTD actual v. projection'!#REF!</definedName>
    <definedName name="__123Graph_AYTD" hidden="1">'[2]YTD actual v. projection'!#REF!</definedName>
    <definedName name="__123Graph_AYTD92" localSheetId="3" hidden="1">'[2]YTD actual v. projection'!#REF!</definedName>
    <definedName name="__123Graph_AYTD92" localSheetId="5" hidden="1">'[2]YTD actual v. projection'!#REF!</definedName>
    <definedName name="__123Graph_AYTD92" hidden="1">'[2]YTD actual v. projection'!#REF!</definedName>
    <definedName name="__123Graph_B" localSheetId="3" hidden="1">#REF!</definedName>
    <definedName name="__123Graph_B" localSheetId="5" hidden="1">#REF!</definedName>
    <definedName name="__123Graph_B" hidden="1">#REF!</definedName>
    <definedName name="__123Graph_BCOMPARA" localSheetId="3" hidden="1">#REF!</definedName>
    <definedName name="__123Graph_BCOMPARA" localSheetId="5" hidden="1">#REF!</definedName>
    <definedName name="__123Graph_BCOMPARA" hidden="1">#REF!</definedName>
    <definedName name="__123Graph_BPREVREALI" localSheetId="3" hidden="1">#REF!</definedName>
    <definedName name="__123Graph_BPREVREALI" localSheetId="5" hidden="1">#REF!</definedName>
    <definedName name="__123Graph_BPREVREALI" hidden="1">#REF!</definedName>
    <definedName name="__123Graph_C" hidden="1">[3]BALANMES!$G$46:$G$59</definedName>
    <definedName name="__123Graph_CPREVREALI" localSheetId="3" hidden="1">#REF!</definedName>
    <definedName name="__123Graph_CPREVREALI" localSheetId="5" hidden="1">#REF!</definedName>
    <definedName name="__123Graph_CPREVREALI" hidden="1">#REF!</definedName>
    <definedName name="__123Graph_D" localSheetId="3" hidden="1">#REF!</definedName>
    <definedName name="__123Graph_D" localSheetId="5" hidden="1">#REF!</definedName>
    <definedName name="__123Graph_D" hidden="1">#REF!</definedName>
    <definedName name="__123Graph_DCOMPARA" localSheetId="3" hidden="1">#REF!</definedName>
    <definedName name="__123Graph_DCOMPARA" localSheetId="5" hidden="1">#REF!</definedName>
    <definedName name="__123Graph_DCOMPARA" hidden="1">#REF!</definedName>
    <definedName name="__123Graph_DPREVREALI" localSheetId="3" hidden="1">[1]Mercado!#REF!</definedName>
    <definedName name="__123Graph_DPREVREALI" localSheetId="5" hidden="1">[1]Mercado!#REF!</definedName>
    <definedName name="__123Graph_DPREVREALI" hidden="1">[1]Mercado!#REF!</definedName>
    <definedName name="__123Graph_E" hidden="1">[3]BALANMES!$I$46:$I$59</definedName>
    <definedName name="__123Graph_EPREVREALI" localSheetId="3" hidden="1">#REF!</definedName>
    <definedName name="__123Graph_EPREVREALI" localSheetId="5" hidden="1">#REF!</definedName>
    <definedName name="__123Graph_EPREVREALI" hidden="1">#REF!</definedName>
    <definedName name="__123Graph_EYTD" localSheetId="3" hidden="1">'[2]YTD actual v. projection'!#REF!</definedName>
    <definedName name="__123Graph_EYTD" localSheetId="5" hidden="1">'[2]YTD actual v. projection'!#REF!</definedName>
    <definedName name="__123Graph_EYTD" hidden="1">'[2]YTD actual v. projection'!#REF!</definedName>
    <definedName name="__123Graph_EYTD92" localSheetId="3" hidden="1">'[2]YTD actual v. projection'!#REF!</definedName>
    <definedName name="__123Graph_EYTD92" localSheetId="5" hidden="1">'[2]YTD actual v. projection'!#REF!</definedName>
    <definedName name="__123Graph_EYTD92" hidden="1">'[2]YTD actual v. projection'!#REF!</definedName>
    <definedName name="__123Graph_F" localSheetId="3" hidden="1">#REF!</definedName>
    <definedName name="__123Graph_F" localSheetId="5" hidden="1">#REF!</definedName>
    <definedName name="__123Graph_F" hidden="1">#REF!</definedName>
    <definedName name="__123Graph_FCOMPARA" localSheetId="3" hidden="1">#REF!</definedName>
    <definedName name="__123Graph_FCOMPARA" localSheetId="5" hidden="1">#REF!</definedName>
    <definedName name="__123Graph_FCOMPARA" hidden="1">#REF!</definedName>
    <definedName name="__123Graph_LBL_A" localSheetId="3" hidden="1">'[2]YTD actual v. projection'!#REF!</definedName>
    <definedName name="__123Graph_LBL_A" localSheetId="5" hidden="1">'[2]YTD actual v. projection'!#REF!</definedName>
    <definedName name="__123Graph_LBL_A" hidden="1">'[2]YTD actual v. projection'!#REF!</definedName>
    <definedName name="__123Graph_LBL_AYTD" localSheetId="3" hidden="1">'[2]YTD actual v. projection'!#REF!</definedName>
    <definedName name="__123Graph_LBL_AYTD" localSheetId="5" hidden="1">'[2]YTD actual v. projection'!#REF!</definedName>
    <definedName name="__123Graph_LBL_AYTD" hidden="1">'[2]YTD actual v. projection'!#REF!</definedName>
    <definedName name="__123Graph_LBL_AYTD92" localSheetId="3" hidden="1">'[2]YTD actual v. projection'!#REF!</definedName>
    <definedName name="__123Graph_LBL_AYTD92" hidden="1">'[2]YTD actual v. projection'!#REF!</definedName>
    <definedName name="__123Graph_LBL_B" localSheetId="3" hidden="1">'[2]YTD actual v. projection'!#REF!</definedName>
    <definedName name="__123Graph_LBL_B" hidden="1">'[2]YTD actual v. projection'!#REF!</definedName>
    <definedName name="__123Graph_LBL_BYTD" localSheetId="3" hidden="1">'[2]YTD actual v. projection'!#REF!</definedName>
    <definedName name="__123Graph_LBL_BYTD" hidden="1">'[2]YTD actual v. projection'!#REF!</definedName>
    <definedName name="__123Graph_LBL_BYTD92" localSheetId="3" hidden="1">'[2]YTD actual v. projection'!#REF!</definedName>
    <definedName name="__123Graph_LBL_BYTD92" hidden="1">'[2]YTD actual v. projection'!#REF!</definedName>
    <definedName name="__123Graph_LBL_C" localSheetId="3" hidden="1">'[2]YTD actual v. projection'!#REF!</definedName>
    <definedName name="__123Graph_LBL_C" hidden="1">'[2]YTD actual v. projection'!#REF!</definedName>
    <definedName name="__123Graph_LBL_CYTD" localSheetId="3" hidden="1">'[2]YTD actual v. projection'!#REF!</definedName>
    <definedName name="__123Graph_LBL_CYTD" hidden="1">'[2]YTD actual v. projection'!#REF!</definedName>
    <definedName name="__123Graph_LBL_CYTD92" localSheetId="3" hidden="1">'[2]YTD actual v. projection'!#REF!</definedName>
    <definedName name="__123Graph_LBL_CYTD92" hidden="1">'[2]YTD actual v. projection'!#REF!</definedName>
    <definedName name="__123Graph_LBL_D" localSheetId="3" hidden="1">'[2]YTD actual v. projection'!#REF!</definedName>
    <definedName name="__123Graph_LBL_D" hidden="1">'[2]YTD actual v. projection'!#REF!</definedName>
    <definedName name="__123Graph_LBL_DYTD" localSheetId="3" hidden="1">'[2]YTD actual v. projection'!#REF!</definedName>
    <definedName name="__123Graph_LBL_DYTD" hidden="1">'[2]YTD actual v. projection'!#REF!</definedName>
    <definedName name="__123Graph_LBL_DYTD92" localSheetId="3" hidden="1">'[2]YTD actual v. projection'!#REF!</definedName>
    <definedName name="__123Graph_LBL_DYTD92" hidden="1">'[2]YTD actual v. projection'!#REF!</definedName>
    <definedName name="__123Graph_LBL_E" localSheetId="3" hidden="1">'[2]YTD actual v. projection'!#REF!</definedName>
    <definedName name="__123Graph_LBL_E" hidden="1">'[2]YTD actual v. projection'!#REF!</definedName>
    <definedName name="__123Graph_LBL_EYTD" localSheetId="3" hidden="1">'[2]YTD actual v. projection'!#REF!</definedName>
    <definedName name="__123Graph_LBL_EYTD" hidden="1">'[2]YTD actual v. projection'!#REF!</definedName>
    <definedName name="__123Graph_LBL_EYTD92" localSheetId="3" hidden="1">'[2]YTD actual v. projection'!#REF!</definedName>
    <definedName name="__123Graph_LBL_EYTD92" hidden="1">'[2]YTD actual v. projection'!#REF!</definedName>
    <definedName name="__123Graph_LBL_F" localSheetId="3" hidden="1">'[2]YTD actual v. projection'!#REF!</definedName>
    <definedName name="__123Graph_LBL_F" hidden="1">'[2]YTD actual v. projection'!#REF!</definedName>
    <definedName name="__123Graph_LBL_FYTD" localSheetId="3" hidden="1">'[2]YTD actual v. projection'!#REF!</definedName>
    <definedName name="__123Graph_LBL_FYTD" hidden="1">'[2]YTD actual v. projection'!#REF!</definedName>
    <definedName name="__123Graph_LBL_FYTD92" localSheetId="3" hidden="1">'[2]YTD actual v. projection'!#REF!</definedName>
    <definedName name="__123Graph_LBL_FYTD92" hidden="1">'[2]YTD actual v. projection'!#REF!</definedName>
    <definedName name="__123Graph_X" localSheetId="3" hidden="1">'[2]YTD actual v. projection'!#REF!</definedName>
    <definedName name="__123Graph_X" hidden="1">'[2]YTD actual v. projection'!#REF!</definedName>
    <definedName name="__123Graph_XCONSMED" localSheetId="3" hidden="1">[1]Mercado!#REF!</definedName>
    <definedName name="__123Graph_XCONSMED" hidden="1">[1]Mercado!#REF!</definedName>
    <definedName name="__123Graph_XELASTIC" localSheetId="3" hidden="1">[1]Mercado!#REF!</definedName>
    <definedName name="__123Graph_XELASTIC" hidden="1">[1]Mercado!#REF!</definedName>
    <definedName name="__123Graph_XPREVRCOM" localSheetId="3" hidden="1">[1]Mercado!#REF!</definedName>
    <definedName name="__123Graph_XPREVRCOM" hidden="1">[1]Mercado!#REF!</definedName>
    <definedName name="__123Graph_XPREVREALI" localSheetId="3" hidden="1">[1]Mercado!#REF!</definedName>
    <definedName name="__123Graph_XPREVREALI" hidden="1">[1]Mercado!#REF!</definedName>
    <definedName name="__123Graph_XPREVRIND" localSheetId="3" hidden="1">#REF!</definedName>
    <definedName name="__123Graph_XPREVRIND" localSheetId="5" hidden="1">#REF!</definedName>
    <definedName name="__123Graph_XPREVRIND" hidden="1">#REF!</definedName>
    <definedName name="__123Graph_XPREVROUT" localSheetId="3" hidden="1">#REF!</definedName>
    <definedName name="__123Graph_XPREVROUT" localSheetId="5" hidden="1">#REF!</definedName>
    <definedName name="__123Graph_XPREVROUT" hidden="1">#REF!</definedName>
    <definedName name="__123Graph_XPREVRRES" localSheetId="3" hidden="1">#REF!</definedName>
    <definedName name="__123Graph_XPREVRRES" localSheetId="5" hidden="1">#REF!</definedName>
    <definedName name="__123Graph_XPREVRRES" hidden="1">#REF!</definedName>
    <definedName name="__123Graph_XPREVRTOT" localSheetId="3" hidden="1">#REF!</definedName>
    <definedName name="__123Graph_XPREVRTOT" localSheetId="5" hidden="1">#REF!</definedName>
    <definedName name="__123Graph_XPREVRTOT" hidden="1">#REF!</definedName>
    <definedName name="__123Graph_XYTD" localSheetId="3" hidden="1">'[2]YTD actual v. projection'!#REF!</definedName>
    <definedName name="__123Graph_XYTD" localSheetId="5" hidden="1">'[2]YTD actual v. projection'!#REF!</definedName>
    <definedName name="__123Graph_XYTD" hidden="1">'[2]YTD actual v. projection'!#REF!</definedName>
    <definedName name="__123Graph_XYTD92" localSheetId="3" hidden="1">'[2]YTD actual v. projection'!#REF!</definedName>
    <definedName name="__123Graph_XYTD92" localSheetId="5" hidden="1">'[2]YTD actual v. projection'!#REF!</definedName>
    <definedName name="__123Graph_XYTD92" hidden="1">'[2]YTD actual v. projection'!#REF!</definedName>
    <definedName name="__jul02" localSheetId="5" hidden="1">{#N/A,#N/A,FALSE,"MAY96 2260";#N/A,#N/A,FALSE,"system reclass";#N/A,#N/A,FALSE,"Items with no project number"}</definedName>
    <definedName name="__jul02" hidden="1">{#N/A,#N/A,FALSE,"MAY96 2260";#N/A,#N/A,FALSE,"system reclass";#N/A,#N/A,FALSE,"Items with no project number"}</definedName>
    <definedName name="__r"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r"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r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r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r3" localSheetId="5" hidden="1">{"vista1",#N/A,FALSE,"Tarifas_Teoricas_May_97";"vista2",#N/A,FALSE,"Tarifas_Teoricas_May_97";"vista1",#N/A,FALSE,"Tarifas_Barra_May_97";"vista2",#N/A,FALSE,"Tarifas_Barra_May_97"}</definedName>
    <definedName name="__r3" hidden="1">{"vista1",#N/A,FALSE,"Tarifas_Teoricas_May_97";"vista2",#N/A,FALSE,"Tarifas_Teoricas_May_97";"vista1",#N/A,FALSE,"Tarifas_Barra_May_97";"vista2",#N/A,FALSE,"Tarifas_Barra_May_97"}</definedName>
    <definedName name="_123" localSheetId="3" hidden="1">#REF!</definedName>
    <definedName name="_123" hidden="1">#REF!</definedName>
    <definedName name="_12œ____123Grap" localSheetId="3" hidden="1">#REF!</definedName>
    <definedName name="_12œ____123Grap" localSheetId="5" hidden="1">#REF!</definedName>
    <definedName name="_12œ____123Grap" hidden="1">#REF!</definedName>
    <definedName name="_16œ_0__123Grap" localSheetId="3" hidden="1">#REF!</definedName>
    <definedName name="_16œ_0__123Grap" localSheetId="5" hidden="1">#REF!</definedName>
    <definedName name="_16œ_0__123Grap" hidden="1">#REF!</definedName>
    <definedName name="_1Dist_Val" localSheetId="3" hidden="1">[4]ACUMULADO!#REF!</definedName>
    <definedName name="_1Dist_Val" localSheetId="5" hidden="1">[4]ACUMULADO!#REF!</definedName>
    <definedName name="_1Dist_Val" hidden="1">[4]ACUMULADO!#REF!</definedName>
    <definedName name="_2F" localSheetId="3" hidden="1">[4]ACUMULADO!#REF!</definedName>
    <definedName name="_2F" localSheetId="5" hidden="1">[4]ACUMULADO!#REF!</definedName>
    <definedName name="_2F" hidden="1">[4]ACUMULADO!#REF!</definedName>
    <definedName name="_3_0_Dist_Val" localSheetId="3" hidden="1">[4]ACUMULADO!#REF!</definedName>
    <definedName name="_3_0_Dist_Val" hidden="1">[4]ACUMULADO!#REF!</definedName>
    <definedName name="_4_0_F" localSheetId="3" hidden="1">[4]ACUMULADO!#REF!</definedName>
    <definedName name="_4_0_F" hidden="1">[4]ACUMULADO!#REF!</definedName>
    <definedName name="_4_123Grap" localSheetId="3" hidden="1">#REF!</definedName>
    <definedName name="_4_123Grap" localSheetId="5" hidden="1">#REF!</definedName>
    <definedName name="_4_123Grap" hidden="1">#REF!</definedName>
    <definedName name="_8_0__123Grap" localSheetId="3" hidden="1">#REF!</definedName>
    <definedName name="_8_0__123Grap" localSheetId="5" hidden="1">#REF!</definedName>
    <definedName name="_8_0__123Grap" hidden="1">#REF!</definedName>
    <definedName name="_ACC2" localSheetId="3" hidden="1">#REF!</definedName>
    <definedName name="_ACC2" localSheetId="5" hidden="1">#REF!</definedName>
    <definedName name="_ACC2"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2047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Bin" localSheetId="3" hidden="1">[4]ACUMULADO!#REF!</definedName>
    <definedName name="_Dist_Bin" localSheetId="5" hidden="1">[4]ACUMULADO!#REF!</definedName>
    <definedName name="_Dist_Bin" hidden="1">[4]ACUMULADO!#REF!</definedName>
    <definedName name="_Dist_Values" localSheetId="3" hidden="1">#REF!</definedName>
    <definedName name="_Dist_Values" localSheetId="5" hidden="1">#REF!</definedName>
    <definedName name="_Dist_Values" hidden="1">#REF!</definedName>
    <definedName name="_Fill" localSheetId="3" hidden="1">#REF!</definedName>
    <definedName name="_Fill" localSheetId="5" hidden="1">#REF!</definedName>
    <definedName name="_Fill" hidden="1">#REF!</definedName>
    <definedName name="_xlnm._FilterDatabase" hidden="1">'[5]Cash basis Ago-02'!$A$1:$BG$114</definedName>
    <definedName name="_jul02" localSheetId="5" hidden="1">{#N/A,#N/A,FALSE,"MAY96 2260";#N/A,#N/A,FALSE,"system reclass";#N/A,#N/A,FALSE,"Items with no project number"}</definedName>
    <definedName name="_jul02" hidden="1">{#N/A,#N/A,FALSE,"MAY96 2260";#N/A,#N/A,FALSE,"system reclass";#N/A,#N/A,FALSE,"Items with no project number"}</definedName>
    <definedName name="_Key1" localSheetId="3" hidden="1">#REF!</definedName>
    <definedName name="_Key1" localSheetId="5" hidden="1">#REF!</definedName>
    <definedName name="_Key1" hidden="1">#REF!</definedName>
    <definedName name="_Key2" hidden="1">[6]MOPE!$AG$10:$AG$70</definedName>
    <definedName name="_Order1" hidden="1">0</definedName>
    <definedName name="_Order2" hidden="1">255</definedName>
    <definedName name="_Parse_Out" localSheetId="3" hidden="1">#REF!</definedName>
    <definedName name="_Parse_Out" localSheetId="5" hidden="1">#REF!</definedName>
    <definedName name="_Parse_Out" hidden="1">#REF!</definedName>
    <definedName name="_r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r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r3" localSheetId="5" hidden="1">{"vista1",#N/A,FALSE,"Tarifas_Teoricas_May_97";"vista2",#N/A,FALSE,"Tarifas_Teoricas_May_97";"vista1",#N/A,FALSE,"Tarifas_Barra_May_97";"vista2",#N/A,FALSE,"Tarifas_Barra_May_97"}</definedName>
    <definedName name="_r3" hidden="1">{"vista1",#N/A,FALSE,"Tarifas_Teoricas_May_97";"vista2",#N/A,FALSE,"Tarifas_Teoricas_May_97";"vista1",#N/A,FALSE,"Tarifas_Barra_May_97";"vista2",#N/A,FALSE,"Tarifas_Barra_May_97"}</definedName>
    <definedName name="_Regression_Int" hidden="1">1</definedName>
    <definedName name="_Regression_Out" localSheetId="3" hidden="1">'[7] PIB Brasil ( R$ de 1996 )'!#REF!</definedName>
    <definedName name="_Regression_Out" hidden="1">'[7] PIB Brasil ( R$ de 1996 )'!#REF!</definedName>
    <definedName name="_Regression_X" localSheetId="3" hidden="1">'[7] PIB Brasil ( R$ de 1996 )'!#REF!</definedName>
    <definedName name="_Regression_X" hidden="1">'[7] PIB Brasil ( R$ de 1996 )'!#REF!</definedName>
    <definedName name="_Regression_Y" localSheetId="3" hidden="1">#REF!</definedName>
    <definedName name="_Regression_Y" localSheetId="5" hidden="1">#REF!</definedName>
    <definedName name="_Regression_Y" hidden="1">#REF!</definedName>
    <definedName name="_Sort" localSheetId="3" hidden="1">#REF!</definedName>
    <definedName name="_Sort" localSheetId="5" hidden="1">#REF!</definedName>
    <definedName name="_Sort" hidden="1">#REF!</definedName>
    <definedName name="_Table1_In1" localSheetId="3" hidden="1">#REF!</definedName>
    <definedName name="_Table1_In1" localSheetId="5" hidden="1">#REF!</definedName>
    <definedName name="_Table1_In1" hidden="1">#REF!</definedName>
    <definedName name="_Table1_Out" localSheetId="3" hidden="1">#REF!</definedName>
    <definedName name="_Table1_Out" localSheetId="5" hidden="1">#REF!</definedName>
    <definedName name="_Table1_Out" hidden="1">#REF!</definedName>
    <definedName name="aaaaaaaaaa" localSheetId="5" hidden="1">{#N/A,#N/A,FALSE,"ENERGIA";#N/A,#N/A,FALSE,"PERDIDAS";#N/A,#N/A,FALSE,"CLIENTES";#N/A,#N/A,FALSE,"ESTADO";#N/A,#N/A,FALSE,"TECNICA"}</definedName>
    <definedName name="aaaaaaaaaa" hidden="1">{#N/A,#N/A,FALSE,"ENERGIA";#N/A,#N/A,FALSE,"PERDIDAS";#N/A,#N/A,FALSE,"CLIENTES";#N/A,#N/A,FALSE,"ESTADO";#N/A,#N/A,FALSE,"TECNICA"}</definedName>
    <definedName name="aaaaaaaaaaaaa" localSheetId="5" hidden="1">{#N/A,#N/A,FALSE,"LLAVE";#N/A,#N/A,FALSE,"EERR";#N/A,#N/A,FALSE,"ESP";#N/A,#N/A,FALSE,"EOAF";#N/A,#N/A,FALSE,"CASH";#N/A,#N/A,FALSE,"FINANZAS";#N/A,#N/A,FALSE,"DEUDA";#N/A,#N/A,FALSE,"INVERSION";#N/A,#N/A,FALSE,"PERSONAL"}</definedName>
    <definedName name="aaaaaaaaaaaaa" hidden="1">{#N/A,#N/A,FALSE,"LLAVE";#N/A,#N/A,FALSE,"EERR";#N/A,#N/A,FALSE,"ESP";#N/A,#N/A,FALSE,"EOAF";#N/A,#N/A,FALSE,"CASH";#N/A,#N/A,FALSE,"FINANZAS";#N/A,#N/A,FALSE,"DEUDA";#N/A,#N/A,FALSE,"INVERSION";#N/A,#N/A,FALSE,"PERSONAL"}</definedName>
    <definedName name="ACwvu.Coal._.Pricing._.and._.Usage." localSheetId="3" hidden="1">#REF!</definedName>
    <definedName name="ACwvu.Coal._.Pricing._.and._.Usage." localSheetId="5" hidden="1">#REF!</definedName>
    <definedName name="ACwvu.Coal._.Pricing._.and._.Usage." hidden="1">#REF!</definedName>
    <definedName name="ACwvu.Depreciation._.Monthly." localSheetId="3" hidden="1">#REF!</definedName>
    <definedName name="ACwvu.Depreciation._.Monthly." localSheetId="5" hidden="1">#REF!</definedName>
    <definedName name="ACwvu.Depreciation._.Monthly." hidden="1">#REF!</definedName>
    <definedName name="ACwvu.Gross._.Profit." localSheetId="3" hidden="1">#REF!</definedName>
    <definedName name="ACwvu.Gross._.Profit." localSheetId="5" hidden="1">#REF!</definedName>
    <definedName name="ACwvu.Gross._.Profit." hidden="1">#REF!</definedName>
    <definedName name="ACwvu.Gross._.Profit._.Monthly." localSheetId="3" hidden="1">#REF!</definedName>
    <definedName name="ACwvu.Gross._.Profit._.Monthly." localSheetId="5" hidden="1">#REF!</definedName>
    <definedName name="ACwvu.Gross._.Profit._.Monthly." hidden="1">#REF!</definedName>
    <definedName name="ACwvu.Inter._.Plant._.Xfer._.Monthly." localSheetId="3" hidden="1">#REF!</definedName>
    <definedName name="ACwvu.Inter._.Plant._.Xfer._.Monthly." localSheetId="5" hidden="1">#REF!</definedName>
    <definedName name="ACwvu.Inter._.Plant._.Xfer._.Monthly." hidden="1">#REF!</definedName>
    <definedName name="ACwvu.Inventory._.Change._.Monthly." localSheetId="3" hidden="1">#REF!</definedName>
    <definedName name="ACwvu.Inventory._.Change._.Monthly." localSheetId="5" hidden="1">#REF!</definedName>
    <definedName name="ACwvu.Inventory._.Change._.Monthly." hidden="1">#REF!</definedName>
    <definedName name="ACwvu.Labour._.Fringes._.Monthly." localSheetId="3" hidden="1">#REF!</definedName>
    <definedName name="ACwvu.Labour._.Fringes._.Monthly." localSheetId="5" hidden="1">#REF!</definedName>
    <definedName name="ACwvu.Labour._.Fringes._.Monthly." hidden="1">#REF!</definedName>
    <definedName name="ACwvu.Other._.Variable._.Monthly." localSheetId="3" hidden="1">#REF!</definedName>
    <definedName name="ACwvu.Other._.Variable._.Monthly." localSheetId="5" hidden="1">#REF!</definedName>
    <definedName name="ACwvu.Other._.Variable._.Monthly." hidden="1">#REF!</definedName>
    <definedName name="ACwvu.Other._.Variable._.Summary." localSheetId="3" hidden="1">#REF!</definedName>
    <definedName name="ACwvu.Other._.Variable._.Summary." localSheetId="5" hidden="1">#REF!</definedName>
    <definedName name="ACwvu.Other._.Variable._.Summary." hidden="1">#REF!</definedName>
    <definedName name="ACwvu.Power._.Monthly." localSheetId="3" hidden="1">#REF!</definedName>
    <definedName name="ACwvu.Power._.Monthly." localSheetId="5" hidden="1">#REF!</definedName>
    <definedName name="ACwvu.Power._.Monthly." hidden="1">#REF!</definedName>
    <definedName name="ACwvu.Power._.Summary." localSheetId="3" hidden="1">#REF!</definedName>
    <definedName name="ACwvu.Power._.Summary." localSheetId="5" hidden="1">#REF!</definedName>
    <definedName name="ACwvu.Power._.Summary." hidden="1">#REF!</definedName>
    <definedName name="ACwvu.Process._.Fuel._.Monthly." localSheetId="3" hidden="1">#REF!</definedName>
    <definedName name="ACwvu.Process._.Fuel._.Monthly." localSheetId="5" hidden="1">#REF!</definedName>
    <definedName name="ACwvu.Process._.Fuel._.Monthly." hidden="1">#REF!</definedName>
    <definedName name="ACwvu.Process._.Fuel._.Summary." localSheetId="3" hidden="1">#REF!</definedName>
    <definedName name="ACwvu.Process._.Fuel._.Summary." localSheetId="5" hidden="1">#REF!</definedName>
    <definedName name="ACwvu.Process._.Fuel._.Summary." hidden="1">#REF!</definedName>
    <definedName name="ACwvu.Production._.Monthly." localSheetId="3" hidden="1">#REF!</definedName>
    <definedName name="ACwvu.Production._.Monthly." localSheetId="5" hidden="1">#REF!</definedName>
    <definedName name="ACwvu.Production._.Monthly." hidden="1">#REF!</definedName>
    <definedName name="ACwvu.Purchased._.Material._.Monthly." localSheetId="3" hidden="1">#REF!</definedName>
    <definedName name="ACwvu.Purchased._.Material._.Monthly." localSheetId="5" hidden="1">#REF!</definedName>
    <definedName name="ACwvu.Purchased._.Material._.Monthly." hidden="1">#REF!</definedName>
    <definedName name="ACwvu.Purchased._.Material._.Summary." localSheetId="3" hidden="1">#REF!</definedName>
    <definedName name="ACwvu.Purchased._.Material._.Summary." localSheetId="5" hidden="1">#REF!</definedName>
    <definedName name="ACwvu.Purchased._.Material._.Summary." hidden="1">#REF!</definedName>
    <definedName name="ACwvu.Repair._.Materials._.Monthly." localSheetId="3" hidden="1">#REF!</definedName>
    <definedName name="ACwvu.Repair._.Materials._.Monthly." localSheetId="5" hidden="1">#REF!</definedName>
    <definedName name="ACwvu.Repair._.Materials._.Monthly." hidden="1">#REF!</definedName>
    <definedName name="ACwvu.Repair._.Materials._.Summary." localSheetId="3" hidden="1">#REF!</definedName>
    <definedName name="ACwvu.Repair._.Materials._.Summary." localSheetId="5" hidden="1">#REF!</definedName>
    <definedName name="ACwvu.Repair._.Materials._.Summary." hidden="1">#REF!</definedName>
    <definedName name="AFILIADAS" localSheetId="5" hidden="1">{#N/A,#N/A,FALSE,"Aging Summary";#N/A,#N/A,FALSE,"Ratio Analysis";#N/A,#N/A,FALSE,"Test 120 Day Accts";#N/A,#N/A,FALSE,"Tickmarks"}</definedName>
    <definedName name="AFILIADAS" hidden="1">{#N/A,#N/A,FALSE,"Aging Summary";#N/A,#N/A,FALSE,"Ratio Analysis";#N/A,#N/A,FALSE,"Test 120 Day Accts";#N/A,#N/A,FALSE,"Tickmarks"}</definedName>
    <definedName name="analisis" localSheetId="5" hidden="1">{#N/A,#N/A,FALSE,"Aging Summary";#N/A,#N/A,FALSE,"Ratio Analysis";#N/A,#N/A,FALSE,"Test 120 Day Accts";#N/A,#N/A,FALSE,"Tickmarks"}</definedName>
    <definedName name="analisis" hidden="1">{#N/A,#N/A,FALSE,"Aging Summary";#N/A,#N/A,FALSE,"Ratio Analysis";#N/A,#N/A,FALSE,"Test 120 Day Accts";#N/A,#N/A,FALSE,"Tickmarks"}</definedName>
    <definedName name="anscount" hidden="1">2</definedName>
    <definedName name="AS2DocOpenMode" hidden="1">"AS2DocumentEdit"</definedName>
    <definedName name="AS2HasNoAutoHeaderFooter" hidden="1">" "</definedName>
    <definedName name="AS2NamedRange" hidden="1">4</definedName>
    <definedName name="AS2ReportLS" hidden="1">1</definedName>
    <definedName name="AS2StaticLS" localSheetId="3" hidden="1">#REF!</definedName>
    <definedName name="AS2StaticLS" localSheetId="5" hidden="1">#REF!</definedName>
    <definedName name="AS2StaticLS" hidden="1">#REF!</definedName>
    <definedName name="AS2SyncStepLS" hidden="1">0</definedName>
    <definedName name="AS2TickmarkLS" localSheetId="3" hidden="1">#REF!</definedName>
    <definedName name="AS2TickmarkLS" localSheetId="5" hidden="1">#REF!</definedName>
    <definedName name="AS2TickmarkLS" hidden="1">#REF!</definedName>
    <definedName name="AS2VersionLS" hidden="1">300</definedName>
    <definedName name="asdfsfsa" localSheetId="3" hidden="1">#REF!</definedName>
    <definedName name="asdfsfsa" localSheetId="5" hidden="1">#REF!</definedName>
    <definedName name="asdfsfsa" hidden="1">#REF!</definedName>
    <definedName name="BANCO1" localSheetId="3" hidden="1">#REF!</definedName>
    <definedName name="BANCO1" localSheetId="5" hidden="1">#REF!</definedName>
    <definedName name="BANCO1" hidden="1">#REF!</definedName>
    <definedName name="bb" localSheetId="5" hidden="1">{#N/A,#N/A,FALSE,"ENERGIA";#N/A,#N/A,FALSE,"PERDIDAS";#N/A,#N/A,FALSE,"CLIENTES";#N/A,#N/A,FALSE,"ESTADO";#N/A,#N/A,FALSE,"TECNICA"}</definedName>
    <definedName name="bb" hidden="1">{#N/A,#N/A,FALSE,"ENERGIA";#N/A,#N/A,FALSE,"PERDIDAS";#N/A,#N/A,FALSE,"CLIENTES";#N/A,#N/A,FALSE,"ESTADO";#N/A,#N/A,FALSE,"TECNICA"}</definedName>
    <definedName name="BBBBBBBB" localSheetId="5" hidden="1">{#N/A,#N/A,FALSE,"Aging Summary";#N/A,#N/A,FALSE,"Ratio Analysis";#N/A,#N/A,FALSE,"Test 120 Day Accts";#N/A,#N/A,FALSE,"Tickmarks"}</definedName>
    <definedName name="BBBBBBBB" hidden="1">{#N/A,#N/A,FALSE,"Aging Summary";#N/A,#N/A,FALSE,"Ratio Analysis";#N/A,#N/A,FALSE,"Test 120 Day Accts";#N/A,#N/A,FALSE,"Tickmarks"}</definedName>
    <definedName name="BG_Del" hidden="1">15</definedName>
    <definedName name="BG_Ins" hidden="1">4</definedName>
    <definedName name="BG_Mod" hidden="1">6</definedName>
    <definedName name="BLPH1" localSheetId="3" hidden="1">#REF!</definedName>
    <definedName name="BLPH1" localSheetId="5" hidden="1">#REF!</definedName>
    <definedName name="BLPH1" hidden="1">#REF!</definedName>
    <definedName name="BLPH2" localSheetId="3" hidden="1">#REF!</definedName>
    <definedName name="BLPH2" localSheetId="5" hidden="1">#REF!</definedName>
    <definedName name="BLPH2" hidden="1">#REF!</definedName>
    <definedName name="BLPH3" localSheetId="3" hidden="1">[8]Sheet1!#REF!</definedName>
    <definedName name="BLPH3" localSheetId="5" hidden="1">[8]Sheet1!#REF!</definedName>
    <definedName name="BLPH3" hidden="1">[8]Sheet1!#REF!</definedName>
    <definedName name="bx" localSheetId="5" hidden="1">{#N/A,#N/A,FALSE,"LLAVE";#N/A,#N/A,FALSE,"EERR";#N/A,#N/A,FALSE,"ESP";#N/A,#N/A,FALSE,"EOAF";#N/A,#N/A,FALSE,"CASH";#N/A,#N/A,FALSE,"FINANZAS";#N/A,#N/A,FALSE,"DEUDA";#N/A,#N/A,FALSE,"INVERSION";#N/A,#N/A,FALSE,"PERSONAL"}</definedName>
    <definedName name="bx" hidden="1">{#N/A,#N/A,FALSE,"LLAVE";#N/A,#N/A,FALSE,"EERR";#N/A,#N/A,FALSE,"ESP";#N/A,#N/A,FALSE,"EOAF";#N/A,#N/A,FALSE,"CASH";#N/A,#N/A,FALSE,"FINANZAS";#N/A,#N/A,FALSE,"DEUDA";#N/A,#N/A,FALSE,"INVERSION";#N/A,#N/A,FALSE,"PERSONAL"}</definedName>
    <definedName name="cacs2004" localSheetId="5" hidden="1">{"DetallexDep",#N/A,FALSE,"Giovanna (x DEPT)"}</definedName>
    <definedName name="cacs2004" hidden="1">{"DetallexDep",#N/A,FALSE,"Giovanna (x DEPT)"}</definedName>
    <definedName name="cacs2005" localSheetId="5" hidden="1">{"DetallexDep",#N/A,FALSE,"Giovanna (x DEPT)"}</definedName>
    <definedName name="cacs2005" hidden="1">{"DetallexDep",#N/A,FALSE,"Giovanna (x DEPT)"}</definedName>
    <definedName name="cacs2006" localSheetId="5" hidden="1">{"DetallexDep",#N/A,FALSE,"Giovanna (x DEPT)"}</definedName>
    <definedName name="cacs2006" hidden="1">{"DetallexDep",#N/A,FALSE,"Giovanna (x DEPT)"}</definedName>
    <definedName name="CD" localSheetId="5" hidden="1">{#N/A,#N/A,FALSE,"LLAVE";#N/A,#N/A,FALSE,"EERR";#N/A,#N/A,FALSE,"ESP";#N/A,#N/A,FALSE,"EOAF";#N/A,#N/A,FALSE,"CASH";#N/A,#N/A,FALSE,"FINANZAS";#N/A,#N/A,FALSE,"DEUDA";#N/A,#N/A,FALSE,"INVERSION";#N/A,#N/A,FALSE,"PERSONAL"}</definedName>
    <definedName name="CD" hidden="1">{#N/A,#N/A,FALSE,"LLAVE";#N/A,#N/A,FALSE,"EERR";#N/A,#N/A,FALSE,"ESP";#N/A,#N/A,FALSE,"EOAF";#N/A,#N/A,FALSE,"CASH";#N/A,#N/A,FALSE,"FINANZAS";#N/A,#N/A,FALSE,"DEUDA";#N/A,#N/A,FALSE,"INVERSION";#N/A,#N/A,FALSE,"PERSONAL"}</definedName>
    <definedName name="cdx" localSheetId="5" hidden="1">{#N/A,#N/A,FALSE,"LLAVE";#N/A,#N/A,FALSE,"EERR";#N/A,#N/A,FALSE,"ESP";#N/A,#N/A,FALSE,"EOAF";#N/A,#N/A,FALSE,"CASH";#N/A,#N/A,FALSE,"FINANZAS";#N/A,#N/A,FALSE,"DEUDA";#N/A,#N/A,FALSE,"INVERSION";#N/A,#N/A,FALSE,"PERSONAL"}</definedName>
    <definedName name="cdx" hidden="1">{#N/A,#N/A,FALSE,"LLAVE";#N/A,#N/A,FALSE,"EERR";#N/A,#N/A,FALSE,"ESP";#N/A,#N/A,FALSE,"EOAF";#N/A,#N/A,FALSE,"CASH";#N/A,#N/A,FALSE,"FINANZAS";#N/A,#N/A,FALSE,"DEUDA";#N/A,#N/A,FALSE,"INVERSION";#N/A,#N/A,FALSE,"PERSONAL"}</definedName>
    <definedName name="Clien" localSheetId="5" hidden="1">{#N/A,#N/A,FALSE,"LLAVE";#N/A,#N/A,FALSE,"EERR";#N/A,#N/A,FALSE,"ESP";#N/A,#N/A,FALSE,"EOAF";#N/A,#N/A,FALSE,"CASH";#N/A,#N/A,FALSE,"FINANZAS";#N/A,#N/A,FALSE,"DEUDA";#N/A,#N/A,FALSE,"INVERSION";#N/A,#N/A,FALSE,"PERSONAL"}</definedName>
    <definedName name="Clien" hidden="1">{#N/A,#N/A,FALSE,"LLAVE";#N/A,#N/A,FALSE,"EERR";#N/A,#N/A,FALSE,"ESP";#N/A,#N/A,FALSE,"EOAF";#N/A,#N/A,FALSE,"CASH";#N/A,#N/A,FALSE,"FINANZAS";#N/A,#N/A,FALSE,"DEUDA";#N/A,#N/A,FALSE,"INVERSION";#N/A,#N/A,FALSE,"PERSONAL"}</definedName>
    <definedName name="cursource" hidden="1">#N/A</definedName>
    <definedName name="dddd"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dddd"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DFG" localSheetId="5" hidden="1">{"DetallexDep",#N/A,FALSE,"Giovanna (x DEPT)"}</definedName>
    <definedName name="DFG" hidden="1">{"DetallexDep",#N/A,FALSE,"Giovanna (x DEPT)"}</definedName>
    <definedName name="dsfg" localSheetId="5" hidden="1">{#N/A,#N/A,FALSE,"MAY96 2260";#N/A,#N/A,FALSE,"system reclass";#N/A,#N/A,FALSE,"Items with no project number"}</definedName>
    <definedName name="dsfg" hidden="1">{#N/A,#N/A,FALSE,"MAY96 2260";#N/A,#N/A,FALSE,"system reclass";#N/A,#N/A,FALSE,"Items with no project number"}</definedName>
    <definedName name="e" localSheetId="5" hidden="1">{#N/A,#N/A,FALSE,"ENERGIA";#N/A,#N/A,FALSE,"PERDIDAS";#N/A,#N/A,FALSE,"CLIENTES";#N/A,#N/A,FALSE,"ESTADO";#N/A,#N/A,FALSE,"TECNICA"}</definedName>
    <definedName name="e" hidden="1">{#N/A,#N/A,FALSE,"ENERGIA";#N/A,#N/A,FALSE,"PERDIDAS";#N/A,#N/A,FALSE,"CLIENTES";#N/A,#N/A,FALSE,"ESTADO";#N/A,#N/A,FALSE,"TECNICA"}</definedName>
    <definedName name="edson" localSheetId="5" hidden="1">{#N/A,#N/A,TRUE,"Sales Performance";#N/A,#N/A,TRUE,"Inventories";#N/A,#N/A,TRUE,"Accounts Receivable";#N/A,#N/A,TRUE,"Past Due Analysis";#N/A,#N/A,TRUE,"Cash"}</definedName>
    <definedName name="edson" hidden="1">{#N/A,#N/A,TRUE,"Sales Performance";#N/A,#N/A,TRUE,"Inventories";#N/A,#N/A,TRUE,"Accounts Receivable";#N/A,#N/A,TRUE,"Past Due Analysis";#N/A,#N/A,TRUE,"Cash"}</definedName>
    <definedName name="eee" localSheetId="3" hidden="1">#REF!</definedName>
    <definedName name="eee" localSheetId="5" hidden="1">#REF!</definedName>
    <definedName name="eee" hidden="1">#REF!</definedName>
    <definedName name="eeee" localSheetId="3" hidden="1">#REF!</definedName>
    <definedName name="eeee" localSheetId="5" hidden="1">#REF!</definedName>
    <definedName name="eeee" hidden="1">#REF!</definedName>
    <definedName name="eeeee" localSheetId="3" hidden="1">#REF!</definedName>
    <definedName name="eeeee" localSheetId="5" hidden="1">#REF!</definedName>
    <definedName name="eeeee" hidden="1">#REF!</definedName>
    <definedName name="fdsfdsdfsdsdfs" localSheetId="5" hidden="1">{#N/A,#N/A,FALSE,"C_RESU";#N/A,#N/A,FALSE,"RES_HHOLD";#N/A,#N/A,FALSE,"Hh_Vdasmi";#N/A,#N/A,FALSE,"Hh_Markt";#N/A,#N/A,FALSE,"Hh_Asscom";#N/A,#N/A,FALSE,"Hh_Consorc";#N/A,#N/A,FALSE,"Hh_Disc";#N/A,#N/A,FALSE,"Hh_Linhaprod";#N/A,#N/A,FALSE,"C_EXP";#N/A,#N/A,FALSE,"RES_COMM";#N/A,#N/A,FALSE,"Co_Vda_Lwa";#N/A,#N/A,FALSE,"Co_Vda_Lf";#N/A,#N/A,FALSE,"Co_Vda_Lce";#N/A,#N/A,FALSE,"Co_Adm_sp";#N/A,#N/A,FALSE,"Co_Adm_cic";#N/A,#N/A,FALSE,"Co_Linhaprod";#N/A,#N/A,FALSE,"RES_OUTD";#N/A,#N/A,FALSE,"OU_Vdas";#N/A,#N/A,FALSE,"OU_Markt";#N/A,#N/A,FALSE,"OU_Admin";#N/A,#N/A,FALSE,"OU_Admfguar";#N/A,#N/A,FALSE,"OU_Linhaprod"}</definedName>
    <definedName name="fdsfdsdfsdsdfs" hidden="1">{#N/A,#N/A,FALSE,"C_RESU";#N/A,#N/A,FALSE,"RES_HHOLD";#N/A,#N/A,FALSE,"Hh_Vdasmi";#N/A,#N/A,FALSE,"Hh_Markt";#N/A,#N/A,FALSE,"Hh_Asscom";#N/A,#N/A,FALSE,"Hh_Consorc";#N/A,#N/A,FALSE,"Hh_Disc";#N/A,#N/A,FALSE,"Hh_Linhaprod";#N/A,#N/A,FALSE,"C_EXP";#N/A,#N/A,FALSE,"RES_COMM";#N/A,#N/A,FALSE,"Co_Vda_Lwa";#N/A,#N/A,FALSE,"Co_Vda_Lf";#N/A,#N/A,FALSE,"Co_Vda_Lce";#N/A,#N/A,FALSE,"Co_Adm_sp";#N/A,#N/A,FALSE,"Co_Adm_cic";#N/A,#N/A,FALSE,"Co_Linhaprod";#N/A,#N/A,FALSE,"RES_OUTD";#N/A,#N/A,FALSE,"OU_Vdas";#N/A,#N/A,FALSE,"OU_Markt";#N/A,#N/A,FALSE,"OU_Admin";#N/A,#N/A,FALSE,"OU_Admfguar";#N/A,#N/A,FALSE,"OU_Linhaprod"}</definedName>
    <definedName name="ff" localSheetId="5" hidden="1">{#N/A,#N/A,FALSE,"ENERGIA";#N/A,#N/A,FALSE,"PERDIDAS";#N/A,#N/A,FALSE,"CLIENTES";#N/A,#N/A,FALSE,"ESTADO";#N/A,#N/A,FALSE,"TECNICA"}</definedName>
    <definedName name="ff" hidden="1">{#N/A,#N/A,FALSE,"ENERGIA";#N/A,#N/A,FALSE,"PERDIDAS";#N/A,#N/A,FALSE,"CLIENTES";#N/A,#N/A,FALSE,"ESTADO";#N/A,#N/A,FALSE,"TECNICA"}</definedName>
    <definedName name="fffff" localSheetId="5" hidden="1">{"DetallexDep",#N/A,FALSE,"Giovanna (x DEPT)"}</definedName>
    <definedName name="fffff" hidden="1">{"DetallexDep",#N/A,FALSE,"Giovanna (x DEPT)"}</definedName>
    <definedName name="FREDDY" localSheetId="5" hidden="1">{#N/A,#N/A,FALSE,"MAY96 2260";#N/A,#N/A,FALSE,"system reclass";#N/A,#N/A,FALSE,"Items with no project number"}</definedName>
    <definedName name="FREDDY" hidden="1">{#N/A,#N/A,FALSE,"MAY96 2260";#N/A,#N/A,FALSE,"system reclass";#N/A,#N/A,FALSE,"Items with no project number"}</definedName>
    <definedName name="fx" localSheetId="5" hidden="1">{#N/A,#N/A,FALSE,"ENERGIA";#N/A,#N/A,FALSE,"PERDIDAS";#N/A,#N/A,FALSE,"CLIENTES";#N/A,#N/A,FALSE,"ESTADO";#N/A,#N/A,FALSE,"TECNICA"}</definedName>
    <definedName name="fx" hidden="1">{#N/A,#N/A,FALSE,"ENERGIA";#N/A,#N/A,FALSE,"PERDIDAS";#N/A,#N/A,FALSE,"CLIENTES";#N/A,#N/A,FALSE,"ESTADO";#N/A,#N/A,FALSE,"TECNICA"}</definedName>
    <definedName name="GR" localSheetId="5" hidden="1">{"CAPA GERENCIAL",#N/A,TRUE,"capa (2)";"CAPITAL 2001",#N/A,TRUE,"capital (2)";"INDICES2001",#N/A,TRUE,"índices bal (2)";"BAL(B)2001",#N/A,TRUE,"BAL B (2)";"BANAL(B)2001",#N/A,TRUE,"B.analítico B (2)";"RESULTADO 03",#N/A,TRUE,"resultado";"RESULTADO mes a mes(B)2001",#N/A,TRUE,"mês a mês (2)";"MUTAÇÃO(B)2001",#N/A,TRUE,"mutação B (2)";"DOAR(B)2001",#N/A,TRUE,"DOAR B (2)";"ESTOQUE(B)2001",#N/A,TRUE,"estoque";"PERMANENTE(B)2001",#N/A,TRUE,"permanente B (2)";"PERFIL(B)2001",#N/A,TRUE,"PERFIL B (2)";"PROVI2001",#N/A,TRUE,"provisões";"CAPA ANÁLISE",#N/A,TRUE,"capa (2)";"PRODUÇÃO 03",#N/A,TRUE,"produção";"ESTOQUEPA 03",#N/A,TRUE,"estoque pa";"VOLUME 03",#N/A,TRUE,"volume";"MIX 03",#N/A,TRUE,"mix";"ESTOQUE PA(2)2001",#N/A,TRUE,"estoque pa (2)";"ANALISE 03",#N/A,TRUE,"análise";"LBRUTO2001",#N/A,TRUE,"lb2001";"DESPESAS2001",#N/A,TRUE,"Desp2000-01";"FINANCEIRAS 03",#N/A,TRUE,"financeiras";"EBITDA 03",#N/A,TRUE,"ebitda";"FLUXO(B)2001",#N/A,TRUE,"FLUXO B (2)";"DIVIDA2001",#N/A,TRUE,"dívida";"CAPA CONTROLADORA",#N/A,TRUE,"capa (2)";"BAL(A)2001",#N/A,TRUE,"BAL A (2)";"RESULTADO mes a mes(A)2001",#N/A,TRUE,"mês a mês (2)";"MUTAÇÃO(A)2001",#N/A,TRUE,"mutação A (2)";"DOAR(A)2001",#N/A,TRUE,"DOAR A (2)";"FLUXO(A)2001",#N/A,TRUE,"FLUXO A";"ESTOQUE(A)2001",#N/A,TRUE,"estoque";"PERMANENTE(A)2001",#N/A,TRUE,"permanente A (2)";"PERFIL(A)2001",#N/A,TRUE,"PERFIL A (2)";"EQUIVALÊNCIA2001",#N/A,TRUE,"equyt";"CAPA CONTROLADAS",#N/A,TRUE,"capa (2)";"BAL(AMER)2001",#N/A,TRUE,"B.America (2)";"RESULTADO(AMER)2001",#N/A,TRUE,"mês a mês (2)";"BAL(TRAD)2001",#N/A,TRUE,"B.Trading (2)";"RESULTADO(TRAD)2001",#N/A,TRUE,"mês a mês (2)"}</definedName>
    <definedName name="GR" hidden="1">{"CAPA GERENCIAL",#N/A,TRUE,"capa (2)";"CAPITAL 2001",#N/A,TRUE,"capital (2)";"INDICES2001",#N/A,TRUE,"índices bal (2)";"BAL(B)2001",#N/A,TRUE,"BAL B (2)";"BANAL(B)2001",#N/A,TRUE,"B.analítico B (2)";"RESULTADO 03",#N/A,TRUE,"resultado";"RESULTADO mes a mes(B)2001",#N/A,TRUE,"mês a mês (2)";"MUTAÇÃO(B)2001",#N/A,TRUE,"mutação B (2)";"DOAR(B)2001",#N/A,TRUE,"DOAR B (2)";"ESTOQUE(B)2001",#N/A,TRUE,"estoque";"PERMANENTE(B)2001",#N/A,TRUE,"permanente B (2)";"PERFIL(B)2001",#N/A,TRUE,"PERFIL B (2)";"PROVI2001",#N/A,TRUE,"provisões";"CAPA ANÁLISE",#N/A,TRUE,"capa (2)";"PRODUÇÃO 03",#N/A,TRUE,"produção";"ESTOQUEPA 03",#N/A,TRUE,"estoque pa";"VOLUME 03",#N/A,TRUE,"volume";"MIX 03",#N/A,TRUE,"mix";"ESTOQUE PA(2)2001",#N/A,TRUE,"estoque pa (2)";"ANALISE 03",#N/A,TRUE,"análise";"LBRUTO2001",#N/A,TRUE,"lb2001";"DESPESAS2001",#N/A,TRUE,"Desp2000-01";"FINANCEIRAS 03",#N/A,TRUE,"financeiras";"EBITDA 03",#N/A,TRUE,"ebitda";"FLUXO(B)2001",#N/A,TRUE,"FLUXO B (2)";"DIVIDA2001",#N/A,TRUE,"dívida";"CAPA CONTROLADORA",#N/A,TRUE,"capa (2)";"BAL(A)2001",#N/A,TRUE,"BAL A (2)";"RESULTADO mes a mes(A)2001",#N/A,TRUE,"mês a mês (2)";"MUTAÇÃO(A)2001",#N/A,TRUE,"mutação A (2)";"DOAR(A)2001",#N/A,TRUE,"DOAR A (2)";"FLUXO(A)2001",#N/A,TRUE,"FLUXO A";"ESTOQUE(A)2001",#N/A,TRUE,"estoque";"PERMANENTE(A)2001",#N/A,TRUE,"permanente A (2)";"PERFIL(A)2001",#N/A,TRUE,"PERFIL A (2)";"EQUIVALÊNCIA2001",#N/A,TRUE,"equyt";"CAPA CONTROLADAS",#N/A,TRUE,"capa (2)";"BAL(AMER)2001",#N/A,TRUE,"B.America (2)";"RESULTADO(AMER)2001",#N/A,TRUE,"mês a mês (2)";"BAL(TRAD)2001",#N/A,TRUE,"B.Trading (2)";"RESULTADO(TRAD)2001",#N/A,TRUE,"mês a mês (2)"}</definedName>
    <definedName name="GrpAcct1" hidden="1">"5410"</definedName>
    <definedName name="GrpLevel" hidden="1">2</definedName>
    <definedName name="hh" localSheetId="5" hidden="1">{#N/A,#N/A,FALSE,"MAY96 2260";#N/A,#N/A,FALSE,"system reclass";#N/A,#N/A,FALSE,"Items with no project number"}</definedName>
    <definedName name="hh" hidden="1">{#N/A,#N/A,FALSE,"MAY96 2260";#N/A,#N/A,FALSE,"system reclass";#N/A,#N/A,FALSE,"Items with no project number"}</definedName>
    <definedName name="HTML_CodePage" hidden="1">1252</definedName>
    <definedName name="HTML_Control" localSheetId="5" hidden="1">{"'Sheet1'!$A$1:$G$85"}</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m" localSheetId="5" hidden="1">{#N/A,#N/A,FALSE,"ENERGIA";#N/A,#N/A,FALSE,"PERDIDAS";#N/A,#N/A,FALSE,"CLIENTES";#N/A,#N/A,FALSE,"ESTADO";#N/A,#N/A,FALSE,"TECNICA"}</definedName>
    <definedName name="im" hidden="1">{#N/A,#N/A,FALSE,"ENERGIA";#N/A,#N/A,FALSE,"PERDIDAS";#N/A,#N/A,FALSE,"CLIENTES";#N/A,#N/A,FALSE,"ESTADO";#N/A,#N/A,FALSE,"TECNICA"}</definedName>
    <definedName name="ime" localSheetId="5" hidden="1">{#N/A,#N/A,FALSE,"LLAVE";#N/A,#N/A,FALSE,"EERR";#N/A,#N/A,FALSE,"ESP";#N/A,#N/A,FALSE,"EOAF";#N/A,#N/A,FALSE,"CASH";#N/A,#N/A,FALSE,"FINANZAS";#N/A,#N/A,FALSE,"DEUDA";#N/A,#N/A,FALSE,"INVERSION";#N/A,#N/A,FALSE,"PERSONAL"}</definedName>
    <definedName name="ime" hidden="1">{#N/A,#N/A,FALSE,"LLAVE";#N/A,#N/A,FALSE,"EERR";#N/A,#N/A,FALSE,"ESP";#N/A,#N/A,FALSE,"EOAF";#N/A,#N/A,FALSE,"CASH";#N/A,#N/A,FALSE,"FINANZAS";#N/A,#N/A,FALSE,"DEUDA";#N/A,#N/A,FALSE,"INVERSION";#N/A,#N/A,FALSE,"PERSONAL"}</definedName>
    <definedName name="inform"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inform"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int_ext_sel" hidden="1">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5" hidden="1">43374.647962963</definedName>
    <definedName name="IQ_NAMES_REVISION_DATE_" hidden="1">41310.6675231481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klñ" localSheetId="5" hidden="1">{"DetallexDep",#N/A,FALSE,"Giovanna (x DEPT)"}</definedName>
    <definedName name="jklñ" hidden="1">{"DetallexDep",#N/A,FALSE,"Giovanna (x DEPT)"}</definedName>
    <definedName name="joser" localSheetId="5" hidden="1">{#N/A,#N/A,TRUE,"Sales Performance";#N/A,#N/A,TRUE,"Inventories";#N/A,#N/A,TRUE,"Accounts Receivable";#N/A,#N/A,TRUE,"Past Due Analysis";#N/A,#N/A,TRUE,"Cash"}</definedName>
    <definedName name="joser" hidden="1">{#N/A,#N/A,TRUE,"Sales Performance";#N/A,#N/A,TRUE,"Inventories";#N/A,#N/A,TRUE,"Accounts Receivable";#N/A,#N/A,TRUE,"Past Due Analysis";#N/A,#N/A,TRUE,"Cash"}</definedName>
    <definedName name="kkk" localSheetId="5" hidden="1">{"DetallexDep",#N/A,FALSE,"Giovanna (x DEPT)"}</definedName>
    <definedName name="kkk" hidden="1">{"DetallexDep",#N/A,FALSE,"Giovanna (x DEPT)"}</definedName>
    <definedName name="kkkk" localSheetId="5" hidden="1">{"DetallexDep",#N/A,FALSE,"Giovanna (x DEPT)"}</definedName>
    <definedName name="kkkk" hidden="1">{"DetallexDep",#N/A,FALSE,"Giovanna (x DEPT)"}</definedName>
    <definedName name="limcount" hidden="1">3</definedName>
    <definedName name="lll" localSheetId="5" hidden="1">{"DetallexDep",#N/A,FALSE,"Giovanna (x DEPT)"}</definedName>
    <definedName name="lll" hidden="1">{"DetallexDep",#N/A,FALSE,"Giovanna (x DEPT)"}</definedName>
    <definedName name="lth" localSheetId="3" hidden="1">#REF!</definedName>
    <definedName name="lth" localSheetId="5" hidden="1">#REF!</definedName>
    <definedName name="lth" hidden="1">#REF!</definedName>
    <definedName name="men" localSheetId="5" hidden="1">{#N/A,#N/A,FALSE,"LLAVE";#N/A,#N/A,FALSE,"EERR";#N/A,#N/A,FALSE,"ESP";#N/A,#N/A,FALSE,"EOAF";#N/A,#N/A,FALSE,"CASH";#N/A,#N/A,FALSE,"FINANZAS";#N/A,#N/A,FALSE,"DEUDA";#N/A,#N/A,FALSE,"INVERSION";#N/A,#N/A,FALSE,"PERSONAL"}</definedName>
    <definedName name="men" hidden="1">{#N/A,#N/A,FALSE,"LLAVE";#N/A,#N/A,FALSE,"EERR";#N/A,#N/A,FALSE,"ESP";#N/A,#N/A,FALSE,"EOAF";#N/A,#N/A,FALSE,"CASH";#N/A,#N/A,FALSE,"FINANZAS";#N/A,#N/A,FALSE,"DEUDA";#N/A,#N/A,FALSE,"INVERSION";#N/A,#N/A,FALSE,"PERSONAL"}</definedName>
    <definedName name="NBVB" localSheetId="5" hidden="1">{"DetallexDep",#N/A,FALSE,"Giovanna (x DEPT)"}</definedName>
    <definedName name="NBVB" hidden="1">{"DetallexDep",#N/A,FALSE,"Giovanna (x DEPT)"}</definedName>
    <definedName name="ññññ" localSheetId="5" hidden="1">{"DetallexDep",#N/A,FALSE,"Giovanna (x DEPT)"}</definedName>
    <definedName name="ññññ" hidden="1">{"DetallexDep",#N/A,FALSE,"Giovanna (x DEPT)"}</definedName>
    <definedName name="OTRO" localSheetId="5" hidden="1">{"'Sheet1'!$A$1:$G$85"}</definedName>
    <definedName name="OTRO" hidden="1">{"'Sheet1'!$A$1:$G$85"}</definedName>
    <definedName name="Peaje_Conx_REP_ISA"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Peaje_Conx_REP_ISA"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Peaje_Conx_rep_isa_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Peaje_Conx_rep_isa_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POL" localSheetId="5" hidden="1">{"DetallexDep",#N/A,FALSE,"Giovanna (x DEPT)"}</definedName>
    <definedName name="POL" hidden="1">{"DetallexDep",#N/A,FALSE,"Giovanna (x DEPT)"}</definedName>
    <definedName name="pp" localSheetId="5" hidden="1">{#N/A,#N/A,FALSE,"ENERGIA";#N/A,#N/A,FALSE,"PERDIDAS";#N/A,#N/A,FALSE,"CLIENTES";#N/A,#N/A,FALSE,"ESTADO";#N/A,#N/A,FALSE,"TECNICA"}</definedName>
    <definedName name="pp" hidden="1">{#N/A,#N/A,FALSE,"ENERGIA";#N/A,#N/A,FALSE,"PERDIDAS";#N/A,#N/A,FALSE,"CLIENTES";#N/A,#N/A,FALSE,"ESTADO";#N/A,#N/A,FALSE,"TECNICA"}</definedName>
    <definedName name="ppppp" localSheetId="5" hidden="1">{#N/A,#N/A,FALSE,"MAY96 2260";#N/A,#N/A,FALSE,"system reclass";#N/A,#N/A,FALSE,"Items with no project number"}</definedName>
    <definedName name="ppppp" hidden="1">{#N/A,#N/A,FALSE,"MAY96 2260";#N/A,#N/A,FALSE,"system reclass";#N/A,#N/A,FALSE,"Items with no project number"}</definedName>
    <definedName name="Prueva" localSheetId="5" hidden="1">{#N/A,#N/A,FALSE,"Aging Summary";#N/A,#N/A,FALSE,"Ratio Analysis";#N/A,#N/A,FALSE,"Test 120 Day Accts";#N/A,#N/A,FALSE,"Tickmarks"}</definedName>
    <definedName name="Prueva" hidden="1">{#N/A,#N/A,FALSE,"Aging Summary";#N/A,#N/A,FALSE,"Ratio Analysis";#N/A,#N/A,FALSE,"Test 120 Day Accts";#N/A,#N/A,FALSE,"Tickmarks"}</definedName>
    <definedName name="qweer" localSheetId="5" hidden="1">{"DetallexDep",#N/A,FALSE,"Giovanna (x DEPT)"}</definedName>
    <definedName name="qweer" hidden="1">{"DetallexDep",#N/A,FALSE,"Giovanna (x DEPT)"}</definedName>
    <definedName name="QWS" localSheetId="5" hidden="1">{"DetallexDep",#N/A,FALSE,"Giovanna (x DEPT)"}</definedName>
    <definedName name="QWS" hidden="1">{"DetallexDep",#N/A,FALSE,"Giovanna (x DEPT)"}</definedName>
    <definedName name="REPORTE"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REPORTE"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 hidden="1">'[9]DIF FAT FEV 01'!$X$13:$Y$40</definedName>
    <definedName name="SAPBEXhrIndnt" hidden="1">"Wide"</definedName>
    <definedName name="SAPBEXrevision" hidden="1">9</definedName>
    <definedName name="SAPBEXsysID" hidden="1">"B03"</definedName>
    <definedName name="SAPBEXwbID" hidden="1">"44Z3FNSB2KOWHDQH0H9SKNK0E"</definedName>
    <definedName name="SAPFuncF4Help" localSheetId="2" hidden="1">[10]!maio()</definedName>
    <definedName name="SAPFuncF4Help" localSheetId="3" hidden="1">[10]!maio()</definedName>
    <definedName name="SAPFuncF4Help" hidden="1">[10]!maio()</definedName>
    <definedName name="SAPsysID" hidden="1">"708C5W7SBKP804JT78WJ0JNKI"</definedName>
    <definedName name="SAPwbID" hidden="1">"ARS"</definedName>
    <definedName name="SASA" localSheetId="5" hidden="1">{#N/A,#N/A,FALSE,"Aging Summary";#N/A,#N/A,FALSE,"Ratio Analysis";#N/A,#N/A,FALSE,"Test 120 Day Accts";#N/A,#N/A,FALSE,"Tickmarks"}</definedName>
    <definedName name="SASA" hidden="1">{#N/A,#N/A,FALSE,"Aging Summary";#N/A,#N/A,FALSE,"Ratio Analysis";#N/A,#N/A,FALSE,"Test 120 Day Accts";#N/A,#N/A,FALSE,"Tickmarks"}</definedName>
    <definedName name="sder" localSheetId="5" hidden="1">{"DetallexDep",#N/A,FALSE,"Giovanna (x DEPT)"}</definedName>
    <definedName name="sder" hidden="1">{"DetallexDep",#N/A,FALSE,"Giovanna (x DEPT)"}</definedName>
    <definedName name="sencount" hidden="1">3</definedName>
    <definedName name="SENS"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SENS"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opt" localSheetId="3" hidden="1">#REF!</definedName>
    <definedName name="solver_opt" localSheetId="5" hidden="1">#REF!</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UMMARY" localSheetId="5" hidden="1">{"Portuguese",#N/A,FALSE,"R00";"Portuguese",#N/A,FALSE,"R01";"Portuguese",#N/A,FALSE,"R01_1";"Portuguese",#N/A,FALSE,"R01_2";"Portuguese",#N/A,FALSE,"R01_2A";"Portuguese",#N/A,FALSE,"R01_3";"Portuguese",#N/A,FALSE,"R02";"Portuguese",#N/A,FALSE,"R03";"Portuguese",#N/A,FALSE,"R04";"Portuguese",#N/A,FALSE,"R05";"Portuguese",#N/A,FALSE,"R06_B";"Portuguese",#N/A,FALSE,"R07";"Portuguese",#N/A,FALSE,"R08";"Portuguese",#N/A,FALSE,"R09"}</definedName>
    <definedName name="SUMMARY" hidden="1">{"Portuguese",#N/A,FALSE,"R00";"Portuguese",#N/A,FALSE,"R01";"Portuguese",#N/A,FALSE,"R01_1";"Portuguese",#N/A,FALSE,"R01_2";"Portuguese",#N/A,FALSE,"R01_2A";"Portuguese",#N/A,FALSE,"R01_3";"Portuguese",#N/A,FALSE,"R02";"Portuguese",#N/A,FALSE,"R03";"Portuguese",#N/A,FALSE,"R04";"Portuguese",#N/A,FALSE,"R05";"Portuguese",#N/A,FALSE,"R06_B";"Portuguese",#N/A,FALSE,"R07";"Portuguese",#N/A,FALSE,"R08";"Portuguese",#N/A,FALSE,"R09"}</definedName>
    <definedName name="Swvu.Coal._.Pricing._.and._.Usage." localSheetId="3" hidden="1">#REF!</definedName>
    <definedName name="Swvu.Coal._.Pricing._.and._.Usage." localSheetId="5" hidden="1">#REF!</definedName>
    <definedName name="Swvu.Coal._.Pricing._.and._.Usage." hidden="1">#REF!</definedName>
    <definedName name="Swvu.Depreciation._.Monthly." localSheetId="3" hidden="1">#REF!</definedName>
    <definedName name="Swvu.Depreciation._.Monthly." localSheetId="5" hidden="1">#REF!</definedName>
    <definedName name="Swvu.Depreciation._.Monthly." hidden="1">#REF!</definedName>
    <definedName name="Swvu.Gross._.Profit." localSheetId="3" hidden="1">#REF!</definedName>
    <definedName name="Swvu.Gross._.Profit." localSheetId="5" hidden="1">#REF!</definedName>
    <definedName name="Swvu.Gross._.Profit." hidden="1">#REF!</definedName>
    <definedName name="Swvu.Gross._.Profit._.Monthly." localSheetId="3" hidden="1">#REF!</definedName>
    <definedName name="Swvu.Gross._.Profit._.Monthly." localSheetId="5" hidden="1">#REF!</definedName>
    <definedName name="Swvu.Gross._.Profit._.Monthly." hidden="1">#REF!</definedName>
    <definedName name="Swvu.Inter._.Plant._.Xfer._.Monthly." localSheetId="3" hidden="1">#REF!</definedName>
    <definedName name="Swvu.Inter._.Plant._.Xfer._.Monthly." localSheetId="5" hidden="1">#REF!</definedName>
    <definedName name="Swvu.Inter._.Plant._.Xfer._.Monthly." hidden="1">#REF!</definedName>
    <definedName name="Swvu.Inventory._.Change._.Monthly." localSheetId="3" hidden="1">#REF!</definedName>
    <definedName name="Swvu.Inventory._.Change._.Monthly." localSheetId="5" hidden="1">#REF!</definedName>
    <definedName name="Swvu.Inventory._.Change._.Monthly." hidden="1">#REF!</definedName>
    <definedName name="Swvu.Labour._.Fringes._.Monthly." localSheetId="3" hidden="1">#REF!</definedName>
    <definedName name="Swvu.Labour._.Fringes._.Monthly." localSheetId="5" hidden="1">#REF!</definedName>
    <definedName name="Swvu.Labour._.Fringes._.Monthly." hidden="1">#REF!</definedName>
    <definedName name="Swvu.Other._.Variable._.Monthly." localSheetId="3" hidden="1">#REF!</definedName>
    <definedName name="Swvu.Other._.Variable._.Monthly." localSheetId="5" hidden="1">#REF!</definedName>
    <definedName name="Swvu.Other._.Variable._.Monthly." hidden="1">#REF!</definedName>
    <definedName name="Swvu.Other._.Variable._.Summary." localSheetId="3" hidden="1">#REF!</definedName>
    <definedName name="Swvu.Other._.Variable._.Summary." localSheetId="5" hidden="1">#REF!</definedName>
    <definedName name="Swvu.Other._.Variable._.Summary." hidden="1">#REF!</definedName>
    <definedName name="Swvu.Power._.Monthly." localSheetId="3" hidden="1">#REF!</definedName>
    <definedName name="Swvu.Power._.Monthly." localSheetId="5" hidden="1">#REF!</definedName>
    <definedName name="Swvu.Power._.Monthly." hidden="1">#REF!</definedName>
    <definedName name="Swvu.Power._.Summary." localSheetId="3" hidden="1">#REF!</definedName>
    <definedName name="Swvu.Power._.Summary." localSheetId="5" hidden="1">#REF!</definedName>
    <definedName name="Swvu.Power._.Summary." hidden="1">#REF!</definedName>
    <definedName name="Swvu.Process._.Fuel._.Monthly." localSheetId="3" hidden="1">#REF!</definedName>
    <definedName name="Swvu.Process._.Fuel._.Monthly." localSheetId="5" hidden="1">#REF!</definedName>
    <definedName name="Swvu.Process._.Fuel._.Monthly." hidden="1">#REF!</definedName>
    <definedName name="Swvu.Process._.Fuel._.Summary." localSheetId="3" hidden="1">#REF!</definedName>
    <definedName name="Swvu.Process._.Fuel._.Summary." localSheetId="5" hidden="1">#REF!</definedName>
    <definedName name="Swvu.Process._.Fuel._.Summary." hidden="1">#REF!</definedName>
    <definedName name="Swvu.Production._.Monthly." localSheetId="3" hidden="1">#REF!</definedName>
    <definedName name="Swvu.Production._.Monthly." localSheetId="5" hidden="1">#REF!</definedName>
    <definedName name="Swvu.Production._.Monthly." hidden="1">#REF!</definedName>
    <definedName name="Swvu.Purchased._.Material._.Monthly." localSheetId="3" hidden="1">#REF!</definedName>
    <definedName name="Swvu.Purchased._.Material._.Monthly." localSheetId="5" hidden="1">#REF!</definedName>
    <definedName name="Swvu.Purchased._.Material._.Monthly." hidden="1">#REF!</definedName>
    <definedName name="Swvu.Purchased._.Material._.Summary." localSheetId="3" hidden="1">#REF!</definedName>
    <definedName name="Swvu.Purchased._.Material._.Summary." localSheetId="5" hidden="1">#REF!</definedName>
    <definedName name="Swvu.Purchased._.Material._.Summary." hidden="1">#REF!</definedName>
    <definedName name="Swvu.Repair._.Materials._.Monthly." localSheetId="3" hidden="1">#REF!</definedName>
    <definedName name="Swvu.Repair._.Materials._.Monthly." localSheetId="5" hidden="1">#REF!</definedName>
    <definedName name="Swvu.Repair._.Materials._.Monthly." hidden="1">#REF!</definedName>
    <definedName name="Swvu.Repair._.Materials._.Summary." localSheetId="3" hidden="1">#REF!</definedName>
    <definedName name="Swvu.Repair._.Materials._.Summary." localSheetId="5" hidden="1">#REF!</definedName>
    <definedName name="Swvu.Repair._.Materials._.Summary." hidden="1">#REF!</definedName>
    <definedName name="te"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te"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teste2" localSheetId="3" hidden="1">[11]Mercado!#REF!</definedName>
    <definedName name="teste2" hidden="1">[11]Mercado!#REF!</definedName>
    <definedName name="TextRefCopyRangeCount" hidden="1">28</definedName>
    <definedName name="w" localSheetId="5" hidden="1">{#N/A,#N/A,TRUE,"Sales Performance";#N/A,#N/A,TRUE,"Inventories";#N/A,#N/A,TRUE,"Accounts Receivable";#N/A,#N/A,TRUE,"Past Due Analysis";#N/A,#N/A,TRUE,"Cash"}</definedName>
    <definedName name="w" hidden="1">{#N/A,#N/A,TRUE,"Sales Performance";#N/A,#N/A,TRUE,"Inventories";#N/A,#N/A,TRUE,"Accounts Receivable";#N/A,#N/A,TRUE,"Past Due Analysis";#N/A,#N/A,TRUE,"Cash"}</definedName>
    <definedName name="wrn.98._.BUDGET._.PACKAGE." localSheetId="5" hidden="1">{"PROD VOLUME",#N/A,FALSE,"PROD VOLUME";"DETAIL OF MATERIALS",#N/A,FALSE,"PURCH MAT'L STDS";"MATERIALS SUMMARY",#N/A,FALSE,"PURCH MAT'L STDS";"EARNINGS STMT",#N/A,FALSE,"EARNINGS STMT";"PLANT BURDEN",#N/A,FALSE,"PLANT BURDEN";"MAINTENANCE",#N/A,FALSE,"R&amp;M";"POWER",#N/A,FALSE,"POWER";"SUMMARY LABOR AND FRINGE",#N/A,FALSE,"SUMMARY LABOR&amp;FRINGE"}</definedName>
    <definedName name="wrn.98._.BUDGET._.PACKAGE." hidden="1">{"PROD VOLUME",#N/A,FALSE,"PROD VOLUME";"DETAIL OF MATERIALS",#N/A,FALSE,"PURCH MAT'L STDS";"MATERIALS SUMMARY",#N/A,FALSE,"PURCH MAT'L STDS";"EARNINGS STMT",#N/A,FALSE,"EARNINGS STMT";"PLANT BURDEN",#N/A,FALSE,"PLANT BURDEN";"MAINTENANCE",#N/A,FALSE,"R&amp;M";"POWER",#N/A,FALSE,"POWER";"SUMMARY LABOR AND FRINGE",#N/A,FALSE,"SUMMARY LABOR&amp;FRINGE"}</definedName>
    <definedName name="wrn.A1.._.Supuestos." localSheetId="5" hidden="1">{"Supuestos 1",#N/A,FALSE,"Supuestos"}</definedName>
    <definedName name="wrn.A1.._.Supuestos." hidden="1">{"Supuestos 1",#N/A,FALSE,"Supuestos"}</definedName>
    <definedName name="wrn.A2.._.Macroeconomico." localSheetId="5" hidden="1">{"Macroeconomico 2",#N/A,FALSE,"Macroeconomico"}</definedName>
    <definedName name="wrn.A2.._.Macroeconomico." hidden="1">{"Macroeconomico 2",#N/A,FALSE,"Macroeconomico"}</definedName>
    <definedName name="wrn.A3.._.Lineas.._.abonadas.._.Multi." localSheetId="5" hidden="1">{"Mercado ETB 1",#N/A,FALSE,"Lineas, Abonadas, Multi";"L. Residenciales 2",#N/A,FALSE,"Lineas, Abonadas, Multi";"Multi. L. Resid. 3",#N/A,FALSE,"Lineas, Abonadas, Multi";"Multi. Estrato 4 . 4",#N/A,FALSE,"Lineas, Abonadas, Multi";"Multi. Sda linea. 5",#N/A,FALSE,"Lineas, Abonadas, Multi";"Multi. lineas PBX. 6",#N/A,FALSE,"Lineas, Abonadas, Multi";"Multi. Lineas RDSI. 7",#N/A,FALSE,"Lineas, Abonadas, Multi";"Multi. Otras Lineas. 8",#N/A,FALSE,"Lineas, Abonadas, Multi";"Min. e imp. para calc. 9",#N/A,FALSE,"Lineas, Abonadas, Multi"}</definedName>
    <definedName name="wrn.A3.._.Lineas.._.abonadas.._.Multi." hidden="1">{"Mercado ETB 1",#N/A,FALSE,"Lineas, Abonadas, Multi";"L. Residenciales 2",#N/A,FALSE,"Lineas, Abonadas, Multi";"Multi. L. Resid. 3",#N/A,FALSE,"Lineas, Abonadas, Multi";"Multi. Estrato 4 . 4",#N/A,FALSE,"Lineas, Abonadas, Multi";"Multi. Sda linea. 5",#N/A,FALSE,"Lineas, Abonadas, Multi";"Multi. lineas PBX. 6",#N/A,FALSE,"Lineas, Abonadas, Multi";"Multi. Lineas RDSI. 7",#N/A,FALSE,"Lineas, Abonadas, Multi";"Multi. Otras Lineas. 8",#N/A,FALSE,"Lineas, Abonadas, Multi";"Min. e imp. para calc. 9",#N/A,FALSE,"Lineas, Abonadas, Multi"}</definedName>
    <definedName name="wrn.A3.1.._.Lineas._.Facturadas." localSheetId="5" hidden="1">{"L. facturadas. 1",#N/A,FALSE,"Lineas Facturadas";"Crecimiento año a año. 2",#N/A,FALSE,"Lineas Facturadas";"Por. recp. total. 3",#N/A,FALSE,"Lineas Facturadas"}</definedName>
    <definedName name="wrn.A3.1.._.Lineas._.Facturadas." hidden="1">{"L. facturadas. 1",#N/A,FALSE,"Lineas Facturadas";"Crecimiento año a año. 2",#N/A,FALSE,"Lineas Facturadas";"Por. recp. total. 3",#N/A,FALSE,"Lineas Facturadas"}</definedName>
    <definedName name="wrn.A4.._.Multimedicion." localSheetId="5" hidden="1">{"Multi. Impulsos. 1",#N/A,FALSE,"Multimedicion";"Crecimiento año a año. 2",#N/A,FALSE,"Multimedicion";"Por. resp. total. 3",#N/A,FALSE,"Multimedicion"}</definedName>
    <definedName name="wrn.A4.._.Multimedicion." hidden="1">{"Multi. Impulsos. 1",#N/A,FALSE,"Multimedicion";"Crecimiento año a año. 2",#N/A,FALSE,"Multimedicion";"Por. resp. total. 3",#N/A,FALSE,"Multimedicion"}</definedName>
    <definedName name="wrn.A5.._.Tarifas." localSheetId="5" hidden="1">{"Valor par Domic. 1",#N/A,FALSE,"Tarifas";"Crecimiento año a año. 2",#N/A,FALSE,"Tarifas";"Traif. prom. de LD.. 3",#N/A,FALSE,"Tarifas"}</definedName>
    <definedName name="wrn.A5.._.Tarifas." hidden="1">{"Valor par Domic. 1",#N/A,FALSE,"Tarifas";"Crecimiento año a año. 2",#N/A,FALSE,"Tarifas";"Traif. prom. de LD.. 3",#N/A,FALSE,"Tarifas"}</definedName>
    <definedName name="wrn.A6.._.Vol._.de._.llamadas." localSheetId="5" hidden="1">{"Ind. Vista de llamadas. 1",#N/A,FALSE,"Volumen de Llamadas";"Ind. Vol de llamadas. 2",#N/A,FALSE,"Volumen de Llamadas";"Factor de CAmbio en Multi. 3",#N/A,FALSE,"Volumen de Llamadas";"Factor de cambio en Multi. 4",#N/A,FALSE,"Volumen de Llamadas"}</definedName>
    <definedName name="wrn.A6.._.Vol._.de._.llamadas." hidden="1">{"Ind. Vista de llamadas. 1",#N/A,FALSE,"Volumen de Llamadas";"Ind. Vol de llamadas. 2",#N/A,FALSE,"Volumen de Llamadas";"Factor de CAmbio en Multi. 3",#N/A,FALSE,"Volumen de Llamadas";"Factor de cambio en Multi. 4",#N/A,FALSE,"Volumen de Llamadas"}</definedName>
    <definedName name="wrn.ACIONCONSELHO._.01." localSheetId="5" hidden="1">{"CAPA CONSELHO(FISCAL)ACIONISTAS",#N/A,TRUE,"capa (2)";"CAPITAL 2002",#N/A,TRUE,"capital (2)";"INDICES2002",#N/A,TRUE,"índices bal (2)";"BAL(B)2002",#N/A,TRUE,"BAL B (2)";"RESULTADO 01",#N/A,TRUE,"resultado";"RESULTADO mes a mes (B)2002",#N/A,TRUE,"resultado";"DOAR(B)2002",#N/A,TRUE,"DOAR B (2)";"MUTAÇÃO(B)2002",#N/A,TRUE,"mutação B (2)";"ESTOQUE(B)2002",#N/A,TRUE,"estoque";"PERMANENTE(B)2002",#N/A,TRUE,"permanente B (2)";"PERFIL(B)2002",#N/A,TRUE,"PERFIL B (2)";"EBITDA 01",#N/A,TRUE,"ebitda";"FLUXO(B)2002",#N/A,TRUE,"FLUXO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1." hidden="1">{"CAPA CONSELHO(FISCAL)ACIONISTAS",#N/A,TRUE,"capa (2)";"CAPITAL 2002",#N/A,TRUE,"capital (2)";"INDICES2002",#N/A,TRUE,"índices bal (2)";"BAL(B)2002",#N/A,TRUE,"BAL B (2)";"RESULTADO 01",#N/A,TRUE,"resultado";"RESULTADO mes a mes (B)2002",#N/A,TRUE,"resultado";"DOAR(B)2002",#N/A,TRUE,"DOAR B (2)";"MUTAÇÃO(B)2002",#N/A,TRUE,"mutação B (2)";"ESTOQUE(B)2002",#N/A,TRUE,"estoque";"PERMANENTE(B)2002",#N/A,TRUE,"permanente B (2)";"PERFIL(B)2002",#N/A,TRUE,"PERFIL B (2)";"EBITDA 01",#N/A,TRUE,"ebitda";"FLUXO(B)2002",#N/A,TRUE,"FLUXO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2." localSheetId="5" hidden="1">{"CAPA CONSELHO(FISCAL)ACIONISTAS",#N/A,TRUE,"capa (2)";"CAPITAL 2002",#N/A,TRUE,"capital (2)";"INDICES2002",#N/A,TRUE,"índices bal (2)";"BAL(B)2002",#N/A,TRUE,"BAL B (2)";"RESULTADO 02",#N/A,TRUE,"resultado";"RESULTADO mes a mes (B)2002",#N/A,TRUE,"resultado";"DOAR(B)2002",#N/A,TRUE,"DOAR B (2)";"MUTAÇÃO(B)2002",#N/A,TRUE,"mutação B (2)";"ESTOQUE(B)2002",#N/A,TRUE,"estoque";"PERMANENTE(B)2002",#N/A,TRUE,"permanente B (2)";"PERFIL(B)2002",#N/A,TRUE,"PERFIL B (2)";"EBITDA 02",#N/A,TRUE,"ebitda";"FLUXO(B)2002",#N/A,TRUE,"FLUXO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2." hidden="1">{"CAPA CONSELHO(FISCAL)ACIONISTAS",#N/A,TRUE,"capa (2)";"CAPITAL 2002",#N/A,TRUE,"capital (2)";"INDICES2002",#N/A,TRUE,"índices bal (2)";"BAL(B)2002",#N/A,TRUE,"BAL B (2)";"RESULTADO 02",#N/A,TRUE,"resultado";"RESULTADO mes a mes (B)2002",#N/A,TRUE,"resultado";"DOAR(B)2002",#N/A,TRUE,"DOAR B (2)";"MUTAÇÃO(B)2002",#N/A,TRUE,"mutação B (2)";"ESTOQUE(B)2002",#N/A,TRUE,"estoque";"PERMANENTE(B)2002",#N/A,TRUE,"permanente B (2)";"PERFIL(B)2002",#N/A,TRUE,"PERFIL B (2)";"EBITDA 02",#N/A,TRUE,"ebitda";"FLUXO(B)2002",#N/A,TRUE,"FLUXO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3." localSheetId="5" hidden="1">{"CAPA CONSELHO(FISCAL)ACIONISTAS",#N/A,TRUE,"capa (2)";"CAPITAL 2002",#N/A,TRUE,"capital (2)";"INDICES2002",#N/A,TRUE,"índices bal (2)";"BAL(B)2002",#N/A,TRUE,"BAL B (2)";"RESULTADO 03",#N/A,TRUE,"resultado";"RESULTADO mes a mes (B)2002",#N/A,TRUE,"resultado";"DOAR(B)2002",#N/A,TRUE,"DOAR B (2)";"MUTAÇÃO(B)2002",#N/A,TRUE,"mutação B (2)";"ESTOQUE(B)2002",#N/A,TRUE,"estoque";"PERMANENTE(B)2002",#N/A,TRUE,"permanente B (2)";"PERFIL(B)2002",#N/A,TRUE,"PERFIL B (2)";"EBITDA 03",#N/A,TRUE,"ebitda";"FLUXO(B)2002",#N/A,TRUE,"FLUXO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3." hidden="1">{"CAPA CONSELHO(FISCAL)ACIONISTAS",#N/A,TRUE,"capa (2)";"CAPITAL 2002",#N/A,TRUE,"capital (2)";"INDICES2002",#N/A,TRUE,"índices bal (2)";"BAL(B)2002",#N/A,TRUE,"BAL B (2)";"RESULTADO 03",#N/A,TRUE,"resultado";"RESULTADO mes a mes (B)2002",#N/A,TRUE,"resultado";"DOAR(B)2002",#N/A,TRUE,"DOAR B (2)";"MUTAÇÃO(B)2002",#N/A,TRUE,"mutação B (2)";"ESTOQUE(B)2002",#N/A,TRUE,"estoque";"PERMANENTE(B)2002",#N/A,TRUE,"permanente B (2)";"PERFIL(B)2002",#N/A,TRUE,"PERFIL B (2)";"EBITDA 03",#N/A,TRUE,"ebitda";"FLUXO(B)2002",#N/A,TRUE,"FLUXO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4." localSheetId="5" hidden="1">{"CAPA CONSELHO(FISCAL)ACIONISTAS",#N/A,TRUE,"capa (2)";"CAPITAL 2002",#N/A,TRUE,"capital (2)";"INDICES2002",#N/A,TRUE,"índices bal (2)";"BAL(B)2002",#N/A,TRUE,"BAL B (2)";"RESULTADO 04",#N/A,TRUE,"resultado";"RESULTADO mes a mes (B)2002",#N/A,TRUE,"resultado";"DOAR(B)2002",#N/A,TRUE,"DOAR B (2)";"ESTOQUE(B)2002",#N/A,TRUE,"mutação B (2)";"ESTOQUE(B)2002",#N/A,TRUE,"estoque";"PERMANENTE(B)2002",#N/A,TRUE,"permanente B (2)";"PERFIL(B)2002",#N/A,TRUE,"PERFIL B (2)";"EBITDA 04",#N/A,TRUE,"ebitda";"FLUXO(B)2002",#N/A,TRUE,"FLUXO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4." hidden="1">{"CAPA CONSELHO(FISCAL)ACIONISTAS",#N/A,TRUE,"capa (2)";"CAPITAL 2002",#N/A,TRUE,"capital (2)";"INDICES2002",#N/A,TRUE,"índices bal (2)";"BAL(B)2002",#N/A,TRUE,"BAL B (2)";"RESULTADO 04",#N/A,TRUE,"resultado";"RESULTADO mes a mes (B)2002",#N/A,TRUE,"resultado";"DOAR(B)2002",#N/A,TRUE,"DOAR B (2)";"ESTOQUE(B)2002",#N/A,TRUE,"mutação B (2)";"ESTOQUE(B)2002",#N/A,TRUE,"estoque";"PERMANENTE(B)2002",#N/A,TRUE,"permanente B (2)";"PERFIL(B)2002",#N/A,TRUE,"PERFIL B (2)";"EBITDA 04",#N/A,TRUE,"ebitda";"FLUXO(B)2002",#N/A,TRUE,"FLUXO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5." localSheetId="5" hidden="1">{"CAPA CONSELHO(FISCAL)ACIONISTAS",#N/A,TRUE,"capa (2)";"CAPITAL 2002",#N/A,TRUE,"capital (2)";"INDICES2002",#N/A,TRUE,"índices bal (2)";"BAL(B)2002",#N/A,TRUE,"BAL B (2)";"RESULTADO 05",#N/A,TRUE,"resultado";"RESULTADO mes a mes (B)2002",#N/A,TRUE,"resultado";"DOAR(B)2002",#N/A,TRUE,"DOAR B (2)";"MUTAÇÃO(B)2002",#N/A,TRUE,"mutação B (2)";"ESTOQUE(B)2002",#N/A,TRUE,"estoque";"PERMANENTE(B)2002",#N/A,TRUE,"permanente B (2)";"PERFIL(B)2002",#N/A,TRUE,"PERFIL B (2)";"EBITDA 05",#N/A,TRUE,"ebitda";"FLUXO(B)2002",#N/A,TRUE,"FLUXO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5." hidden="1">{"CAPA CONSELHO(FISCAL)ACIONISTAS",#N/A,TRUE,"capa (2)";"CAPITAL 2002",#N/A,TRUE,"capital (2)";"INDICES2002",#N/A,TRUE,"índices bal (2)";"BAL(B)2002",#N/A,TRUE,"BAL B (2)";"RESULTADO 05",#N/A,TRUE,"resultado";"RESULTADO mes a mes (B)2002",#N/A,TRUE,"resultado";"DOAR(B)2002",#N/A,TRUE,"DOAR B (2)";"MUTAÇÃO(B)2002",#N/A,TRUE,"mutação B (2)";"ESTOQUE(B)2002",#N/A,TRUE,"estoque";"PERMANENTE(B)2002",#N/A,TRUE,"permanente B (2)";"PERFIL(B)2002",#N/A,TRUE,"PERFIL B (2)";"EBITDA 05",#N/A,TRUE,"ebitda";"FLUXO(B)2002",#N/A,TRUE,"FLUXO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6." localSheetId="5" hidden="1">{"CAPAGERENCIAL&amp;DIRETORIA",#N/A,TRUE,"capa (2)";"CAPITAL 2002",#N/A,TRUE,"capital (2)";"INDICES2002",#N/A,TRUE,"índices bal (2)";"BAL(B)2002",#N/A,TRUE,"BAL B (2)";"RESULTADO 06",#N/A,TRUE,"resultado";"RESULTADO mes a mes (B)2002",#N/A,TRUE,"mês a mês (2)";"DOAR(B)2002",#N/A,TRUE,"DOAR B (2)";"MUTAÇÃO(B)2002",#N/A,TRUE,"mutação B (2)";"ESTOQUE(B)2002",#N/A,TRUE,"estoque";"PERMANENTE(B)2002",#N/A,TRUE,"permanente B (2)";"PERFIL(B)2002",#N/A,TRUE,"PERFIL B (2)";"EBITDA 06",#N/A,TRUE,"ebitda";"FLUXO(B)2002",#N/A,TRUE,"FLUXO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6." hidden="1">{"CAPAGERENCIAL&amp;DIRETORIA",#N/A,TRUE,"capa (2)";"CAPITAL 2002",#N/A,TRUE,"capital (2)";"INDICES2002",#N/A,TRUE,"índices bal (2)";"BAL(B)2002",#N/A,TRUE,"BAL B (2)";"RESULTADO 06",#N/A,TRUE,"resultado";"RESULTADO mes a mes (B)2002",#N/A,TRUE,"mês a mês (2)";"DOAR(B)2002",#N/A,TRUE,"DOAR B (2)";"MUTAÇÃO(B)2002",#N/A,TRUE,"mutação B (2)";"ESTOQUE(B)2002",#N/A,TRUE,"estoque";"PERMANENTE(B)2002",#N/A,TRUE,"permanente B (2)";"PERFIL(B)2002",#N/A,TRUE,"PERFIL B (2)";"EBITDA 06",#N/A,TRUE,"ebitda";"FLUXO(B)2002",#N/A,TRUE,"FLUXO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7." localSheetId="5" hidden="1">{"CAPA CONSELHO(FISCAL)ACIONISTAS",#N/A,TRUE,"capa (2)";"CAPITAL 2002",#N/A,TRUE,"capital (2)";"INDICES2002",#N/A,TRUE,"índices bal (2)";"BAL(B)2002",#N/A,TRUE,"BAL B (2)";"RESULTADO 07",#N/A,TRUE,"resultado";"RESULTADO mes a mes (B)2002",#N/A,TRUE,"mês a mês (2)";"DOAR(B)2002",#N/A,TRUE,"DOAR B (2)";"MUTAÇÃO(B)2002",#N/A,TRUE,"mutação B (2)";"ESTOQUE(B)2002",#N/A,TRUE,"estoque";"PERMANENTE(B)2002",#N/A,TRUE,"permanente B (2)";"PERFIL(B)2002",#N/A,TRUE,"PERFIL B (2)";"EBITDA 07",#N/A,TRUE,"ebitda";"FLUXO(B)2002",#N/A,TRUE,"FLUXO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7." hidden="1">{"CAPA CONSELHO(FISCAL)ACIONISTAS",#N/A,TRUE,"capa (2)";"CAPITAL 2002",#N/A,TRUE,"capital (2)";"INDICES2002",#N/A,TRUE,"índices bal (2)";"BAL(B)2002",#N/A,TRUE,"BAL B (2)";"RESULTADO 07",#N/A,TRUE,"resultado";"RESULTADO mes a mes (B)2002",#N/A,TRUE,"mês a mês (2)";"DOAR(B)2002",#N/A,TRUE,"DOAR B (2)";"MUTAÇÃO(B)2002",#N/A,TRUE,"mutação B (2)";"ESTOQUE(B)2002",#N/A,TRUE,"estoque";"PERMANENTE(B)2002",#N/A,TRUE,"permanente B (2)";"PERFIL(B)2002",#N/A,TRUE,"PERFIL B (2)";"EBITDA 07",#N/A,TRUE,"ebitda";"FLUXO(B)2002",#N/A,TRUE,"FLUXO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8." localSheetId="5"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8."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9." localSheetId="5" hidden="1">{"CAPA CONSELHO(FISCAL)ACIONISTAS",#N/A,TRUE,"capa (2)";"CAPITAL 2002",#N/A,TRUE,"capital (2)";"INDICES2002",#N/A,TRUE,"índices bal (2)";"BAL(B)2002",#N/A,TRUE,"BAL B (2)";"RESULTADO 09",#N/A,TRUE,"resultado";"RESULTADO mes a mes (B)2002",#N/A,TRUE,"mês a mês (2)";"DOAR(B)2002",#N/A,TRUE,"DOAR B (2)";"MUTAÇÃO(B)2002",#N/A,TRUE,"mutação B (2)";"ESTOQUE(B)2002",#N/A,TRUE,"estoque";"PERMANENTE(B)2002",#N/A,TRUE,"permanente B (2)";"PERFIL(B)2002",#N/A,TRUE,"PERFIL B (2)";"EBTIDA 09",#N/A,TRUE,"ebitda";"FLUXO(B)2002",#N/A,TRUE,"FLUXO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9." hidden="1">{"CAPA CONSELHO(FISCAL)ACIONISTAS",#N/A,TRUE,"capa (2)";"CAPITAL 2002",#N/A,TRUE,"capital (2)";"INDICES2002",#N/A,TRUE,"índices bal (2)";"BAL(B)2002",#N/A,TRUE,"BAL B (2)";"RESULTADO 09",#N/A,TRUE,"resultado";"RESULTADO mes a mes (B)2002",#N/A,TRUE,"mês a mês (2)";"DOAR(B)2002",#N/A,TRUE,"DOAR B (2)";"MUTAÇÃO(B)2002",#N/A,TRUE,"mutação B (2)";"ESTOQUE(B)2002",#N/A,TRUE,"estoque";"PERMANENTE(B)2002",#N/A,TRUE,"permanente B (2)";"PERFIL(B)2002",#N/A,TRUE,"PERFIL B (2)";"EBTIDA 09",#N/A,TRUE,"ebitda";"FLUXO(B)2002",#N/A,TRUE,"FLUXO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1." localSheetId="5" hidden="1">{"CAPA CONSELHO(FISCAL)ACIONISTAS",#N/A,TRUE,"capa (2)";"CAPITAL 2002",#N/A,TRUE,"capital (2)";"INDICES2002",#N/A,TRUE,"índices bal (2)";"BAL(B)2002",#N/A,TRUE,"BAL B (2)";"RESULTADO 11",#N/A,TRUE,"resultado";"RESULTADO mes a mes (B)2002",#N/A,TRUE,"mês a mês (2)";"DOAR(B)2002",#N/A,TRUE,"DOAR B (2)";"MUTAÇÃO(B)2002",#N/A,TRUE,"mutação B (2)";"ESTOQUE(B)2002",#N/A,TRUE,"estoque";"PERMANENTE(B)2002",#N/A,TRUE,"permanente B (2)";"PERFIL(B)2002",#N/A,TRUE,"PERFIL B (2)";"EBTIDA 11",#N/A,TRUE,"ebitda";"FLUXO(B)2002",#N/A,TRUE,"FLUXO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1." hidden="1">{"CAPA CONSELHO(FISCAL)ACIONISTAS",#N/A,TRUE,"capa (2)";"CAPITAL 2002",#N/A,TRUE,"capital (2)";"INDICES2002",#N/A,TRUE,"índices bal (2)";"BAL(B)2002",#N/A,TRUE,"BAL B (2)";"RESULTADO 11",#N/A,TRUE,"resultado";"RESULTADO mes a mes (B)2002",#N/A,TRUE,"mês a mês (2)";"DOAR(B)2002",#N/A,TRUE,"DOAR B (2)";"MUTAÇÃO(B)2002",#N/A,TRUE,"mutação B (2)";"ESTOQUE(B)2002",#N/A,TRUE,"estoque";"PERMANENTE(B)2002",#N/A,TRUE,"permanente B (2)";"PERFIL(B)2002",#N/A,TRUE,"PERFIL B (2)";"EBTIDA 11",#N/A,TRUE,"ebitda";"FLUXO(B)2002",#N/A,TRUE,"FLUXO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2." localSheetId="5"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2."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ging._.and._.Trend._.Analysis." localSheetId="5"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5" hidden="1">{"Gross Profit",#N/A,FALSE,"Gross Profit";"Gross Profit Variances",#N/A,FALSE,"Gross Profit Variances";"Volumes &amp; Nets Current",#N/A,FALSE,"Volumes &amp; Nets";"Volumes &amp; Nets - Freight &amp; History",#N/A,FALSE,"Volumes &amp; Nets";"Process Fuel - Current",#N/A,FALSE,"Process Fuel";"Process Fuel - History",#N/A,FALSE,"Process Fuel";"Power - Current",#N/A,FALSE,"Power";"Power - History",#N/A,FALSE,"Power";"Purchased Materials - Current",#N/A,FALSE,"Purchased Material";"Purchased Materials - History",#N/A,FALSE,"Purchased Material";"Other Variable - Current",#N/A,FALSE,"Other Variable";"Other Variable - History",#N/A,FALSE,"Other Variable";"Inter Plant Transfers",#N/A,FALSE,"Inter Plant Xfer";"Labour &amp; Fringes - Current $",#N/A,FALSE,"Labour and Fringes";"Labour &amp; Fringes - Current Hours",#N/A,FALSE,"Labour and Fringes";"Labour &amp; Fringes - Current Rates",#N/A,FALSE,"Labour and Fringes";"Labour &amp; Fringes - Current Department",#N/A,FALSE,"Labour and Fringes";"Labour &amp; Fringes - History",#N/A,FALSE,"Labour and Fringes";"Repair Materials &amp; Services - Current",#N/A,FALSE,"Repair Mat";"Repair Materials &amp; Services - History",#N/A,FALSE,"Repair Mat";"Depreciation",#N/A,FALSE,"Depreciation";"Other Fixed - Current",#N/A,FALSE,"Other Fixed";"Other Fixed - History",#N/A,FALSE,"Other Fixed";"Inventory Change",#N/A,FALSE,"Inventory Change";"Misc Income &amp; Expense",#N/A,FALSE,"Misc Income &amp; Exp";"Production Quantities",#N/A,FALSE,"Production Page";"KPI",#N/A,FALSE,"KPI";"Production Activity",#N/A,FALSE,"Production Activity";"Inventories",#N/A,FALSE,"Inventories";"Best Practices",#N/A,FALSE,"Best Practices";"Materials Assumptions",#N/A,FALSE,"Mat Assumptions"}</definedName>
    <definedName name="wrn.All." hidden="1">{"Gross Profit",#N/A,FALSE,"Gross Profit";"Gross Profit Variances",#N/A,FALSE,"Gross Profit Variances";"Volumes &amp; Nets Current",#N/A,FALSE,"Volumes &amp; Nets";"Volumes &amp; Nets - Freight &amp; History",#N/A,FALSE,"Volumes &amp; Nets";"Process Fuel - Current",#N/A,FALSE,"Process Fuel";"Process Fuel - History",#N/A,FALSE,"Process Fuel";"Power - Current",#N/A,FALSE,"Power";"Power - History",#N/A,FALSE,"Power";"Purchased Materials - Current",#N/A,FALSE,"Purchased Material";"Purchased Materials - History",#N/A,FALSE,"Purchased Material";"Other Variable - Current",#N/A,FALSE,"Other Variable";"Other Variable - History",#N/A,FALSE,"Other Variable";"Inter Plant Transfers",#N/A,FALSE,"Inter Plant Xfer";"Labour &amp; Fringes - Current $",#N/A,FALSE,"Labour and Fringes";"Labour &amp; Fringes - Current Hours",#N/A,FALSE,"Labour and Fringes";"Labour &amp; Fringes - Current Rates",#N/A,FALSE,"Labour and Fringes";"Labour &amp; Fringes - Current Department",#N/A,FALSE,"Labour and Fringes";"Labour &amp; Fringes - History",#N/A,FALSE,"Labour and Fringes";"Repair Materials &amp; Services - Current",#N/A,FALSE,"Repair Mat";"Repair Materials &amp; Services - History",#N/A,FALSE,"Repair Mat";"Depreciation",#N/A,FALSE,"Depreciation";"Other Fixed - Current",#N/A,FALSE,"Other Fixed";"Other Fixed - History",#N/A,FALSE,"Other Fixed";"Inventory Change",#N/A,FALSE,"Inventory Change";"Misc Income &amp; Expense",#N/A,FALSE,"Misc Income &amp; Exp";"Production Quantities",#N/A,FALSE,"Production Page";"KPI",#N/A,FALSE,"KPI";"Production Activity",#N/A,FALSE,"Production Activity";"Inventories",#N/A,FALSE,"Inventories";"Best Practices",#N/A,FALSE,"Best Practices";"Materials Assumptions",#N/A,FALSE,"Mat Assumptions"}</definedName>
    <definedName name="wrn.ANALISE." localSheetId="5" hidden="1">{#N/A,#N/A,FALSE,"R26";#N/A,#N/A,FALSE,"R27";#N/A,#N/A,FALSE,"F17";#N/A,#N/A,FALSE,"F21";#N/A,#N/A,FALSE,"H15";#N/A,#N/A,FALSE,"H40"}</definedName>
    <definedName name="wrn.ANALISE." hidden="1">{#N/A,#N/A,FALSE,"R26";#N/A,#N/A,FALSE,"R27";#N/A,#N/A,FALSE,"F17";#N/A,#N/A,FALSE,"F21";#N/A,#N/A,FALSE,"H15";#N/A,#N/A,FALSE,"H40"}</definedName>
    <definedName name="wrn.Best._.Practices." localSheetId="5" hidden="1">{"Best Practices",#N/A,FALSE,"Best Practices"}</definedName>
    <definedName name="wrn.Best._.Practices." hidden="1">{"Best Practices",#N/A,FALSE,"Best Practices"}</definedName>
    <definedName name="wrn.C1._.Publicar." localSheetId="5" hidden="1">{"Convenio Publicar",#N/A,FALSE,"Publicar"}</definedName>
    <definedName name="wrn.C1._.Publicar." hidden="1">{"Convenio Publicar",#N/A,FALSE,"Publicar"}</definedName>
    <definedName name="wrn.C2.._.Telefonos._.Publicos." localSheetId="5" hidden="1">{"Convenio",#N/A,FALSE,"Tel. Pub.";"Cifras 1",#N/A,FALSE,"Tel. Pub.";"Cifras 2",#N/A,FALSE,"Tel. Pub.";"Cifras 3",#N/A,FALSE,"Tel. Pub.";"Cifras 4",#N/A,FALSE,"Tel. Pub.";"Cifras 5",#N/A,FALSE,"Tel. Pub.";"Cifras 6",#N/A,FALSE,"Tel. Pub."}</definedName>
    <definedName name="wrn.C2.._.Telefonos._.Publicos." hidden="1">{"Convenio",#N/A,FALSE,"Tel. Pub.";"Cifras 1",#N/A,FALSE,"Tel. Pub.";"Cifras 2",#N/A,FALSE,"Tel. Pub.";"Cifras 3",#N/A,FALSE,"Tel. Pub.";"Cifras 4",#N/A,FALSE,"Tel. Pub.";"Cifras 5",#N/A,FALSE,"Tel. Pub.";"Cifras 6",#N/A,FALSE,"Tel. Pub."}</definedName>
    <definedName name="wrn.C3.._.Red._.Inteligente." localSheetId="5" hidden="1">{"Convenio",#N/A,FALSE,"Red Inteligente";"Cifras 1",#N/A,FALSE,"Red Inteligente";"Cifras 2",#N/A,FALSE,"Red Inteligente"}</definedName>
    <definedName name="wrn.C3.._.Red._.Inteligente." hidden="1">{"Convenio",#N/A,FALSE,"Red Inteligente";"Cifras 1",#N/A,FALSE,"Red Inteligente";"Cifras 2",#N/A,FALSE,"Red Inteligente"}</definedName>
    <definedName name="wrn.C4.._.Fibra._.optica." localSheetId="5" hidden="1">{"Convenio",#N/A,FALSE,"Fibraoptica";"Cifras 1",#N/A,FALSE,"Fibraoptica"}</definedName>
    <definedName name="wrn.C4.._.Fibra._.optica." hidden="1">{"Convenio",#N/A,FALSE,"Fibraoptica";"Cifras 1",#N/A,FALSE,"Fibraoptica"}</definedName>
    <definedName name="wrn.C5.._.Impsat." localSheetId="5" hidden="1">{"Convenio 1",#N/A,FALSE,"Impsat";"Convenio 2",#N/A,FALSE,"Impsat";"Cifras 1",#N/A,FALSE,"Impsat"}</definedName>
    <definedName name="wrn.C5.._.Impsat." hidden="1">{"Convenio 1",#N/A,FALSE,"Impsat";"Convenio 2",#N/A,FALSE,"Impsat";"Cifras 1",#N/A,FALSE,"Impsat"}</definedName>
    <definedName name="wrn.C6.._.Colomsat." localSheetId="5" hidden="1">{"Convenio",#N/A,FALSE,"Colomsat"}</definedName>
    <definedName name="wrn.C6.._.Colomsat." hidden="1">{"Convenio",#N/A,FALSE,"Colomsat"}</definedName>
    <definedName name="wrn.C7.._.Colvatel." localSheetId="5" hidden="1">{"Convenio 1",#N/A,FALSE,"Colvatel";"Convenio 2",#N/A,FALSE,"Colvatel";"Convenio 3",#N/A,FALSE,"Colvatel"}</definedName>
    <definedName name="wrn.C7.._.Colvatel." hidden="1">{"Convenio 1",#N/A,FALSE,"Colvatel";"Convenio 2",#N/A,FALSE,"Colvatel";"Convenio 3",#N/A,FALSE,"Colvatel"}</definedName>
    <definedName name="wrn.Conselho._.Fiscal._.10." localSheetId="5"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wrn.Conselho._.Fiscal._.10."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wrn.conselho04." localSheetId="5" hidden="1">{"CAPA CONSELHO(FISCAL)ACIONISTAS",#N/A,TRUE,"capa (2)";"CAPITAL 2003",#N/A,TRUE,"capital (2)";"INDICES2003",#N/A,TRUE,"índices bal (2)";"BAL(B)2003",#N/A,TRUE,"BAL B (2)";"RESULTADO 04",#N/A,TRUE,"resultado";"EBTIDA 04",#N/A,TRUE,"ebitda";"RESULTADO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4." hidden="1">{"CAPA CONSELHO(FISCAL)ACIONISTAS",#N/A,TRUE,"capa (2)";"CAPITAL 2003",#N/A,TRUE,"capital (2)";"INDICES2003",#N/A,TRUE,"índices bal (2)";"BAL(B)2003",#N/A,TRUE,"BAL B (2)";"RESULTADO 04",#N/A,TRUE,"resultado";"EBTIDA 04",#N/A,TRUE,"ebitda";"RESULTADO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5." localSheetId="5" hidden="1">{"CAPA CONSELHO(FISCAL)ACIONISTAS",#N/A,TRUE,"capa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5." hidden="1">{"CAPA CONSELHO(FISCAL)ACIONISTAS",#N/A,TRUE,"capa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FISCAL._.11." localSheetId="5" hidden="1">{"CAPA CONSELHO FISCAL",#N/A,TRUE,"capa (2)";"CAPITAL 2003",#N/A,TRUE,"capital (2)";"INDICES2003",#N/A,TRUE,"índices bal (2)";"BAL(B)2003",#N/A,TRUE,"BAL B (2)";"RESULTADO 11",#N/A,TRUE,"resultado";"EBTIDA 11",#N/A,TRUE,"ebitda";"RESULTADO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FISCAL._.11." hidden="1">{"CAPA CONSELHO FISCAL",#N/A,TRUE,"capa (2)";"CAPITAL 2003",#N/A,TRUE,"capital (2)";"INDICES2003",#N/A,TRUE,"índices bal (2)";"BAL(B)2003",#N/A,TRUE,"BAL B (2)";"RESULTADO 11",#N/A,TRUE,"resultado";"EBTIDA 11",#N/A,TRUE,"ebitda";"RESULTADO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OLIDADO." localSheetId="5" hidden="1">{#N/A,#N/A,FALSE,"CONSOLIDADO"}</definedName>
    <definedName name="wrn.CONSOLIDADO." hidden="1">{#N/A,#N/A,FALSE,"CONSOLIDADO"}</definedName>
    <definedName name="wrn.D1.._.Ingresos." localSheetId="5" hidden="1">{"Ingresos 1",#N/A,FALSE,"Ingresos-Resumen";"Ingresos 2",#N/A,FALSE,"Ingresos-Resumen";"Ingresos 3",#N/A,FALSE,"Ingresos-Resumen"}</definedName>
    <definedName name="wrn.D1.._.Ingresos." hidden="1">{"Ingresos 1",#N/A,FALSE,"Ingresos-Resumen";"Ingresos 2",#N/A,FALSE,"Ingresos-Resumen";"Ingresos 3",#N/A,FALSE,"Ingresos-Resumen"}</definedName>
    <definedName name="wrn.D2.._.Supuestos._.Balances." localSheetId="5" hidden="1">{"Supuestos Balances 1",#N/A,FALSE,"Supuestos Balance";"Supuestos Balances 2",#N/A,FALSE,"Supuestos Balance";"Supuestos Balances 3",#N/A,FALSE,"Supuestos Balance";"Supuestos balances 4",#N/A,FALSE,"Supuestos Balance"}</definedName>
    <definedName name="wrn.D2.._.Supuestos._.Balances." hidden="1">{"Supuestos Balances 1",#N/A,FALSE,"Supuestos Balance";"Supuestos Balances 2",#N/A,FALSE,"Supuestos Balance";"Supuestos Balances 3",#N/A,FALSE,"Supuestos Balance";"Supuestos balances 4",#N/A,FALSE,"Supuestos Balance"}</definedName>
    <definedName name="wrn.D3.._.Inversiones._.LP." localSheetId="5" hidden="1">{"Inversiones LP 1",#N/A,FALSE,"Inversiones Largo Plazo";"Inversiones LP2",#N/A,FALSE,"Inversiones Largo Plazo"}</definedName>
    <definedName name="wrn.D3.._.Inversiones._.LP." hidden="1">{"Inversiones LP 1",#N/A,FALSE,"Inversiones Largo Plazo";"Inversiones LP2",#N/A,FALSE,"Inversiones Largo Plazo"}</definedName>
    <definedName name="wrn.D4.._.Estados._.Financieros." localSheetId="5" hidden="1">{"Estados Financieros 1",#N/A,FALSE,"Estados Financieros";"Estados Financieros 2",#N/A,FALSE,"Estados Financieros";"Estados Financieros 3",#N/A,FALSE,"Estados Financieros";"Estados Financieros 4",#N/A,FALSE,"Estados Financieros";"Estados Financieros 5",#N/A,FALSE,"Estados Financieros"}</definedName>
    <definedName name="wrn.D4.._.Estados._.Financieros." hidden="1">{"Estados Financieros 1",#N/A,FALSE,"Estados Financieros";"Estados Financieros 2",#N/A,FALSE,"Estados Financieros";"Estados Financieros 3",#N/A,FALSE,"Estados Financieros";"Estados Financieros 4",#N/A,FALSE,"Estados Financieros";"Estados Financieros 5",#N/A,FALSE,"Estados Financieros"}</definedName>
    <definedName name="wrn.D5.._.Tasa._.de._.Descuentos." localSheetId="5" hidden="1">{"T. de descuento",#N/A,FALSE,"Tasa de Descuento"}</definedName>
    <definedName name="wrn.D5.._.Tasa._.de._.Descuentos." hidden="1">{"T. de descuento",#N/A,FALSE,"Tasa de Descuento"}</definedName>
    <definedName name="wrn.D6.._.Valoracion." localSheetId="5" hidden="1">{"Valorizacion",#N/A,FALSE,"Valoracion"}</definedName>
    <definedName name="wrn.D6.._.Valoracion." hidden="1">{"Valorizacion",#N/A,FALSE,"Valoracion"}</definedName>
    <definedName name="wrn.Depreciation." localSheetId="5" hidden="1">{"Depreciation",#N/A,FALSE,"Depreciation"}</definedName>
    <definedName name="wrn.Depreciation." hidden="1">{"Depreciation",#N/A,FALSE,"Depreciation"}</definedName>
    <definedName name="wrn.depreciation2" localSheetId="5" hidden="1">{"Depreciation",#N/A,FALSE,"Depreciation"}</definedName>
    <definedName name="wrn.depreciation2" hidden="1">{"Depreciation",#N/A,FALSE,"Depreciation"}</definedName>
    <definedName name="wrn.DetallexDEP." localSheetId="5" hidden="1">{"DetallexDep",#N/A,FALSE,"Giovanna (x DEPT)"}</definedName>
    <definedName name="wrn.DetallexDEP." hidden="1">{"DetallexDep",#N/A,FALSE,"Giovanna (x DEPT)"}</definedName>
    <definedName name="wrn.English." localSheetId="5" hidden="1">{"English",#N/A,FALSE,"R00";"English",#N/A,FALSE,"R01";"English",#N/A,FALSE,"R01_1";"English",#N/A,FALSE,"R01_2";"English",#N/A,FALSE,"R01_2A";"English",#N/A,FALSE,"R01_3";"English",#N/A,FALSE,"R02";"English",#N/A,FALSE,"R03";"English",#N/A,FALSE,"R04";"English",#N/A,FALSE,"R05";"English",#N/A,FALSE,"R06_B";"English",#N/A,FALSE,"R07";"English",#N/A,FALSE,"R08";"English",#N/A,FALSE,"R09"}</definedName>
    <definedName name="wrn.English." hidden="1">{"English",#N/A,FALSE,"R00";"English",#N/A,FALSE,"R01";"English",#N/A,FALSE,"R01_1";"English",#N/A,FALSE,"R01_2";"English",#N/A,FALSE,"R01_2A";"English",#N/A,FALSE,"R01_3";"English",#N/A,FALSE,"R02";"English",#N/A,FALSE,"R03";"English",#N/A,FALSE,"R04";"English",#N/A,FALSE,"R05";"English",#N/A,FALSE,"R06_B";"English",#N/A,FALSE,"R07";"English",#N/A,FALSE,"R08";"English",#N/A,FALSE,"R09"}</definedName>
    <definedName name="wrn.Final." localSheetId="5" hidden="1">{"Macroeconomico 2",#N/A,FALSE,"Macroeconomico";"Supuestos 1",#N/A,FALSE,"Supuestos";"Mercado ETB 1",#N/A,FALSE,"Lineas, Abonadas, Multi";"Supuestos 2",#N/A,FALSE,"Supuestos";"L. Residenciales 2",#N/A,FALSE,"Lineas, Abonadas, Multi";"Multi. L. Resid. 3",#N/A,FALSE,"Lineas, Abonadas, Multi";"Multi. Estrato 4 . 4",#N/A,FALSE,"Lineas, Abonadas, Multi";"Multi. Sda linea. 5",#N/A,FALSE,"Lineas, Abonadas, Multi";"Multi. lineas PBX. 6",#N/A,FALSE,"Lineas, Abonadas, Multi";"Multi. Lineas RDSI. 7",#N/A,FALSE,"Lineas, Abonadas, Multi";"Multi. Otras Lineas. 8",#N/A,FALSE,"Lineas, Abonadas, Multi";"Min. e imp. para calc. 9",#N/A,FALSE,"Lineas, Abonadas, Multi";"L. facturadas. 1",#N/A,FALSE,"Lineas Facturadas";"Crecimiento año a año. 2",#N/A,FALSE,"Lineas Facturadas";"Por. recp. total. 3",#N/A,FALSE,"Lineas Facturadas";"Multi. Impulsos. 1",#N/A,FALSE,"Multimedicion";"Crecimiento año a año. 2",#N/A,FALSE,"Multimedicion";"Por. resp. total. 3",#N/A,FALSE,"Multimedicion";"Valor par Domic. 1",#N/A,FALSE,"Tarifas";"Crecimiento año a año. 2",#N/A,FALSE,"Tarifas";"Traif. prom. de LD.. 3",#N/A,FALSE,"Tarifas";"Ind. Vista de llamadas. 1",#N/A,FALSE,"Volumen de Llamadas";"Ind. Vol. de llamadas. 2",#N/A,FALSE,"Volumen de Llamadas";"Factor de CAmbio en Multi. 3",#N/A,FALSE,"Volumen de Llamadas";"Factor de Cambio en Multi. 4",#N/A,FALSE,"Volumen de Llamadas";"Ingresos 1",#N/A,FALSE,"Ingresos-Resumen";"Ingresos 2",#N/A,FALSE,"Ingresos-Resumen";"Cifras 6",#N/A,FALSE,"Tel. Pub.";"Convenio",#N/A,FALSE,"Tel. Pub.";"Ingresos 3",#N/A,FALSE,"Ingresos-Resumen";"IBM 1",#N/A,FALSE,"IBM";"Cifras 1",#N/A,FALSE,"Fibraoptica";"Convenio",#N/A,FALSE,"Fibraoptica";"Cifras 1",#N/A,FALSE,"Red Inteligente";"Cifras 2",#N/A,FALSE,"Red Inteligente";"Convenio",#N/A,FALSE,"Red Inteligente";"Cifras 1",#N/A,FALSE,"Impsat";"Convenio 1",#N/A,FALSE,"Impsat";"Convenio 2",#N/A,FALSE,"Impsat";"Convenio 1",#N/A,FALSE,"Colvatel";"Convenio 2",#N/A,FALSE,"Colvatel";"Convenio 3",#N/A,FALSE,"Colvatel";"Convenio",#N/A,FALSE,"Colomsat";"Convenio Publicar",#N/A,FALSE,"Publicar";"Supuestos Balances 1",#N/A,FALSE,"Supuestos Balance";"Supuestos Balances 2",#N/A,FALSE,"Supuestos Balance";"Supuestos Balances 3",#N/A,FALSE,"Supuestos Balance";"Supuestos balances 4",#N/A,FALSE,"Supuestos Balance";"Estados Financieros 1",#N/A,FALSE,"Estados Financieros";"Estados Financieros 2",#N/A,FALSE,"Estados Financieros";"Estados Financieros 3",#N/A,FALSE,"Estados Financieros";"Estados Financieros 4",#N/A,FALSE,"Estados Financieros";"Estados Financieros 5",#N/A,FALSE,"Estados Financieros";"Múltiplos 1",#N/A,FALSE,"Comparables";"Múltiplos 2",#N/A,FALSE,"Comparables";"T. de descuento",#N/A,FALSE,"Tasa de Descuento";"Valorizacion",#N/A,FALSE,"Valoracion"}</definedName>
    <definedName name="wrn.Final." hidden="1">{"Macroeconomico 2",#N/A,FALSE,"Macroeconomico";"Supuestos 1",#N/A,FALSE,"Supuestos";"Mercado ETB 1",#N/A,FALSE,"Lineas, Abonadas, Multi";"Supuestos 2",#N/A,FALSE,"Supuestos";"L. Residenciales 2",#N/A,FALSE,"Lineas, Abonadas, Multi";"Multi. L. Resid. 3",#N/A,FALSE,"Lineas, Abonadas, Multi";"Multi. Estrato 4 . 4",#N/A,FALSE,"Lineas, Abonadas, Multi";"Multi. Sda linea. 5",#N/A,FALSE,"Lineas, Abonadas, Multi";"Multi. lineas PBX. 6",#N/A,FALSE,"Lineas, Abonadas, Multi";"Multi. Lineas RDSI. 7",#N/A,FALSE,"Lineas, Abonadas, Multi";"Multi. Otras Lineas. 8",#N/A,FALSE,"Lineas, Abonadas, Multi";"Min. e imp. para calc. 9",#N/A,FALSE,"Lineas, Abonadas, Multi";"L. facturadas. 1",#N/A,FALSE,"Lineas Facturadas";"Crecimiento año a año. 2",#N/A,FALSE,"Lineas Facturadas";"Por. recp. total. 3",#N/A,FALSE,"Lineas Facturadas";"Multi. Impulsos. 1",#N/A,FALSE,"Multimedicion";"Crecimiento año a año. 2",#N/A,FALSE,"Multimedicion";"Por. resp. total. 3",#N/A,FALSE,"Multimedicion";"Valor par Domic. 1",#N/A,FALSE,"Tarifas";"Crecimiento año a año. 2",#N/A,FALSE,"Tarifas";"Traif. prom. de LD.. 3",#N/A,FALSE,"Tarifas";"Ind. Vista de llamadas. 1",#N/A,FALSE,"Volumen de Llamadas";"Ind. Vol. de llamadas. 2",#N/A,FALSE,"Volumen de Llamadas";"Factor de CAmbio en Multi. 3",#N/A,FALSE,"Volumen de Llamadas";"Factor de Cambio en Multi. 4",#N/A,FALSE,"Volumen de Llamadas";"Ingresos 1",#N/A,FALSE,"Ingresos-Resumen";"Ingresos 2",#N/A,FALSE,"Ingresos-Resumen";"Cifras 6",#N/A,FALSE,"Tel. Pub.";"Convenio",#N/A,FALSE,"Tel. Pub.";"Ingresos 3",#N/A,FALSE,"Ingresos-Resumen";"IBM 1",#N/A,FALSE,"IBM";"Cifras 1",#N/A,FALSE,"Fibraoptica";"Convenio",#N/A,FALSE,"Fibraoptica";"Cifras 1",#N/A,FALSE,"Red Inteligente";"Cifras 2",#N/A,FALSE,"Red Inteligente";"Convenio",#N/A,FALSE,"Red Inteligente";"Cifras 1",#N/A,FALSE,"Impsat";"Convenio 1",#N/A,FALSE,"Impsat";"Convenio 2",#N/A,FALSE,"Impsat";"Convenio 1",#N/A,FALSE,"Colvatel";"Convenio 2",#N/A,FALSE,"Colvatel";"Convenio 3",#N/A,FALSE,"Colvatel";"Convenio",#N/A,FALSE,"Colomsat";"Convenio Publicar",#N/A,FALSE,"Publicar";"Supuestos Balances 1",#N/A,FALSE,"Supuestos Balance";"Supuestos Balances 2",#N/A,FALSE,"Supuestos Balance";"Supuestos Balances 3",#N/A,FALSE,"Supuestos Balance";"Supuestos balances 4",#N/A,FALSE,"Supuestos Balance";"Estados Financieros 1",#N/A,FALSE,"Estados Financieros";"Estados Financieros 2",#N/A,FALSE,"Estados Financieros";"Estados Financieros 3",#N/A,FALSE,"Estados Financieros";"Estados Financieros 4",#N/A,FALSE,"Estados Financieros";"Estados Financieros 5",#N/A,FALSE,"Estados Financieros";"Múltiplos 1",#N/A,FALSE,"Comparables";"Múltiplos 2",#N/A,FALSE,"Comparables";"T. de descuento",#N/A,FALSE,"Tasa de Descuento";"Valorizacion",#N/A,FALSE,"Valoracion"}</definedName>
    <definedName name="wrn.GER." localSheetId="5" hidden="1">{"capa A",#N/A,TRUE,"capa (2)";"indices",#N/A,TRUE,"índices bal (2)";"organo1",#N/A,TRUE,"organo";"bal A",#N/A,TRUE,"bal A";"RES 06",#N/A,TRUE,"resultado A";"BAL ANAL A",#N/A,TRUE,"B.analítico B (2)";"resultado 05 analítico",#N/A,TRUE,"mês a mês";"EBITDA06A",#N/A,TRUE,"ebitda A";"perfil a1",#N/A,TRUE,"perfil A";"despesas A",#N/A,TRUE,"despesa A";"análise LB6",#N/A,TRUE,"análise";"PERMANENTE",#N/A,TRUE,"permanente A";"MUTAÇÃO",#N/A,TRUE,"mutação A (2)";"prod6",#N/A,TRUE,"produção";"VOLUME A1",#N/A,TRUE,"volume A";"VOLUME A3",#N/A,TRUE,"volume A3";"VOLUME A2",#N/A,TRUE,"volume A2";"rec3",#N/A,TRUE,"receita A2";"MIX06A",#N/A,TRUE,"mix A";"LB2002 R$",#N/A,TRUE,"lb2002-R$";"LB2002 U$",#N/A,TRUE,"lb2002-U$";"LB2001 R$",#N/A,TRUE,"lb2001-R$";"LB2001 U$",#N/A,TRUE,"lb2001-U$"}</definedName>
    <definedName name="wrn.GER." hidden="1">{"capa A",#N/A,TRUE,"capa (2)";"indices",#N/A,TRUE,"índices bal (2)";"organo1",#N/A,TRUE,"organo";"bal A",#N/A,TRUE,"bal A";"RES 06",#N/A,TRUE,"resultado A";"BAL ANAL A",#N/A,TRUE,"B.analítico B (2)";"resultado 05 analítico",#N/A,TRUE,"mês a mês";"EBITDA06A",#N/A,TRUE,"ebitda A";"perfil a1",#N/A,TRUE,"perfil A";"despesas A",#N/A,TRUE,"despesa A";"análise LB6",#N/A,TRUE,"análise";"PERMANENTE",#N/A,TRUE,"permanente A";"MUTAÇÃO",#N/A,TRUE,"mutação A (2)";"prod6",#N/A,TRUE,"produção";"VOLUME A1",#N/A,TRUE,"volume A";"VOLUME A3",#N/A,TRUE,"volume A3";"VOLUME A2",#N/A,TRUE,"volume A2";"rec3",#N/A,TRUE,"receita A2";"MIX06A",#N/A,TRUE,"mix A";"LB2002 R$",#N/A,TRUE,"lb2002-R$";"LB2002 U$",#N/A,TRUE,"lb2002-U$";"LB2001 R$",#N/A,TRUE,"lb2001-R$";"LB2001 U$",#N/A,TRUE,"lb2001-U$"}</definedName>
    <definedName name="wrn.GER._.MINI." localSheetId="5" hidden="1">{"capa A",#N/A,TRUE,"capa (2)";"bal A",#N/A,TRUE,"bal A";"RES 06",#N/A,TRUE,"resultado A";"BAL ANAL A",#N/A,TRUE,"B.analítico B (2)";"resultado 06 analítico",#N/A,TRUE,"mês a mês";"EBITDA06A",#N/A,TRUE,"ebitda A";"análise LB6",#N/A,TRUE,"análise";"perfil a1",#N/A,TRUE,"perfil A";"despesas A",#N/A,TRUE,"despesa A";"PERMANENTE",#N/A,TRUE,"permanente A";"MUTAÇÃO",#N/A,TRUE,"mutação A (2)";"prod6",#N/A,TRUE,"produção";"VOLUME A1",#N/A,TRUE,"volume A";"VOLUME A3",#N/A,TRUE,"volume A3";"VOLA2",#N/A,TRUE,"volume A2";"rec3",#N/A,TRUE,"receita A2";"capa B",#N/A,TRUE,"capa (3)";"BAL B",#N/A,TRUE,"bal B";"RES B 06",#N/A,TRUE,"resultado B";"EBITDA B 06",#N/A,TRUE,"ebitda B"}</definedName>
    <definedName name="wrn.GER._.MINI." hidden="1">{"capa A",#N/A,TRUE,"capa (2)";"bal A",#N/A,TRUE,"bal A";"RES 06",#N/A,TRUE,"resultado A";"BAL ANAL A",#N/A,TRUE,"B.analítico B (2)";"resultado 06 analítico",#N/A,TRUE,"mês a mês";"EBITDA06A",#N/A,TRUE,"ebitda A";"análise LB6",#N/A,TRUE,"análise";"perfil a1",#N/A,TRUE,"perfil A";"despesas A",#N/A,TRUE,"despesa A";"PERMANENTE",#N/A,TRUE,"permanente A";"MUTAÇÃO",#N/A,TRUE,"mutação A (2)";"prod6",#N/A,TRUE,"produção";"VOLUME A1",#N/A,TRUE,"volume A";"VOLUME A3",#N/A,TRUE,"volume A3";"VOLA2",#N/A,TRUE,"volume A2";"rec3",#N/A,TRUE,"receita A2";"capa B",#N/A,TRUE,"capa (3)";"BAL B",#N/A,TRUE,"bal B";"RES B 06",#N/A,TRUE,"resultado B";"EBITDA B 06",#N/A,TRUE,"ebitda B"}</definedName>
    <definedName name="wrn.GERENCIAL._.01." localSheetId="5" hidden="1">{"CAPA GERENCIAL&amp;DIRETORIA",#N/A,TRUE,"capa (2)";"CAPITAL 2002",#N/A,TRUE,"capital (2)";"INDICES2002",#N/A,TRUE,"índices bal (2)";"BAL(B)2002",#N/A,TRUE,"BAL B (2)";"BANAL(B)2002",#N/A,TRUE,"B.analítico B (2)";"RESULTADO 01",#N/A,TRUE,"resultado";"RESULTADO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01",#N/A,TRUE,"produção";"ESTOQUEPA 01",#N/A,TRUE,"estoque pa";"VOLUME 01",#N/A,TRUE,"volume";"MIX 01",#N/A,TRUE,"mix";"ESTOQUE PA(2)2002",#N/A,TRUE,"estoque pa (2)";"PREÇOS 01",#N/A,TRUE,"preços";"ANALISE 01",#N/A,TRUE,"análise";"LB2002",#N/A,TRUE,"lb2002";"DESPESAS2002",#N/A,TRUE,"Desp2002";"FINANCEIRAS 01",#N/A,TRUE,"financeiras";"EBITDA 01",#N/A,TRUE,"ebitda";"FLUXO(B)2002",#N/A,TRUE,"FLUXO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1." hidden="1">{"CAPA GERENCIAL&amp;DIRETORIA",#N/A,TRUE,"capa (2)";"CAPITAL 2002",#N/A,TRUE,"capital (2)";"INDICES2002",#N/A,TRUE,"índices bal (2)";"BAL(B)2002",#N/A,TRUE,"BAL B (2)";"BANAL(B)2002",#N/A,TRUE,"B.analítico B (2)";"RESULTADO 01",#N/A,TRUE,"resultado";"RESULTADO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01",#N/A,TRUE,"produção";"ESTOQUEPA 01",#N/A,TRUE,"estoque pa";"VOLUME 01",#N/A,TRUE,"volume";"MIX 01",#N/A,TRUE,"mix";"ESTOQUE PA(2)2002",#N/A,TRUE,"estoque pa (2)";"PREÇOS 01",#N/A,TRUE,"preços";"ANALISE 01",#N/A,TRUE,"análise";"LB2002",#N/A,TRUE,"lb2002";"DESPESAS2002",#N/A,TRUE,"Desp2002";"FINANCEIRAS 01",#N/A,TRUE,"financeiras";"EBITDA 01",#N/A,TRUE,"ebitda";"FLUXO(B)2002",#N/A,TRUE,"FLUXO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2." localSheetId="5" hidden="1">{"CAPA GERENCIAL&amp;DIRETORIA",#N/A,TRUE,"capa (2)";"CAPITAL 2002",#N/A,TRUE,"capital (2)";"INDICES2002",#N/A,TRUE,"índices bal (2)";"BAL(B)2002",#N/A,TRUE,"BAL B (2)";"BANAL(B)2002",#N/A,TRUE,"B.analítico B (2)";"RESULTADO 02",#N/A,TRUE,"resultado";"RESULTADO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02",#N/A,TRUE,"produção";"ESTOQUEPA 02",#N/A,TRUE,"estoque pa";"VOLUME 02",#N/A,TRUE,"volume";"MIX 02",#N/A,TRUE,"mix";"ESTOQUE PA(2)2002",#N/A,TRUE,"estoque pa (2)";"PREÇOS 02",#N/A,TRUE,"preços";"ANALISE 02",#N/A,TRUE,"análise";"LB2002",#N/A,TRUE,"lb2002";"DESPESAS2002",#N/A,TRUE,"Desp2002";"FINANCEIRAS 02",#N/A,TRUE,"financeiras";"EBITDA 02",#N/A,TRUE,"ebitda";"FLUXO(B)2002",#N/A,TRUE,"FLUXO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2." hidden="1">{"CAPA GERENCIAL&amp;DIRETORIA",#N/A,TRUE,"capa (2)";"CAPITAL 2002",#N/A,TRUE,"capital (2)";"INDICES2002",#N/A,TRUE,"índices bal (2)";"BAL(B)2002",#N/A,TRUE,"BAL B (2)";"BANAL(B)2002",#N/A,TRUE,"B.analítico B (2)";"RESULTADO 02",#N/A,TRUE,"resultado";"RESULTADO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02",#N/A,TRUE,"produção";"ESTOQUEPA 02",#N/A,TRUE,"estoque pa";"VOLUME 02",#N/A,TRUE,"volume";"MIX 02",#N/A,TRUE,"mix";"ESTOQUE PA(2)2002",#N/A,TRUE,"estoque pa (2)";"PREÇOS 02",#N/A,TRUE,"preços";"ANALISE 02",#N/A,TRUE,"análise";"LB2002",#N/A,TRUE,"lb2002";"DESPESAS2002",#N/A,TRUE,"Desp2002";"FINANCEIRAS 02",#N/A,TRUE,"financeiras";"EBITDA 02",#N/A,TRUE,"ebitda";"FLUXO(B)2002",#N/A,TRUE,"FLUXO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3." localSheetId="5" hidden="1">{"CAPAGERENCIAL&amp;DIRETORIA",#N/A,TRUE,"capa (2)";"CAPITAL 2002",#N/A,TRUE,"capital (2)";"INDICES2002",#N/A,TRUE,"índices bal (2)";"BAL(B)2002",#N/A,TRUE,"BAL B (2)";"BANAL(B)2002",#N/A,TRUE,"B.analítico B (2)";"RESULTADO 03",#N/A,TRUE,"resultado";"RESULTADO mes a mes (B)2002",#N/A,TRUE,"resultado";"ESTOQUE(B)2002",#N/A,TRUE,"mutação B (2)";"DOAR(B)2002",#N/A,TRUE,"DOAR B (2)";"ESTOQUE(B)2002",#N/A,TRUE,"estoque";"ESTOQUEANALITICO(B)2002",#N/A,TRUE,"estoque";"PERMANENTE(B)2002",#N/A,TRUE,"permanente B (2)";"PERFIL(B)2002",#N/A,TRUE,"PERFIL B (2)";"PROVISÕES2002",#N/A,TRUE,"prov-contas a receber";"CAPA ANÁLISE",#N/A,TRUE,"capa (2)";"PRODUÇÃO 03",#N/A,TRUE,"produção";"ESTOQUEPA 03",#N/A,TRUE,"estoque pa";"VOLUME 03",#N/A,TRUE,"volume";"MIX 03",#N/A,TRUE,"mix";"ESTOQUE PA(2)2002",#N/A,TRUE,"estoque pa (2)";"PREÇOS 03",#N/A,TRUE,"preços";"ANALISE 03",#N/A,TRUE,"análise";"LB2002",#N/A,TRUE,"lb2002";"DESPESAS2002",#N/A,TRUE,"Desp2001-02";"FINANCEIRAS 03",#N/A,TRUE,"financeiras";"EBITDA 03",#N/A,TRUE,"ebitda";"FLUXO(B)2002",#N/A,TRUE,"FLUXO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3." hidden="1">{"CAPAGERENCIAL&amp;DIRETORIA",#N/A,TRUE,"capa (2)";"CAPITAL 2002",#N/A,TRUE,"capital (2)";"INDICES2002",#N/A,TRUE,"índices bal (2)";"BAL(B)2002",#N/A,TRUE,"BAL B (2)";"BANAL(B)2002",#N/A,TRUE,"B.analítico B (2)";"RESULTADO 03",#N/A,TRUE,"resultado";"RESULTADO mes a mes (B)2002",#N/A,TRUE,"resultado";"ESTOQUE(B)2002",#N/A,TRUE,"mutação B (2)";"DOAR(B)2002",#N/A,TRUE,"DOAR B (2)";"ESTOQUE(B)2002",#N/A,TRUE,"estoque";"ESTOQUEANALITICO(B)2002",#N/A,TRUE,"estoque";"PERMANENTE(B)2002",#N/A,TRUE,"permanente B (2)";"PERFIL(B)2002",#N/A,TRUE,"PERFIL B (2)";"PROVISÕES2002",#N/A,TRUE,"prov-contas a receber";"CAPA ANÁLISE",#N/A,TRUE,"capa (2)";"PRODUÇÃO 03",#N/A,TRUE,"produção";"ESTOQUEPA 03",#N/A,TRUE,"estoque pa";"VOLUME 03",#N/A,TRUE,"volume";"MIX 03",#N/A,TRUE,"mix";"ESTOQUE PA(2)2002",#N/A,TRUE,"estoque pa (2)";"PREÇOS 03",#N/A,TRUE,"preços";"ANALISE 03",#N/A,TRUE,"análise";"LB2002",#N/A,TRUE,"lb2002";"DESPESAS2002",#N/A,TRUE,"Desp2001-02";"FINANCEIRAS 03",#N/A,TRUE,"financeiras";"EBITDA 03",#N/A,TRUE,"ebitda";"FLUXO(B)2002",#N/A,TRUE,"FLUXO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4." localSheetId="5" hidden="1">{"CAPAGERENCIAL&amp;DIRETORIA",#N/A,TRUE,"capa (2)";"CAPITAL 2002",#N/A,TRUE,"capital (2)";"INDICES2002",#N/A,TRUE,"índices bal (2)";"BAL(B)2002",#N/A,TRUE,"BAL B (2)";"BANAL(B)2002",#N/A,TRUE,"B.analítico B (2)";"RESULTADO 04",#N/A,TRUE,"resultado";"RESULTADO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04",#N/A,TRUE,"produção";"ESTOQUEPA 04",#N/A,TRUE,"estoque";"VOLUME 04",#N/A,TRUE,"volume";"MIX 04",#N/A,TRUE,"mix";"ESTOQUE PA(2)2002",#N/A,TRUE,"estoque pa (2)";"PREÇOS 04",#N/A,TRUE,"preços";"ANALISE 04",#N/A,TRUE,"análise";"LB2002",#N/A,TRUE,"lb2002";"DESPESAS2002",#N/A,TRUE,"Desp2001-02";"FINACEIRAS 04",#N/A,TRUE,"financeiras";"EBITDA 04",#N/A,TRUE,"ebitda";"FLUXO(B)2002",#N/A,TRUE,"FLUXO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4." hidden="1">{"CAPAGERENCIAL&amp;DIRETORIA",#N/A,TRUE,"capa (2)";"CAPITAL 2002",#N/A,TRUE,"capital (2)";"INDICES2002",#N/A,TRUE,"índices bal (2)";"BAL(B)2002",#N/A,TRUE,"BAL B (2)";"BANAL(B)2002",#N/A,TRUE,"B.analítico B (2)";"RESULTADO 04",#N/A,TRUE,"resultado";"RESULTADO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04",#N/A,TRUE,"produção";"ESTOQUEPA 04",#N/A,TRUE,"estoque";"VOLUME 04",#N/A,TRUE,"volume";"MIX 04",#N/A,TRUE,"mix";"ESTOQUE PA(2)2002",#N/A,TRUE,"estoque pa (2)";"PREÇOS 04",#N/A,TRUE,"preços";"ANALISE 04",#N/A,TRUE,"análise";"LB2002",#N/A,TRUE,"lb2002";"DESPESAS2002",#N/A,TRUE,"Desp2001-02";"FINACEIRAS 04",#N/A,TRUE,"financeiras";"EBITDA 04",#N/A,TRUE,"ebitda";"FLUXO(B)2002",#N/A,TRUE,"FLUXO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5." localSheetId="5" hidden="1">{"CAPAGERENCIAL&amp;DIRETORIA",#N/A,TRUE,"capa (2)";"CAPITAL 2002",#N/A,TRUE,"capital (2)";"INDICES2002",#N/A,TRUE,"índices bal (2)";"BAL(B)2002",#N/A,TRUE,"BAL B (2)";"BANAL(B)2002",#N/A,TRUE,"B.analítico B (2)";"RESULTADO 05",#N/A,TRUE,"resultado";"RESULTADO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05",#N/A,TRUE,"produção";"ESTOQUEPA 05",#N/A,TRUE,"estoque";"VOLUME 05",#N/A,TRUE,"volume";"MIX 05",#N/A,TRUE,"mix";"ESTOQUE PA(2)2002",#N/A,TRUE,"estoque pa (2)";"PREÇOS 05",#N/A,TRUE,"preços";"ANALISE 05",#N/A,TRUE,"análise";"LB2002",#N/A,TRUE,"lb2002";"DESPESAS2002",#N/A,TRUE,"Desp2001-02";"FINANCEIRAS 05",#N/A,TRUE,"financeiras";"EBITDA 05",#N/A,TRUE,"ebitda";"FLUXO(B)2002",#N/A,TRUE,"FLUXO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5." hidden="1">{"CAPAGERENCIAL&amp;DIRETORIA",#N/A,TRUE,"capa (2)";"CAPITAL 2002",#N/A,TRUE,"capital (2)";"INDICES2002",#N/A,TRUE,"índices bal (2)";"BAL(B)2002",#N/A,TRUE,"BAL B (2)";"BANAL(B)2002",#N/A,TRUE,"B.analítico B (2)";"RESULTADO 05",#N/A,TRUE,"resultado";"RESULTADO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05",#N/A,TRUE,"produção";"ESTOQUEPA 05",#N/A,TRUE,"estoque";"VOLUME 05",#N/A,TRUE,"volume";"MIX 05",#N/A,TRUE,"mix";"ESTOQUE PA(2)2002",#N/A,TRUE,"estoque pa (2)";"PREÇOS 05",#N/A,TRUE,"preços";"ANALISE 05",#N/A,TRUE,"análise";"LB2002",#N/A,TRUE,"lb2002";"DESPESAS2002",#N/A,TRUE,"Desp2001-02";"FINANCEIRAS 05",#N/A,TRUE,"financeiras";"EBITDA 05",#N/A,TRUE,"ebitda";"FLUXO(B)2002",#N/A,TRUE,"FLUXO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6." localSheetId="5" hidden="1">{"CAPAGERENCIAL&amp;DIRETORIA",#N/A,TRUE,"capa (2)";"CAPITAL 2002",#N/A,TRUE,"capital (2)";"INDICES2002",#N/A,TRUE,"índices bal (2)";"BAL(B)2002",#N/A,TRUE,"BAL B (2)";"BANAL(B)2002",#N/A,TRUE,"B.analítico B (2)";"RESULTADO 06",#N/A,TRUE,"resultado";"RESULTADO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06",#N/A,TRUE,"produção";"ESTOQUEPA 06",#N/A,TRUE,"estoque pa";"VOLUME 06",#N/A,TRUE,"volume";"MIX 06",#N/A,TRUE,"mix";"ESTOQUE PA(2)2002",#N/A,TRUE,"estoque pa (2)";"PREÇOS 06",#N/A,TRUE,"preços";"ANALISE 06",#N/A,TRUE,"análise";"LB2002",#N/A,TRUE,"lb2002";"DESPESAS2002",#N/A,TRUE,"Desp2001-02";"FINANCEIRAS 06",#N/A,TRUE,"financeiras";"EBITDA 06",#N/A,TRUE,"ebitda";"FLUXO(B)2002",#N/A,TRUE,"FLUXO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6." hidden="1">{"CAPAGERENCIAL&amp;DIRETORIA",#N/A,TRUE,"capa (2)";"CAPITAL 2002",#N/A,TRUE,"capital (2)";"INDICES2002",#N/A,TRUE,"índices bal (2)";"BAL(B)2002",#N/A,TRUE,"BAL B (2)";"BANAL(B)2002",#N/A,TRUE,"B.analítico B (2)";"RESULTADO 06",#N/A,TRUE,"resultado";"RESULTADO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06",#N/A,TRUE,"produção";"ESTOQUEPA 06",#N/A,TRUE,"estoque pa";"VOLUME 06",#N/A,TRUE,"volume";"MIX 06",#N/A,TRUE,"mix";"ESTOQUE PA(2)2002",#N/A,TRUE,"estoque pa (2)";"PREÇOS 06",#N/A,TRUE,"preços";"ANALISE 06",#N/A,TRUE,"análise";"LB2002",#N/A,TRUE,"lb2002";"DESPESAS2002",#N/A,TRUE,"Desp2001-02";"FINANCEIRAS 06",#N/A,TRUE,"financeiras";"EBITDA 06",#N/A,TRUE,"ebitda";"FLUXO(B)2002",#N/A,TRUE,"FLUXO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7." localSheetId="5" hidden="1">{"CAPAGERENCIAL&amp;DIRETORIA",#N/A,TRUE,"capa (2)";"CAPITAL 2002",#N/A,TRUE,"capital (2)";"INDICES2002",#N/A,TRUE,"índices bal (2)";"BAL(B)2002",#N/A,TRUE,"BAL B (2)";"BANAL(B)2002",#N/A,TRUE,"B.analítico B (2)";"RESULTADO 07",#N/A,TRUE,"resultado";"RESULTADO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07",#N/A,TRUE,"produção";"ESTOQUEPA 07",#N/A,TRUE,"estoque pa";"VOLUME 07",#N/A,TRUE,"volume";"MIX 07",#N/A,TRUE,"mix";"ESTOQUE PA(2)2002",#N/A,TRUE,"estoque pa (2)";"PREÇOS 07",#N/A,TRUE,"preços";"ANALISE 07",#N/A,TRUE,"análise";"LB2002",#N/A,TRUE,"lb2002";"DESPESAS2002",#N/A,TRUE,"Desp2001-02";"FINANCEIRAS 07",#N/A,TRUE,"financeiras";"EBITDA 07",#N/A,TRUE,"ebitda";"FLUXO(B)2002",#N/A,TRUE,"FLUXO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7." hidden="1">{"CAPAGERENCIAL&amp;DIRETORIA",#N/A,TRUE,"capa (2)";"CAPITAL 2002",#N/A,TRUE,"capital (2)";"INDICES2002",#N/A,TRUE,"índices bal (2)";"BAL(B)2002",#N/A,TRUE,"BAL B (2)";"BANAL(B)2002",#N/A,TRUE,"B.analítico B (2)";"RESULTADO 07",#N/A,TRUE,"resultado";"RESULTADO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07",#N/A,TRUE,"produção";"ESTOQUEPA 07",#N/A,TRUE,"estoque pa";"VOLUME 07",#N/A,TRUE,"volume";"MIX 07",#N/A,TRUE,"mix";"ESTOQUE PA(2)2002",#N/A,TRUE,"estoque pa (2)";"PREÇOS 07",#N/A,TRUE,"preços";"ANALISE 07",#N/A,TRUE,"análise";"LB2002",#N/A,TRUE,"lb2002";"DESPESAS2002",#N/A,TRUE,"Desp2001-02";"FINANCEIRAS 07",#N/A,TRUE,"financeiras";"EBITDA 07",#N/A,TRUE,"ebitda";"FLUXO(B)2002",#N/A,TRUE,"FLUXO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8." localSheetId="5" hidden="1">{"CAPAGERENCIAL&amp;DIRETORIA",#N/A,TRUE,"capa (2)";"CAPITAL 2002",#N/A,TRUE,"capital (2)";"INDICES2002",#N/A,TRUE,"índices bal (2)";"BAL(B)2002",#N/A,TRUE,"BAL B (2)";"BANAL(B)2002",#N/A,TRUE,"B.analítico B (2)";"RESULTADO 08",#N/A,TRUE,"resultado";"RESULTADO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08",#N/A,TRUE,"produção";"ESTOQUEPA 08",#N/A,TRUE,"estoque pa";"VOLUME 08",#N/A,TRUE,"volume";"MIX 08",#N/A,TRUE,"mix";"ESTOQUE PA(2)2002",#N/A,TRUE,"estoque pa (2)";"PREÇOS 08",#N/A,TRUE,"preços";"ANALISE 08",#N/A,TRUE,"análise";"LB2002",#N/A,TRUE,"lb2002";"DESPESAS2002",#N/A,TRUE,"Desp2001-02";"FINANCEIRAS 08",#N/A,TRUE,"financeiras";"EBITDA 08",#N/A,TRUE,"ebitda";"FLUXO(B)2002",#N/A,TRUE,"FLUXO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8." hidden="1">{"CAPAGERENCIAL&amp;DIRETORIA",#N/A,TRUE,"capa (2)";"CAPITAL 2002",#N/A,TRUE,"capital (2)";"INDICES2002",#N/A,TRUE,"índices bal (2)";"BAL(B)2002",#N/A,TRUE,"BAL B (2)";"BANAL(B)2002",#N/A,TRUE,"B.analítico B (2)";"RESULTADO 08",#N/A,TRUE,"resultado";"RESULTADO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08",#N/A,TRUE,"produção";"ESTOQUEPA 08",#N/A,TRUE,"estoque pa";"VOLUME 08",#N/A,TRUE,"volume";"MIX 08",#N/A,TRUE,"mix";"ESTOQUE PA(2)2002",#N/A,TRUE,"estoque pa (2)";"PREÇOS 08",#N/A,TRUE,"preços";"ANALISE 08",#N/A,TRUE,"análise";"LB2002",#N/A,TRUE,"lb2002";"DESPESAS2002",#N/A,TRUE,"Desp2001-02";"FINANCEIRAS 08",#N/A,TRUE,"financeiras";"EBITDA 08",#N/A,TRUE,"ebitda";"FLUXO(B)2002",#N/A,TRUE,"FLUXO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9." localSheetId="5" hidden="1">{"CAPAGERENCIAL&amp;DIRETORIA",#N/A,TRUE,"capa (2)";"CAPITAL 2002",#N/A,TRUE,"capital (2)";"INDICES2002",#N/A,TRUE,"índices bal (2)";"BAL(B)2002",#N/A,TRUE,"BAL B (2)";"BANAL(B)2002",#N/A,TRUE,"B.analítico B (2)";"RESULTADO 09",#N/A,TRUE,"resultado";"RESULTADO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09",#N/A,TRUE,"produção";"ESTOQUEPA 09",#N/A,TRUE,"estoque pa";"VOLUME 09",#N/A,TRUE,"volume";"MIX 09",#N/A,TRUE,"mix";"ESTOQUE PA(2)2002",#N/A,TRUE,"estoque pa (2)";"PREÇOS 09",#N/A,TRUE,"preços";"ANALISE 09",#N/A,TRUE,"análise";"DESPESAS2002",#N/A,TRUE,"Desp2001-02";"FINANCEIRAS 09",#N/A,TRUE,"financeiras";"EBTIDA 09",#N/A,TRUE,"ebitda";"FLUXO(B)2002",#N/A,TRUE,"FLUXO B (2)";"DIVIDA2002",#N/A,TRUE,"dívida";"CAPA CONTROLADORA",#N/A,TRUE,"capa (2)";"BAL(A)2002",#N/A,TRUE,"BAL A (2)";"RESULTADO mes a mes (A)2002",#N/A,TRUE,"mês a mês (2)";"MUTAÇÃO(A)2002",#N/A,TRUE,"mutação A (2)";"DOAR(A)2002",#N/A,TRUE,"DOAR A (2)";"LB2002",#N/A,TRUE,"lb2002";"FLUXO(A)2002",#N/A,TRUE,"FLUXO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9." hidden="1">{"CAPAGERENCIAL&amp;DIRETORIA",#N/A,TRUE,"capa (2)";"CAPITAL 2002",#N/A,TRUE,"capital (2)";"INDICES2002",#N/A,TRUE,"índices bal (2)";"BAL(B)2002",#N/A,TRUE,"BAL B (2)";"BANAL(B)2002",#N/A,TRUE,"B.analítico B (2)";"RESULTADO 09",#N/A,TRUE,"resultado";"RESULTADO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09",#N/A,TRUE,"produção";"ESTOQUEPA 09",#N/A,TRUE,"estoque pa";"VOLUME 09",#N/A,TRUE,"volume";"MIX 09",#N/A,TRUE,"mix";"ESTOQUE PA(2)2002",#N/A,TRUE,"estoque pa (2)";"PREÇOS 09",#N/A,TRUE,"preços";"ANALISE 09",#N/A,TRUE,"análise";"DESPESAS2002",#N/A,TRUE,"Desp2001-02";"FINANCEIRAS 09",#N/A,TRUE,"financeiras";"EBTIDA 09",#N/A,TRUE,"ebitda";"FLUXO(B)2002",#N/A,TRUE,"FLUXO B (2)";"DIVIDA2002",#N/A,TRUE,"dívida";"CAPA CONTROLADORA",#N/A,TRUE,"capa (2)";"BAL(A)2002",#N/A,TRUE,"BAL A (2)";"RESULTADO mes a mes (A)2002",#N/A,TRUE,"mês a mês (2)";"MUTAÇÃO(A)2002",#N/A,TRUE,"mutação A (2)";"DOAR(A)2002",#N/A,TRUE,"DOAR A (2)";"LB2002",#N/A,TRUE,"lb2002";"FLUXO(A)2002",#N/A,TRUE,"FLUXO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10." localSheetId="5" hidden="1">{"capA",#N/A,TRUE,"capa (2)";"capital",#N/A,TRUE,"capital (2)";"indices1",#N/A,TRUE,"índices";"balA#",#N/A,TRUE,"bal A";"resA#11",#N/A,TRUE,"resultado A";"ebitdaA#11",#N/A,TRUE,"ebitda A";"perfA#",#N/A,TRUE,"perfil A";"doarA##",#N/A,TRUE,"DOAR A";"fluxoA##",#N/A,TRUE,"FLUXO A";"permA",#N/A,TRUE,"permanente A";"mutA",#N/A,TRUE,"mutação A";"notasA",#N/A,TRUE,"notas";"analA11",#N/A,TRUE,"análise";"despA#",#N/A,TRUE,"despesa A";"finA#11",#N/A,TRUE,"financeiras";"balanalA",#N/A,TRUE,"B.analítico A";"mesA11",#N/A,TRUE,"mês a mês";"prodA11",#N/A,TRUE,"produção";"mixA11",#N/A,TRUE,"mix A";"volA211",#N/A,TRUE,"volume A2";"volA311",#N/A,TRUE,"volume A3";"volA2",#N/A,TRUE,"volume A2";"recA11",#N/A,TRUE,"receita A2";"lb2002#",#N/A,TRUE,"lb2002-R$"}</definedName>
    <definedName name="wrn.Gerencial._.10." hidden="1">{"capA",#N/A,TRUE,"capa (2)";"capital",#N/A,TRUE,"capital (2)";"indices1",#N/A,TRUE,"índices";"balA#",#N/A,TRUE,"bal A";"resA#11",#N/A,TRUE,"resultado A";"ebitdaA#11",#N/A,TRUE,"ebitda A";"perfA#",#N/A,TRUE,"perfil A";"doarA##",#N/A,TRUE,"DOAR A";"fluxoA##",#N/A,TRUE,"FLUXO A";"permA",#N/A,TRUE,"permanente A";"mutA",#N/A,TRUE,"mutação A";"notasA",#N/A,TRUE,"notas";"analA11",#N/A,TRUE,"análise";"despA#",#N/A,TRUE,"despesa A";"finA#11",#N/A,TRUE,"financeiras";"balanalA",#N/A,TRUE,"B.analítico A";"mesA11",#N/A,TRUE,"mês a mês";"prodA11",#N/A,TRUE,"produção";"mixA11",#N/A,TRUE,"mix A";"volA211",#N/A,TRUE,"volume A2";"volA311",#N/A,TRUE,"volume A3";"volA2",#N/A,TRUE,"volume A2";"recA11",#N/A,TRUE,"receita A2";"lb2002#",#N/A,TRUE,"lb2002-R$"}</definedName>
    <definedName name="wrn.GERENCIAL._.11." localSheetId="5" hidden="1">{"CAPAGERENCIAL&amp;DIRETORIA",#N/A,TRUE,"capa (2)";"CAPITAL 2003",#N/A,TRUE,"capital (2)";"INDICES2003",#N/A,TRUE,"índices bal (2)";"BAL(B)2003",#N/A,TRUE,"BAL B (2)";"RESULTADO 11",#N/A,TRUE,"resultado";"EBTIDA 11",#N/A,TRUE,"ebitda";"PERFIL(B)2003",#N/A,TRUE,"PERFIL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(2)";"ESTOQUEANALITICO(B)2003",#N/A,TRUE,"est.analítico";"PROVISÕES2003",#N/A,TRUE,"prov-contas a receber";"CAPA ANÁLISE",#N/A,TRUE,"capa (2)";"ESTOQUEPA 11",#N/A,TRUE,"estoque pa";"VOLUME 11",#N/A,TRUE,"volume";"MIX 11",#N/A,TRUE,"mix";"LBRUTO2003(1)",#N/A,TRUE,"lb2003";"LBRUTO2003(2)",#N/A,TRUE,"lb2003";"LBRUTO2003(3)",#N/A,TRUE,"lb2003";"ANALISE11",#N/A,TRUE,"análise";"CAPA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1." hidden="1">{"CAPAGERENCIAL&amp;DIRETORIA",#N/A,TRUE,"capa (2)";"CAPITAL 2003",#N/A,TRUE,"capital (2)";"INDICES2003",#N/A,TRUE,"índices bal (2)";"BAL(B)2003",#N/A,TRUE,"BAL B (2)";"RESULTADO 11",#N/A,TRUE,"resultado";"EBTIDA 11",#N/A,TRUE,"ebitda";"PERFIL(B)2003",#N/A,TRUE,"PERFIL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(2)";"ESTOQUEANALITICO(B)2003",#N/A,TRUE,"est.analítico";"PROVISÕES2003",#N/A,TRUE,"prov-contas a receber";"CAPA ANÁLISE",#N/A,TRUE,"capa (2)";"ESTOQUEPA 11",#N/A,TRUE,"estoque pa";"VOLUME 11",#N/A,TRUE,"volume";"MIX 11",#N/A,TRUE,"mix";"LBRUTO2003(1)",#N/A,TRUE,"lb2003";"LBRUTO2003(2)",#N/A,TRUE,"lb2003";"LBRUTO2003(3)",#N/A,TRUE,"lb2003";"ANALISE11",#N/A,TRUE,"análise";"CAPA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2." localSheetId="5" hidden="1">{"CAPAGERENCIAL&amp;DIRETORIA",#N/A,TRUE,"capa (2)";"CAPITAL 2003",#N/A,TRUE,"capital (2)";"INDICES2003",#N/A,TRUE,"índices bal (2)";"BAL(B)2003",#N/A,TRUE,"BAL B (2)";"RESULTADO 12",#N/A,TRUE,"resultado";"EBTIDA 12",#N/A,TRUE,"ebitda";"PERFIL(B)2003",#N/A,TRUE,"PERFIL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(2)";"ESTOQUEANALITICO(B)2003",#N/A,TRUE,"estoque";"PROVISÕES2003",#N/A,TRUE,"prov-contas a receber";"CAPA ANÁLISE",#N/A,TRUE,"capa (2)";"ESTOQUEPA 12",#N/A,TRUE,"estoque";"PRODUÇÃO 12",#N/A,TRUE,"produção";"VOLUME 12",#N/A,TRUE,"volume";"MIX 12",#N/A,TRUE,"mix";"LBRUTO2003(1)",#N/A,TRUE,"lb2003";"LBRUTO2003(2)",#N/A,TRUE,"lb2003";"LBRUTO2003(3)",#N/A,TRUE,"lb2003";"ANALISE 12",#N/A,TRUE,"análise";"CAPA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2." hidden="1">{"CAPAGERENCIAL&amp;DIRETORIA",#N/A,TRUE,"capa (2)";"CAPITAL 2003",#N/A,TRUE,"capital (2)";"INDICES2003",#N/A,TRUE,"índices bal (2)";"BAL(B)2003",#N/A,TRUE,"BAL B (2)";"RESULTADO 12",#N/A,TRUE,"resultado";"EBTIDA 12",#N/A,TRUE,"ebitda";"PERFIL(B)2003",#N/A,TRUE,"PERFIL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(2)";"ESTOQUEANALITICO(B)2003",#N/A,TRUE,"estoque";"PROVISÕES2003",#N/A,TRUE,"prov-contas a receber";"CAPA ANÁLISE",#N/A,TRUE,"capa (2)";"ESTOQUEPA 12",#N/A,TRUE,"estoque";"PRODUÇÃO 12",#N/A,TRUE,"produção";"VOLUME 12",#N/A,TRUE,"volume";"MIX 12",#N/A,TRUE,"mix";"LBRUTO2003(1)",#N/A,TRUE,"lb2003";"LBRUTO2003(2)",#N/A,TRUE,"lb2003";"LBRUTO2003(3)",#N/A,TRUE,"lb2003";"ANALISE 12",#N/A,TRUE,"análise";"CAPA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ross._.Profit." localSheetId="5" hidden="1">{"Gross Profit",#N/A,FALSE,"Gross Profit"}</definedName>
    <definedName name="wrn.Gross._.Profit." hidden="1">{"Gross Profit",#N/A,FALSE,"Gross Profit"}</definedName>
    <definedName name="wrn.Gross._.Profit._.Variances." localSheetId="5" hidden="1">{"Gross Profit Variances",#N/A,FALSE,"Gross Profit Variances"}</definedName>
    <definedName name="wrn.Gross._.Profit._.Variances." hidden="1">{"Gross Profit Variances",#N/A,FALSE,"Gross Profit Variances"}</definedName>
    <definedName name="wrn.imp_flx." localSheetId="5" hidden="1">{#N/A,#N/A,FALSE,"CONSOLID";#N/A,#N/A,FALSE,"CIMENTO";#N/A,#N/A,FALSE,"METALURGIA";#N/A,#N/A,FALSE,"PAPEL";#N/A,#N/A,FALSE,"QUÍMICA";#N/A,#N/A,FALSE,"AGROINDL";#N/A,#N/A,FALSE,"OUTROS";#N/A,#N/A,FALSE,"REAL_ORCADO"}</definedName>
    <definedName name="wrn.imp_flx." hidden="1">{#N/A,#N/A,FALSE,"CONSOLID";#N/A,#N/A,FALSE,"CIMENTO";#N/A,#N/A,FALSE,"METALURGIA";#N/A,#N/A,FALSE,"PAPEL";#N/A,#N/A,FALSE,"QUÍMICA";#N/A,#N/A,FALSE,"AGROINDL";#N/A,#N/A,FALSE,"OUTROS";#N/A,#N/A,FALSE,"REAL_ORCADO"}</definedName>
    <definedName name="wrn.INFMES." localSheetId="5" hidden="1">{#N/A,#N/A,FALSE,"ENERGIA";#N/A,#N/A,FALSE,"PERDIDAS";#N/A,#N/A,FALSE,"CLIENTES";#N/A,#N/A,FALSE,"ESTADO";#N/A,#N/A,FALSE,"TECNICA"}</definedName>
    <definedName name="wrn.INFMES." hidden="1">{#N/A,#N/A,FALSE,"ENERGIA";#N/A,#N/A,FALSE,"PERDIDAS";#N/A,#N/A,FALSE,"CLIENTES";#N/A,#N/A,FALSE,"ESTADO";#N/A,#N/A,FALSE,"TECNICA"}</definedName>
    <definedName name="wrn.Inter._.Plant._.Transfers." localSheetId="5" hidden="1">{"Inter Plant Transfers",#N/A,FALSE,"Inter Plant Xfer"}</definedName>
    <definedName name="wrn.Inter._.Plant._.Transfers." hidden="1">{"Inter Plant Transfers",#N/A,FALSE,"Inter Plant Xfer"}</definedName>
    <definedName name="wrn.Inventories." localSheetId="5" hidden="1">{"Inventories",#N/A,FALSE,"Inventories"}</definedName>
    <definedName name="wrn.Inventories." hidden="1">{"Inventories",#N/A,FALSE,"Inventories"}</definedName>
    <definedName name="wrn.Inventory._.Change." localSheetId="5" hidden="1">{"Inventory Change",#N/A,FALSE,"Inventory Change"}</definedName>
    <definedName name="wrn.Inventory._.Change." hidden="1">{"Inventory Change",#N/A,FALSE,"Inventory Change"}</definedName>
    <definedName name="wrn.KPI." localSheetId="5" hidden="1">{"KPI",#N/A,FALSE,"KPI"}</definedName>
    <definedName name="wrn.KPI." hidden="1">{"KPI",#N/A,FALSE,"KPI"}</definedName>
    <definedName name="wrn.Labour." localSheetId="5" hidden="1">{"Labour &amp; Fringes - Current $",#N/A,FALSE,"Labour and Fringes";"Labour &amp; Fringes - Current Hours",#N/A,FALSE,"Labour and Fringes";"Labour &amp; Fringes - Current Rates",#N/A,FALSE,"Labour and Fringes";"Labour &amp; Fringes - Current Department",#N/A,FALSE,"Labour and Fringes";"Repair Materials &amp; Services - History",#N/A,FALSE,"Labour and Fringes"}</definedName>
    <definedName name="wrn.Labour." hidden="1">{"Labour &amp; Fringes - Current $",#N/A,FALSE,"Labour and Fringes";"Labour &amp; Fringes - Current Hours",#N/A,FALSE,"Labour and Fringes";"Labour &amp; Fringes - Current Rates",#N/A,FALSE,"Labour and Fringes";"Labour &amp; Fringes - Current Department",#N/A,FALSE,"Labour and Fringes";"Repair Materials &amp; Services - History",#N/A,FALSE,"Labour and Fringes"}</definedName>
    <definedName name="wrn.Maintenance." localSheetId="5" hidden="1">{"Repair Materials &amp; Services - Current",#N/A,FALSE,"Repair Mat";"Repair Materials &amp; Services - History",#N/A,FALSE,"Repair Mat"}</definedName>
    <definedName name="wrn.Maintenance." hidden="1">{"Repair Materials &amp; Services - Current",#N/A,FALSE,"Repair Mat";"Repair Materials &amp; Services - History",#N/A,FALSE,"Repair Mat"}</definedName>
    <definedName name="wrn.Materials._.Assumptions." localSheetId="5" hidden="1">{"Materials Assumptions",#N/A,FALSE,"Mat Assumptions"}</definedName>
    <definedName name="wrn.Materials._.Assumptions." hidden="1">{"Materials Assumptions",#N/A,FALSE,"Mat Assumptions"}</definedName>
    <definedName name="wrn.Mechanical." localSheetId="5" hidden="1">{#N/A,#N/A,FALSE,"Total Dept";#N/A,#N/A,FALSE,"General";#N/A,#N/A,FALSE,"Quarry";#N/A,#N/A,FALSE,"Kiln";#N/A,#N/A,FALSE,"Finish Grind";#N/A,#N/A,FALSE,"Shipping"}</definedName>
    <definedName name="wrn.Mechanical." hidden="1">{#N/A,#N/A,FALSE,"Total Dept";#N/A,#N/A,FALSE,"General";#N/A,#N/A,FALSE,"Quarry";#N/A,#N/A,FALSE,"Kiln";#N/A,#N/A,FALSE,"Finish Grind";#N/A,#N/A,FALSE,"Shipping"}</definedName>
    <definedName name="wrn.MENSUAL." localSheetId="5" hidden="1">{#N/A,#N/A,FALSE,"LLAVE";#N/A,#N/A,FALSE,"EERR";#N/A,#N/A,FALSE,"ESP";#N/A,#N/A,FALSE,"EOAF";#N/A,#N/A,FALSE,"CASH";#N/A,#N/A,FALSE,"FINANZAS";#N/A,#N/A,FALSE,"DEUDA";#N/A,#N/A,FALSE,"INVERSION";#N/A,#N/A,FALSE,"PERSONAL"}</definedName>
    <definedName name="wrn.MENSUAL." hidden="1">{#N/A,#N/A,FALSE,"LLAVE";#N/A,#N/A,FALSE,"EERR";#N/A,#N/A,FALSE,"ESP";#N/A,#N/A,FALSE,"EOAF";#N/A,#N/A,FALSE,"CASH";#N/A,#N/A,FALSE,"FINANZAS";#N/A,#N/A,FALSE,"DEUDA";#N/A,#N/A,FALSE,"INVERSION";#N/A,#N/A,FALSE,"PERSONAL"}</definedName>
    <definedName name="wrn.Misc._.Income._.And._.Expense." localSheetId="5" hidden="1">{"Misc Income &amp; Expense",#N/A,FALSE,"Misc Income &amp; Exp"}</definedName>
    <definedName name="wrn.Misc._.Income._.And._.Expense." hidden="1">{"Misc Income &amp; Expense",#N/A,FALSE,"Misc Income &amp; Exp"}</definedName>
    <definedName name="wrn.Other._.Fixed." localSheetId="5" hidden="1">{"Other Fixed - Current",#N/A,FALSE,"Other Fixed";"Other Fixed - History",#N/A,FALSE,"Other Fixed"}</definedName>
    <definedName name="wrn.Other._.Fixed." hidden="1">{"Other Fixed - Current",#N/A,FALSE,"Other Fixed";"Other Fixed - History",#N/A,FALSE,"Other Fixed"}</definedName>
    <definedName name="wrn.Other._.Variable." localSheetId="5" hidden="1">{"Other Variable - Current",#N/A,FALSE,"Other Variable";"Other Variable - History",#N/A,FALSE,"Other Variable"}</definedName>
    <definedName name="wrn.Other._.Variable." hidden="1">{"Other Variable - Current",#N/A,FALSE,"Other Variable";"Other Variable - History",#N/A,FALSE,"Other Variable"}</definedName>
    <definedName name="wrn.Portuguese." localSheetId="5" hidden="1">{"Portuguese",#N/A,FALSE,"R00";"Portuguese",#N/A,FALSE,"R01";"Portuguese",#N/A,FALSE,"R01_1";"Portuguese",#N/A,FALSE,"R01_2";"Portuguese",#N/A,FALSE,"R01_2A";"Portuguese",#N/A,FALSE,"R01_3";"Portuguese",#N/A,FALSE,"R02";"Portuguese",#N/A,FALSE,"R03";"Portuguese",#N/A,FALSE,"R04";"Portuguese",#N/A,FALSE,"R05";"Portuguese",#N/A,FALSE,"R06_B";"Portuguese",#N/A,FALSE,"R07";"Portuguese",#N/A,FALSE,"R08";"Portuguese",#N/A,FALSE,"R09"}</definedName>
    <definedName name="wrn.Portuguese." hidden="1">{"Portuguese",#N/A,FALSE,"R00";"Portuguese",#N/A,FALSE,"R01";"Portuguese",#N/A,FALSE,"R01_1";"Portuguese",#N/A,FALSE,"R01_2";"Portuguese",#N/A,FALSE,"R01_2A";"Portuguese",#N/A,FALSE,"R01_3";"Portuguese",#N/A,FALSE,"R02";"Portuguese",#N/A,FALSE,"R03";"Portuguese",#N/A,FALSE,"R04";"Portuguese",#N/A,FALSE,"R05";"Portuguese",#N/A,FALSE,"R06_B";"Portuguese",#N/A,FALSE,"R07";"Portuguese",#N/A,FALSE,"R08";"Portuguese",#N/A,FALSE,"R09"}</definedName>
    <definedName name="wrn.Power." localSheetId="5" hidden="1">{"Power - Current",#N/A,FALSE,"Power";"Power - History",#N/A,FALSE,"Power"}</definedName>
    <definedName name="wrn.Power." hidden="1">{"Power - Current",#N/A,FALSE,"Power";"Power - History",#N/A,FALSE,"Power"}</definedName>
    <definedName name="wrn.Print._.All." localSheetId="5" hidden="1">{#N/A,#N/A,FALSE,"MAY96 2260";#N/A,#N/A,FALSE,"system reclass";#N/A,#N/A,FALSE,"Items with no project number"}</definedName>
    <definedName name="wrn.Print._.All." hidden="1">{#N/A,#N/A,FALSE,"MAY96 2260";#N/A,#N/A,FALSE,"system reclass";#N/A,#N/A,FALSE,"Items with no project number"}</definedName>
    <definedName name="wrn.Process._.Fuel." localSheetId="5" hidden="1">{"Process Fuel - Current",#N/A,FALSE,"Process Fuel";"Process Fuel - History",#N/A,FALSE,"Process Fuel"}</definedName>
    <definedName name="wrn.Process._.Fuel." hidden="1">{"Process Fuel - Current",#N/A,FALSE,"Process Fuel";"Process Fuel - History",#N/A,FALSE,"Process Fuel"}</definedName>
    <definedName name="wrn.Production._.Activity." localSheetId="5" hidden="1">{"Production Activity",#N/A,FALSE,"Production Activity"}</definedName>
    <definedName name="wrn.Production._.Activity." hidden="1">{"Production Activity",#N/A,FALSE,"Production Activity"}</definedName>
    <definedName name="wrn.Production._.Quantities." localSheetId="5" hidden="1">{"Production Quantities",#N/A,FALSE,"Production Page"}</definedName>
    <definedName name="wrn.Production._.Quantities." hidden="1">{"Production Quantities",#N/A,FALSE,"Production Page"}</definedName>
    <definedName name="wrn.Purchased._.Materials." localSheetId="5" hidden="1">{"Purchased Materials - Current",#N/A,FALSE,"Purchased Material";"Purchased Materials - History",#N/A,FALSE,"Purchased Material"}</definedName>
    <definedName name="wrn.Purchased._.Materials." hidden="1">{"Purchased Materials - Current",#N/A,FALSE,"Purchased Material";"Purchased Materials - History",#N/A,FALSE,"Purchased Material"}</definedName>
    <definedName name="wrn.RESUMOS." localSheetId="5" hidden="1">{#N/A,#N/A,FALSE,"C_RESU";#N/A,#N/A,FALSE,"RES_HHOLD";#N/A,#N/A,FALSE,"C_EXP";#N/A,#N/A,FALSE,"RES_COMM";#N/A,#N/A,FALSE,"RES_OUTD"}</definedName>
    <definedName name="wrn.RESUMOS." hidden="1">{#N/A,#N/A,FALSE,"C_RESU";#N/A,#N/A,FALSE,"RES_HHOLD";#N/A,#N/A,FALSE,"C_EXP";#N/A,#N/A,FALSE,"RES_COMM";#N/A,#N/A,FALSE,"RES_OUTD"}</definedName>
    <definedName name="wrn.sdofinanceiro." localSheetId="5" hidden="1">{#N/A,#N/A,FALSE,"CONSOLIDADO";#N/A,#N/A,FALSE,"CIMENTO";#N/A,#N/A,FALSE,"METALURGIA";#N/A,#N/A,FALSE,"PAPEL";#N/A,#N/A,FALSE,"QUIMICA";#N/A,#N/A,FALSE,"AGROINDÚSTRIA";#N/A,#N/A,FALSE,"VINTERNACIONAL"}</definedName>
    <definedName name="wrn.sdofinanceiro." hidden="1">{#N/A,#N/A,FALSE,"CONSOLIDADO";#N/A,#N/A,FALSE,"CIMENTO";#N/A,#N/A,FALSE,"METALURGIA";#N/A,#N/A,FALSE,"PAPEL";#N/A,#N/A,FALSE,"QUIMICA";#N/A,#N/A,FALSE,"AGROINDÚSTRIA";#N/A,#N/A,FALSE,"VINTERNACIONAL"}</definedName>
    <definedName name="wrn.Supplimentary." localSheetId="5" hidden="1">{#N/A,#N/A,TRUE,"Sales Performance";#N/A,#N/A,TRUE,"Inventories";#N/A,#N/A,TRUE,"Accounts Receivable";#N/A,#N/A,TRUE,"Past Due Analysis";#N/A,#N/A,TRUE,"Cash"}</definedName>
    <definedName name="wrn.Supplimentary." hidden="1">{#N/A,#N/A,TRUE,"Sales Performance";#N/A,#N/A,TRUE,"Inventories";#N/A,#N/A,TRUE,"Accounts Receivable";#N/A,#N/A,TRUE,"Past Due Analysis";#N/A,#N/A,TRUE,"Cash"}</definedName>
    <definedName name="wrn.Tarifas." localSheetId="5" hidden="1">{"vista1",#N/A,FALSE,"Tarifas_Teoricas_May_97";"vista2",#N/A,FALSE,"Tarifas_Teoricas_May_97";"vista1",#N/A,FALSE,"Tarifas_Barra_May_97";"vista2",#N/A,FALSE,"Tarifas_Barra_May_97"}</definedName>
    <definedName name="wrn.Tarifas." hidden="1">{"vista1",#N/A,FALSE,"Tarifas_Teoricas_May_97";"vista2",#N/A,FALSE,"Tarifas_Teoricas_May_97";"vista1",#N/A,FALSE,"Tarifas_Barra_May_97";"vista2",#N/A,FALSE,"Tarifas_Barra_May_97"}</definedName>
    <definedName name="wrn.TODAS." localSheetId="5" hidden="1">{#N/A,#N/A,FALSE,"C_RESU";#N/A,#N/A,FALSE,"RES_HHOLD";#N/A,#N/A,FALSE,"Hh_Vdasmi";#N/A,#N/A,FALSE,"Hh_Markt";#N/A,#N/A,FALSE,"Hh_Asscom";#N/A,#N/A,FALSE,"Hh_Consorc";#N/A,#N/A,FALSE,"Hh_Disc";#N/A,#N/A,FALSE,"Hh_Linhaprod";#N/A,#N/A,FALSE,"C_EXP";#N/A,#N/A,FALSE,"RES_COMM";#N/A,#N/A,FALSE,"Co_Vda_Lwa";#N/A,#N/A,FALSE,"Co_Vda_Lf";#N/A,#N/A,FALSE,"Co_Vda_Lce";#N/A,#N/A,FALSE,"Co_Adm_sp";#N/A,#N/A,FALSE,"Co_Adm_cic";#N/A,#N/A,FALSE,"Co_Linhaprod";#N/A,#N/A,FALSE,"RES_OUTD";#N/A,#N/A,FALSE,"OU_Vdas";#N/A,#N/A,FALSE,"OU_Markt";#N/A,#N/A,FALSE,"OU_Admin";#N/A,#N/A,FALSE,"OU_Admfguar";#N/A,#N/A,FALSE,"OU_Linhaprod"}</definedName>
    <definedName name="wrn.TODAS." hidden="1">{#N/A,#N/A,FALSE,"C_RESU";#N/A,#N/A,FALSE,"RES_HHOLD";#N/A,#N/A,FALSE,"Hh_Vdasmi";#N/A,#N/A,FALSE,"Hh_Markt";#N/A,#N/A,FALSE,"Hh_Asscom";#N/A,#N/A,FALSE,"Hh_Consorc";#N/A,#N/A,FALSE,"Hh_Disc";#N/A,#N/A,FALSE,"Hh_Linhaprod";#N/A,#N/A,FALSE,"C_EXP";#N/A,#N/A,FALSE,"RES_COMM";#N/A,#N/A,FALSE,"Co_Vda_Lwa";#N/A,#N/A,FALSE,"Co_Vda_Lf";#N/A,#N/A,FALSE,"Co_Vda_Lce";#N/A,#N/A,FALSE,"Co_Adm_sp";#N/A,#N/A,FALSE,"Co_Adm_cic";#N/A,#N/A,FALSE,"Co_Linhaprod";#N/A,#N/A,FALSE,"RES_OUTD";#N/A,#N/A,FALSE,"OU_Vdas";#N/A,#N/A,FALSE,"OU_Markt";#N/A,#N/A,FALSE,"OU_Admin";#N/A,#N/A,FALSE,"OU_Admfguar";#N/A,#N/A,FALSE,"OU_Linhaprod"}</definedName>
    <definedName name="wrn.Todo."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wrn.Todo."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wrn.TUDO." localSheetId="5" hidden="1">{#N/A,#N/A,FALSE,"CONSMET";#N/A,#N/A,FALSE,"CBA";#N/A,#N/A,FALSE,"CMM";#N/A,#N/A,FALSE,"NIQUELTO";#N/A,#N/A,FALSE,"SBMANSA";#N/A,#N/A,FALSE,"ATLAS";#N/A,#N/A,FALSE,"STACRUZ";#N/A,#N/A,FALSE,"PIRAT"}</definedName>
    <definedName name="wrn.TUDO." hidden="1">{#N/A,#N/A,FALSE,"CONSMET";#N/A,#N/A,FALSE,"CBA";#N/A,#N/A,FALSE,"CMM";#N/A,#N/A,FALSE,"NIQUELTO";#N/A,#N/A,FALSE,"SBMANSA";#N/A,#N/A,FALSE,"ATLAS";#N/A,#N/A,FALSE,"STACRUZ";#N/A,#N/A,FALSE,"PIRAT"}</definedName>
    <definedName name="wrn.Volumes._.and._.Nets." localSheetId="5" hidden="1">{"Volumes &amp; Nets Current",#N/A,FALSE,"Volumes &amp; Nets";"Volumes &amp; Nets - Freight &amp; History",#N/A,FALSE,"Volumes &amp; Nets"}</definedName>
    <definedName name="wrn.Volumes._.and._.Nets." hidden="1">{"Volumes &amp; Nets Current",#N/A,FALSE,"Volumes &amp; Nets";"Volumes &amp; Nets - Freight &amp; History",#N/A,FALSE,"Volumes &amp; Nets"}</definedName>
    <definedName name="wrn.Z.._.Convenios.._.Sin._.Cifras." localSheetId="5" hidden="1">{"Convenio Publicar",#N/A,FALSE,"Publicar";"Convenio",#N/A,FALSE,"Tel. Pub.";"Convenio",#N/A,FALSE,"Red Inteligente";"Convenio",#N/A,FALSE,"Fibraoptica";"Convenio 1",#N/A,FALSE,"Impsat";"Convenio 2",#N/A,FALSE,"Impsat";"Convenio",#N/A,FALSE,"Colomsat";"Convenio 1",#N/A,FALSE,"Colvatel";"Convenio 2",#N/A,FALSE,"Colvatel";"Convenio 3",#N/A,FALSE,"Colvatel"}</definedName>
    <definedName name="wrn.Z.._.Convenios.._.Sin._.Cifras." hidden="1">{"Convenio Publicar",#N/A,FALSE,"Publicar";"Convenio",#N/A,FALSE,"Tel. Pub.";"Convenio",#N/A,FALSE,"Red Inteligente";"Convenio",#N/A,FALSE,"Fibraoptica";"Convenio 1",#N/A,FALSE,"Impsat";"Convenio 2",#N/A,FALSE,"Impsat";"Convenio",#N/A,FALSE,"Colomsat";"Convenio 1",#N/A,FALSE,"Colvatel";"Convenio 2",#N/A,FALSE,"Colvatel";"Convenio 3",#N/A,FALSE,"Colvatel"}</definedName>
    <definedName name="wrn.Z.._.Todo." localSheetId="5" hidden="1">{"Supuestos 1",#N/A,FALSE,"Supuestos";"Supuestos 2",#N/A,FALSE,"Supuestos";"Macroeconomico 2",#N/A,FALSE,"Macroeconomico";"Mercado ETB 1",#N/A,FALSE,"Lineas, Abonadas, Multi";"L. Residenciales 2",#N/A,FALSE,"Lineas, Abonadas, Multi";"Multi. L. Resid. 3",#N/A,FALSE,"Lineas, Abonadas, Multi";"Multi. Estrato 4 . 4",#N/A,FALSE,"Lineas, Abonadas, Multi";"Multi. Sda linea. 5",#N/A,FALSE,"Lineas, Abonadas, Multi";"Multi. lineas PBX. 6",#N/A,FALSE,"Lineas, Abonadas, Multi";"Multi. Lineas RDSI. 7",#N/A,FALSE,"Lineas, Abonadas, Multi";"Multi. Otras Lineas. 8",#N/A,FALSE,"Lineas, Abonadas, Multi";"Min. e imp. para calc. 9",#N/A,FALSE,"Lineas, Abonadas, Multi";"L. facturadas. 1",#N/A,FALSE,"Lineas Facturadas";"Crecimiento año a año. 2",#N/A,FALSE,"Lineas Facturadas";"Por. recp. total. 3",#N/A,FALSE,"Lineas Facturadas";"Valor par Domic. 1",#N/A,FALSE,"Tarifas";"Crecimiento año a año. 2",#N/A,FALSE,"Tarifas";"Traif. prom. de LD.. 3",#N/A,FALSE,"Tarifas";"Multi. Impulsos. 1",#N/A,FALSE,"Multimedicion";"Crecimiento año a año. 2",#N/A,FALSE,"Multimedicion";"Por. resp. total. 3",#N/A,FALSE,"Multimedicion";"Ind. Vista de llamadas. 1",#N/A,FALSE,"Volumen de Llamadas";"Ind. Vol de llamadas. 2",#N/A,FALSE,"Volumen de Llamadas";"Factor de CAmbio en Multi. 3",#N/A,FALSE,"Volumen de Llamadas";"Factor de cambio en Multi. 4",#N/A,FALSE,"Volumen de Llamadas";"Convenio",#N/A,FALSE,"Tel. Pub.";"Inversiones LP 1",#N/A,FALSE,"Inversiones Largo Plazo";"Inversiones LP2",#N/A,FALSE,"Inversiones Largo Plazo";"Convenio Publicar",#N/A,FALSE,"Publicar";"Convenio",#N/A,FALSE,"Red Inteligente";"Convenio",#N/A,FALSE,"Fibraoptica";"Convenio 1",#N/A,FALSE,"Impsat";"Convenio 2",#N/A,FALSE,"Impsat";"Convenio",#N/A,FALSE,"Colomsat";"Convenio 1",#N/A,FALSE,"Colvatel";"Convenio 2",#N/A,FALSE,"Colvatel";"Convenio 3",#N/A,FALSE,"Colvatel";"Ingresos 1",#N/A,FALSE,"Ingresos-Resumen";"Ingresos 2",#N/A,FALSE,"Ingresos-Resumen";"Ingresos 3",#N/A,FALSE,"Ingresos-Resumen";"Supuestos Balances 1",#N/A,FALSE,"Supuestos Balance";"Supuestos Balances 2",#N/A,FALSE,"Supuestos Balance";"Supuestos Balances 3",#N/A,FALSE,"Supuestos Balance";"Supuestos balances 4",#N/A,FALSE,"Supuestos Balance";"Estados Financieros 1",#N/A,FALSE,"Estados Financieros";"Estados Financieros 2",#N/A,FALSE,"Estados Financieros";"Estados Financieros 3",#N/A,FALSE,"Estados Financieros";"Estados Financieros 4",#N/A,FALSE,"Estados Financieros";"Estados Financieros 5",#N/A,FALSE,"Estados Financieros";"T. de descuento",#N/A,FALSE,"Tasa de Descuento";"Valorizacion",#N/A,FALSE,"Valoracion"}</definedName>
    <definedName name="wrn.Z.._.Todo." hidden="1">{"Supuestos 1",#N/A,FALSE,"Supuestos";"Supuestos 2",#N/A,FALSE,"Supuestos";"Macroeconomico 2",#N/A,FALSE,"Macroeconomico";"Mercado ETB 1",#N/A,FALSE,"Lineas, Abonadas, Multi";"L. Residenciales 2",#N/A,FALSE,"Lineas, Abonadas, Multi";"Multi. L. Resid. 3",#N/A,FALSE,"Lineas, Abonadas, Multi";"Multi. Estrato 4 . 4",#N/A,FALSE,"Lineas, Abonadas, Multi";"Multi. Sda linea. 5",#N/A,FALSE,"Lineas, Abonadas, Multi";"Multi. lineas PBX. 6",#N/A,FALSE,"Lineas, Abonadas, Multi";"Multi. Lineas RDSI. 7",#N/A,FALSE,"Lineas, Abonadas, Multi";"Multi. Otras Lineas. 8",#N/A,FALSE,"Lineas, Abonadas, Multi";"Min. e imp. para calc. 9",#N/A,FALSE,"Lineas, Abonadas, Multi";"L. facturadas. 1",#N/A,FALSE,"Lineas Facturadas";"Crecimiento año a año. 2",#N/A,FALSE,"Lineas Facturadas";"Por. recp. total. 3",#N/A,FALSE,"Lineas Facturadas";"Valor par Domic. 1",#N/A,FALSE,"Tarifas";"Crecimiento año a año. 2",#N/A,FALSE,"Tarifas";"Traif. prom. de LD.. 3",#N/A,FALSE,"Tarifas";"Multi. Impulsos. 1",#N/A,FALSE,"Multimedicion";"Crecimiento año a año. 2",#N/A,FALSE,"Multimedicion";"Por. resp. total. 3",#N/A,FALSE,"Multimedicion";"Ind. Vista de llamadas. 1",#N/A,FALSE,"Volumen de Llamadas";"Ind. Vol de llamadas. 2",#N/A,FALSE,"Volumen de Llamadas";"Factor de CAmbio en Multi. 3",#N/A,FALSE,"Volumen de Llamadas";"Factor de cambio en Multi. 4",#N/A,FALSE,"Volumen de Llamadas";"Convenio",#N/A,FALSE,"Tel. Pub.";"Inversiones LP 1",#N/A,FALSE,"Inversiones Largo Plazo";"Inversiones LP2",#N/A,FALSE,"Inversiones Largo Plazo";"Convenio Publicar",#N/A,FALSE,"Publicar";"Convenio",#N/A,FALSE,"Red Inteligente";"Convenio",#N/A,FALSE,"Fibraoptica";"Convenio 1",#N/A,FALSE,"Impsat";"Convenio 2",#N/A,FALSE,"Impsat";"Convenio",#N/A,FALSE,"Colomsat";"Convenio 1",#N/A,FALSE,"Colvatel";"Convenio 2",#N/A,FALSE,"Colvatel";"Convenio 3",#N/A,FALSE,"Colvatel";"Ingresos 1",#N/A,FALSE,"Ingresos-Resumen";"Ingresos 2",#N/A,FALSE,"Ingresos-Resumen";"Ingresos 3",#N/A,FALSE,"Ingresos-Resumen";"Supuestos Balances 1",#N/A,FALSE,"Supuestos Balance";"Supuestos Balances 2",#N/A,FALSE,"Supuestos Balance";"Supuestos Balances 3",#N/A,FALSE,"Supuestos Balance";"Supuestos balances 4",#N/A,FALSE,"Supuestos Balance";"Estados Financieros 1",#N/A,FALSE,"Estados Financieros";"Estados Financieros 2",#N/A,FALSE,"Estados Financieros";"Estados Financieros 3",#N/A,FALSE,"Estados Financieros";"Estados Financieros 4",#N/A,FALSE,"Estados Financieros";"Estados Financieros 5",#N/A,FALSE,"Estados Financieros";"T. de descuento",#N/A,FALSE,"Tasa de Descuento";"Valorizacion",#N/A,FALSE,"Valoracion"}</definedName>
    <definedName name="wrn2.all" localSheetId="5" hidden="1">{"Gross Profit",#N/A,FALSE,"Gross Profit";"Process Fuel (Monthly)",#N/A,FALSE,"Process Fuel";"Process Fuel (Summary)",#N/A,FALSE,"Process Fuel";"Power (Monthly)",#N/A,FALSE,"Power";"Power (Summary)",#N/A,FALSE,"Power";"Purchased Materials (Monthly)",#N/A,FALSE,"Purchased Material";"Purchased Materials (Summary)",#N/A,FALSE,"Purchased Material";"Other Variable (Monthly)",#N/A,FALSE,"Other Variable";"Other Variable (Summary)",#N/A,FALSE,"Other Variable";"Labour and Fringes",#N/A,FALSE,"Labour &amp; Fringes";"Inter Plant Transfers",#N/A,FALSE,"Inter Plant Xfer";"Overtime",#N/A,FALSE,"Labour &amp; Fringes";"Repair Materials &amp; Services (Monthly)",#N/A,FALSE,"Repair Mat";"Repair Materials &amp; Services (Summary)",#N/A,FALSE,"Repair Mat";"Repair Materials &amp; Services (Major)",#N/A,FALSE,"Repair Mat";"Depreciation",#N/A,FALSE,"Depreciation";"Other Fixed (Monthly)",#N/A,FALSE,"Other Fixed";"Other Fixed (Summary)",#N/A,FALSE,"Other Fixed";"Misc Income &amp; Expense",#N/A,FALSE,"Misc Income &amp; Exp";"Inventory Change",#N/A,FALSE,"Inventory Change";"Production Quantities",#N/A,FALSE,"Production Page";"Production Activities",#N/A,FALSE,"Prod. Activity";"Gross Profit Variance",#N/A,FALSE,"Gross Profit Variances"}</definedName>
    <definedName name="wrn2.all" hidden="1">{"Gross Profit",#N/A,FALSE,"Gross Profit";"Process Fuel (Monthly)",#N/A,FALSE,"Process Fuel";"Process Fuel (Summary)",#N/A,FALSE,"Process Fuel";"Power (Monthly)",#N/A,FALSE,"Power";"Power (Summary)",#N/A,FALSE,"Power";"Purchased Materials (Monthly)",#N/A,FALSE,"Purchased Material";"Purchased Materials (Summary)",#N/A,FALSE,"Purchased Material";"Other Variable (Monthly)",#N/A,FALSE,"Other Variable";"Other Variable (Summary)",#N/A,FALSE,"Other Variable";"Labour and Fringes",#N/A,FALSE,"Labour &amp; Fringes";"Inter Plant Transfers",#N/A,FALSE,"Inter Plant Xfer";"Overtime",#N/A,FALSE,"Labour &amp; Fringes";"Repair Materials &amp; Services (Monthly)",#N/A,FALSE,"Repair Mat";"Repair Materials &amp; Services (Summary)",#N/A,FALSE,"Repair Mat";"Repair Materials &amp; Services (Major)",#N/A,FALSE,"Repair Mat";"Depreciation",#N/A,FALSE,"Depreciation";"Other Fixed (Monthly)",#N/A,FALSE,"Other Fixed";"Other Fixed (Summary)",#N/A,FALSE,"Other Fixed";"Misc Income &amp; Expense",#N/A,FALSE,"Misc Income &amp; Exp";"Inventory Change",#N/A,FALSE,"Inventory Change";"Production Quantities",#N/A,FALSE,"Production Page";"Production Activities",#N/A,FALSE,"Prod. Activity";"Gross Profit Variance",#N/A,FALSE,"Gross Profit Variances"}</definedName>
    <definedName name="ws" localSheetId="5" hidden="1">{#N/A,#N/A,FALSE,"LLAVE";#N/A,#N/A,FALSE,"EERR";#N/A,#N/A,FALSE,"ESP";#N/A,#N/A,FALSE,"EOAF";#N/A,#N/A,FALSE,"CASH";#N/A,#N/A,FALSE,"FINANZAS";#N/A,#N/A,FALSE,"DEUDA";#N/A,#N/A,FALSE,"INVERSION";#N/A,#N/A,FALSE,"PERSONAL"}</definedName>
    <definedName name="ws" hidden="1">{#N/A,#N/A,FALSE,"LLAVE";#N/A,#N/A,FALSE,"EERR";#N/A,#N/A,FALSE,"ESP";#N/A,#N/A,FALSE,"EOAF";#N/A,#N/A,FALSE,"CASH";#N/A,#N/A,FALSE,"FINANZAS";#N/A,#N/A,FALSE,"DEUDA";#N/A,#N/A,FALSE,"INVERSION";#N/A,#N/A,FALSE,"PERSONAL"}</definedName>
    <definedName name="wvu.Coal._.Pricing._.and._.Usage." localSheetId="5" hidden="1">{TRUE,TRUE,-2.75,-17,604.5,345.75,FALSE,TRUE,TRUE,FALSE,0,1,2,1,84,1,2,4,TRUE,TRUE,3,TRUE,1,TRUE,75,"Swvu.Coal._.Pricing._.and._.Usage.","ACwvu.Coal._.Pricing._.and._.Usage.",1,FALSE,FALSE,0.5,0.5,0.75,0.75,2,"","&amp;R&amp;""Arial,Regular""&amp;6&amp;D  &amp;T
&amp;F  &amp;A",TRUE,FALSE,FALSE,FALSE,1,#N/A,1,1,"=R83C1:R134C14",FALSE,#N/A,#N/A,FALSE,FALSE,FALSE,1,4294967292,4294967292,FALSE,FALSE,TRUE,TRUE,TRUE}</definedName>
    <definedName name="wvu.Coal._.Pricing._.and._.Usage." hidden="1">{TRUE,TRUE,-2.75,-17,604.5,345.75,FALSE,TRUE,TRUE,FALSE,0,1,2,1,84,1,2,4,TRUE,TRUE,3,TRUE,1,TRUE,75,"Swvu.Coal._.Pricing._.and._.Usage.","ACwvu.Coal._.Pricing._.and._.Usage.",1,FALSE,FALSE,0.5,0.5,0.75,0.75,2,"","&amp;R&amp;""Arial,Regular""&amp;6&amp;D  &amp;T
&amp;F  &amp;A",TRUE,FALSE,FALSE,FALSE,1,#N/A,1,1,"=R83C1:R134C14",FALSE,#N/A,#N/A,FALSE,FALSE,FALSE,1,4294967292,4294967292,FALSE,FALSE,TRUE,TRUE,TRUE}</definedName>
    <definedName name="wvu.Depreciation._.Monthly." localSheetId="5" hidden="1">{TRUE,TRUE,-2.75,-17,604.5,345.75,FALSE,TRUE,TRUE,TRUE,0,1,#N/A,1,#N/A,11.2549019607843,27,1,FALSE,FALSE,3,TRUE,1,FALSE,80,"Swvu.Depreciation._.Monthly.","ACwvu.Depreciation._.Monthly.",#N/A,FALSE,FALSE,0.5,1,0.75,0.75,2,"","&amp;R&amp;""Arial,Regular""&amp;6&amp;D  &amp;T
&amp;F  &amp;A",FALSE,FALSE,FALSE,FALSE,1,#N/A,1,1,"=R1C1:R42C16",FALSE,#N/A,#N/A,FALSE,FALSE,FALSE,1,4294967292,300,FALSE,FALSE,TRUE,TRUE,TRUE}</definedName>
    <definedName name="wvu.Depreciation._.Monthly." hidden="1">{TRUE,TRUE,-2.75,-17,604.5,345.75,FALSE,TRUE,TRUE,TRUE,0,1,#N/A,1,#N/A,11.2549019607843,27,1,FALSE,FALSE,3,TRUE,1,FALSE,80,"Swvu.Depreciation._.Monthly.","ACwvu.Depreciation._.Monthly.",#N/A,FALSE,FALSE,0.5,1,0.75,0.75,2,"","&amp;R&amp;""Arial,Regular""&amp;6&amp;D  &amp;T
&amp;F  &amp;A",FALSE,FALSE,FALSE,FALSE,1,#N/A,1,1,"=R1C1:R42C16",FALSE,#N/A,#N/A,FALSE,FALSE,FALSE,1,4294967292,300,FALSE,FALSE,TRUE,TRUE,TRUE}</definedName>
    <definedName name="wvu.Gross._.Profit." localSheetId="5" hidden="1">{TRUE,TRUE,-2.75,-17,604.5,345.75,FALSE,TRUE,TRUE,FALSE,0,1,3,1,10,2,9,4,TRUE,TRUE,3,TRUE,1,TRUE,75,"Swvu.Gross._.Profit.","ACwvu.Gross._.Profit.",1,FALSE,FALSE,0.5,0.5,0.75,0.5,2,"","&amp;R&amp;""Arial,Regular""&amp;6Printed on &amp;D @  &amp;T
&amp;F  &amp;A
",TRUE,FALSE,FALSE,FALSE,1,#N/A,1,1,"=R1C1:R58C15",FALSE,#N/A,#N/A,FALSE,FALSE,FALSE,1,4294967292,4294967292,FALSE,FALSE,TRUE,TRUE,TRUE}</definedName>
    <definedName name="wvu.Gross._.Profit." hidden="1">{TRUE,TRUE,-2.75,-17,604.5,345.75,FALSE,TRUE,TRUE,FALSE,0,1,3,1,10,2,9,4,TRUE,TRUE,3,TRUE,1,TRUE,75,"Swvu.Gross._.Profit.","ACwvu.Gross._.Profit.",1,FALSE,FALSE,0.5,0.5,0.75,0.5,2,"","&amp;R&amp;""Arial,Regular""&amp;6Printed on &amp;D @  &amp;T
&amp;F  &amp;A
",TRUE,FALSE,FALSE,FALSE,1,#N/A,1,1,"=R1C1:R58C15",FALSE,#N/A,#N/A,FALSE,FALSE,FALSE,1,4294967292,4294967292,FALSE,FALSE,TRUE,TRUE,TRUE}</definedName>
    <definedName name="wvu.Gross._.Profit._.Monthly." localSheetId="5" hidden="1">{TRUE,TRUE,-2.75,-17,604.5,342.75,FALSE,TRUE,TRUE,FALSE,0,1,3,1,10,2,9,4,TRUE,TRUE,3,TRUE,1,TRUE,75,"Swvu.Gross._.Profit._.Monthly.","ACwvu.Gross._.Profit._.Monthly.",1,FALSE,FALSE,0.5,0.5,0.75,0.5,2,"","&amp;R&amp;""Arial,Regular""&amp;6Printed on &amp;D @  &amp;T
&amp;F  &amp;A
",TRUE,FALSE,FALSE,FALSE,1,#N/A,1,1,"=R1C1:R58C15",FALSE,#N/A,#N/A,FALSE,FALSE,FALSE,1,4294967292,4294967292,FALSE,FALSE,TRUE,TRUE,TRUE}</definedName>
    <definedName name="wvu.Gross._.Profit._.Monthly." hidden="1">{TRUE,TRUE,-2.75,-17,604.5,342.75,FALSE,TRUE,TRUE,FALSE,0,1,3,1,10,2,9,4,TRUE,TRUE,3,TRUE,1,TRUE,75,"Swvu.Gross._.Profit._.Monthly.","ACwvu.Gross._.Profit._.Monthly.",1,FALSE,FALSE,0.5,0.5,0.75,0.5,2,"","&amp;R&amp;""Arial,Regular""&amp;6Printed on &amp;D @  &amp;T
&amp;F  &amp;A
",TRUE,FALSE,FALSE,FALSE,1,#N/A,1,1,"=R1C1:R58C15",FALSE,#N/A,#N/A,FALSE,FALSE,FALSE,1,4294967292,4294967292,FALSE,FALSE,TRUE,TRUE,TRUE}</definedName>
    <definedName name="wvu.Inter._.Plant._.Xfer._.Monthly." localSheetId="5" hidden="1">{TRUE,TRUE,-2.75,-17,604.5,345.75,FALSE,TRUE,TRUE,FALSE,0,1,2,1,3,1,2,4,TRUE,TRUE,3,TRUE,1,TRUE,75,"Swvu.Inter._.Plant._.Xfer._.Monthly.","ACwvu.Inter._.Plant._.Xfer._.Monthly.",1,FALSE,FALSE,0.5,0.5,0.75,0.5,2,"","&amp;R&amp;""Arial,Regular""&amp;6Printed on &amp;D @  &amp;T
&amp;F  &amp;A
",TRUE,FALSE,FALSE,FALSE,1,#N/A,1,1,"=R3C1:R22C14",FALSE,#N/A,#N/A,FALSE,FALSE,FALSE,1,4294967292,4294967292,FALSE,FALSE,TRUE,TRUE,TRUE}</definedName>
    <definedName name="wvu.Inter._.Plant._.Xfer._.Monthly." hidden="1">{TRUE,TRUE,-2.75,-17,604.5,345.75,FALSE,TRUE,TRUE,FALSE,0,1,2,1,3,1,2,4,TRUE,TRUE,3,TRUE,1,TRUE,75,"Swvu.Inter._.Plant._.Xfer._.Monthly.","ACwvu.Inter._.Plant._.Xfer._.Monthly.",1,FALSE,FALSE,0.5,0.5,0.75,0.5,2,"","&amp;R&amp;""Arial,Regular""&amp;6Printed on &amp;D @  &amp;T
&amp;F  &amp;A
",TRUE,FALSE,FALSE,FALSE,1,#N/A,1,1,"=R3C1:R22C14",FALSE,#N/A,#N/A,FALSE,FALSE,FALSE,1,4294967292,4294967292,FALSE,FALSE,TRUE,TRUE,TRUE}</definedName>
    <definedName name="wvu.Inventory._.Change._.Monthly." localSheetId="5" hidden="1">{TRUE,TRUE,-2.75,-17,604.5,342.75,FALSE,TRUE,TRUE,FALSE,0,1,2,1,3,1,2,4,TRUE,TRUE,3,TRUE,1,TRUE,75,"Swvu.Inventory._.Change._.Monthly.","ACwvu.Inventory._.Change._.Monthly.",1,FALSE,FALSE,0.5,0.5,0.75,0.5,2,"","&amp;R&amp;""Arial,Regular""&amp;6Printed on &amp;D @  &amp;T
&amp;F  &amp;A
",TRUE,FALSE,FALSE,FALSE,1,#N/A,1,1,"=R3C1:R46C14",FALSE,#N/A,#N/A,FALSE,FALSE,FALSE,1,4294967292,4294967292,FALSE,FALSE,TRUE,TRUE,TRUE}</definedName>
    <definedName name="wvu.Inventory._.Change._.Monthly." hidden="1">{TRUE,TRUE,-2.75,-17,604.5,342.75,FALSE,TRUE,TRUE,FALSE,0,1,2,1,3,1,2,4,TRUE,TRUE,3,TRUE,1,TRUE,75,"Swvu.Inventory._.Change._.Monthly.","ACwvu.Inventory._.Change._.Monthly.",1,FALSE,FALSE,0.5,0.5,0.75,0.5,2,"","&amp;R&amp;""Arial,Regular""&amp;6Printed on &amp;D @  &amp;T
&amp;F  &amp;A
",TRUE,FALSE,FALSE,FALSE,1,#N/A,1,1,"=R3C1:R46C14",FALSE,#N/A,#N/A,FALSE,FALSE,FALSE,1,4294967292,4294967292,FALSE,FALSE,TRUE,TRUE,TRUE}</definedName>
    <definedName name="wvu.Labour._.Fringes._.Monthly." localSheetId="5" hidden="1">{TRUE,TRUE,-2.75,-17,604.5,345.75,FALSE,TRUE,TRUE,FALSE,0,1,2,1,3,1,2,4,TRUE,TRUE,3,TRUE,1,TRUE,75,"Swvu.Labour._.Fringes._.Monthly.","ACwvu.Labour._.Fringes._.Monthly.",1,FALSE,FALSE,0.5,0.5,0.75,0.75,2,"","&amp;R&amp;""Arial,Regular""&amp;6&amp;D  &amp;T
&amp;F  &amp;A",TRUE,TRUE,FALSE,FALSE,1,#N/A,1,1,"=R3C1:R56C14",FALSE,#N/A,#N/A,FALSE,FALSE,FALSE,1,4294967292,4294967292,FALSE,FALSE,TRUE,TRUE,TRUE}</definedName>
    <definedName name="wvu.Labour._.Fringes._.Monthly." hidden="1">{TRUE,TRUE,-2.75,-17,604.5,345.75,FALSE,TRUE,TRUE,FALSE,0,1,2,1,3,1,2,4,TRUE,TRUE,3,TRUE,1,TRUE,75,"Swvu.Labour._.Fringes._.Monthly.","ACwvu.Labour._.Fringes._.Monthly.",1,FALSE,FALSE,0.5,0.5,0.75,0.75,2,"","&amp;R&amp;""Arial,Regular""&amp;6&amp;D  &amp;T
&amp;F  &amp;A",TRUE,TRUE,FALSE,FALSE,1,#N/A,1,1,"=R3C1:R56C14",FALSE,#N/A,#N/A,FALSE,FALSE,FALSE,1,4294967292,4294967292,FALSE,FALSE,TRUE,TRUE,TRUE}</definedName>
    <definedName name="wvu.Other._.Variable._.Monthly." localSheetId="5" hidden="1">{TRUE,TRUE,-2.75,-17,604.5,342.75,FALSE,TRUE,TRUE,FALSE,0,1,6,1,21,1,2,4,TRUE,TRUE,3,TRUE,1,TRUE,75,"Swvu.Other._.Variable._.Monthly.","ACwvu.Other._.Variable._.Monthly.",1,FALSE,FALSE,0.5,0.5,0.5,0.5,2,"","&amp;R&amp;""Arial,Regular""&amp;6&amp;D  &amp;T
&amp;F  &amp;A",TRUE,FALSE,FALSE,FALSE,1,#N/A,1,1,"=R3C1:R40C14",FALSE,#N/A,#N/A,FALSE,FALSE,FALSE,1,4294967292,4294967292,FALSE,FALSE,TRUE,TRUE,TRUE}</definedName>
    <definedName name="wvu.Other._.Variable._.Monthly." hidden="1">{TRUE,TRUE,-2.75,-17,604.5,342.75,FALSE,TRUE,TRUE,FALSE,0,1,6,1,21,1,2,4,TRUE,TRUE,3,TRUE,1,TRUE,75,"Swvu.Other._.Variable._.Monthly.","ACwvu.Other._.Variable._.Monthly.",1,FALSE,FALSE,0.5,0.5,0.5,0.5,2,"","&amp;R&amp;""Arial,Regular""&amp;6&amp;D  &amp;T
&amp;F  &amp;A",TRUE,FALSE,FALSE,FALSE,1,#N/A,1,1,"=R3C1:R40C14",FALSE,#N/A,#N/A,FALSE,FALSE,FALSE,1,4294967292,4294967292,FALSE,FALSE,TRUE,TRUE,TRUE}</definedName>
    <definedName name="wvu.Other._.Variable._.Summary." localSheetId="5" hidden="1">{TRUE,TRUE,-2.75,-17,604.5,342.75,FALSE,TRUE,TRUE,FALSE,0,1,5,1,66,1,2,4,TRUE,TRUE,3,TRUE,1,TRUE,75,"Swvu.Other._.Variable._.Summary.","ACwvu.Other._.Variable._.Summary.",1,FALSE,FALSE,0.5,0.5,0.5,0.5,2,"","&amp;R&amp;""Arial,Regular""&amp;6&amp;D  &amp;T
&amp;F  &amp;A",TRUE,FALSE,FALSE,FALSE,1,#N/A,1,1,"=R48C1:R87C13",FALSE,#N/A,#N/A,FALSE,FALSE,FALSE,1,4294967292,4294967292,FALSE,FALSE,TRUE,TRUE,TRUE}</definedName>
    <definedName name="wvu.Other._.Variable._.Summary." hidden="1">{TRUE,TRUE,-2.75,-17,604.5,342.75,FALSE,TRUE,TRUE,FALSE,0,1,5,1,66,1,2,4,TRUE,TRUE,3,TRUE,1,TRUE,75,"Swvu.Other._.Variable._.Summary.","ACwvu.Other._.Variable._.Summary.",1,FALSE,FALSE,0.5,0.5,0.5,0.5,2,"","&amp;R&amp;""Arial,Regular""&amp;6&amp;D  &amp;T
&amp;F  &amp;A",TRUE,FALSE,FALSE,FALSE,1,#N/A,1,1,"=R48C1:R87C13",FALSE,#N/A,#N/A,FALSE,FALSE,FALSE,1,4294967292,4294967292,FALSE,FALSE,TRUE,TRUE,TRUE}</definedName>
    <definedName name="wvu.Power._.Monthly." localSheetId="5" hidden="1">{TRUE,TRUE,-2.75,-17,604.5,345.75,FALSE,TRUE,TRUE,FALSE,0,1,2,1,3,1,2,4,TRUE,TRUE,3,TRUE,1,TRUE,75,"Swvu.Power._.Monthly.","ACwvu.Power._.Monthly.",1,FALSE,FALSE,0.5,0.5,0.75,0.75,2,"","&amp;R&amp;""Arial,Regular""&amp;6&amp;D  &amp;T
&amp;F  &amp;A",TRUE,FALSE,FALSE,FALSE,1,#N/A,1,1,"=R3C1:R56C14",FALSE,#N/A,#N/A,FALSE,FALSE,FALSE,1,4294967292,4294967292,FALSE,FALSE,TRUE,TRUE,TRUE}</definedName>
    <definedName name="wvu.Power._.Monthly." hidden="1">{TRUE,TRUE,-2.75,-17,604.5,345.75,FALSE,TRUE,TRUE,FALSE,0,1,2,1,3,1,2,4,TRUE,TRUE,3,TRUE,1,TRUE,75,"Swvu.Power._.Monthly.","ACwvu.Power._.Monthly.",1,FALSE,FALSE,0.5,0.5,0.75,0.75,2,"","&amp;R&amp;""Arial,Regular""&amp;6&amp;D  &amp;T
&amp;F  &amp;A",TRUE,FALSE,FALSE,FALSE,1,#N/A,1,1,"=R3C1:R56C14",FALSE,#N/A,#N/A,FALSE,FALSE,FALSE,1,4294967292,4294967292,FALSE,FALSE,TRUE,TRUE,TRUE}</definedName>
    <definedName name="wvu.Power._.Summary." localSheetId="5" hidden="1">{TRUE,TRUE,-2.75,-17,604.5,345.75,FALSE,TRUE,TRUE,FALSE,0,1,2,1,93,1,2,4,TRUE,TRUE,3,TRUE,1,TRUE,75,"Swvu.Power._.Summary.","ACwvu.Power._.Summary.",1,FALSE,FALSE,0.5,0.5,0.75,0.75,2,"","&amp;R&amp;""Arial,Regular""&amp;6&amp;D  &amp;T
&amp;F  &amp;A",TRUE,FALSE,FALSE,FALSE,1,#N/A,1,1,"=R94C1:R118C16",FALSE,#N/A,#N/A,FALSE,FALSE,FALSE,1,4294967292,4294967292,FALSE,FALSE,TRUE,TRUE,TRUE}</definedName>
    <definedName name="wvu.Power._.Summary." hidden="1">{TRUE,TRUE,-2.75,-17,604.5,345.75,FALSE,TRUE,TRUE,FALSE,0,1,2,1,93,1,2,4,TRUE,TRUE,3,TRUE,1,TRUE,75,"Swvu.Power._.Summary.","ACwvu.Power._.Summary.",1,FALSE,FALSE,0.5,0.5,0.75,0.75,2,"","&amp;R&amp;""Arial,Regular""&amp;6&amp;D  &amp;T
&amp;F  &amp;A",TRUE,FALSE,FALSE,FALSE,1,#N/A,1,1,"=R94C1:R118C16",FALSE,#N/A,#N/A,FALSE,FALSE,FALSE,1,4294967292,4294967292,FALSE,FALSE,TRUE,TRUE,TRUE}</definedName>
    <definedName name="wvu.Process._.Fuel._.Monthly." localSheetId="5" hidden="1">{TRUE,TRUE,-2.75,-17,604.5,345.75,FALSE,TRUE,TRUE,FALSE,0,1,2,1,3,1,2,4,TRUE,TRUE,3,TRUE,1,TRUE,75,"Swvu.Process._.Fuel._.Monthly.","ACwvu.Process._.Fuel._.Monthly.",1,FALSE,FALSE,0.5,0.5,0.75,0.75,2,"","&amp;R&amp;""Arial,Regular""&amp;6&amp;D  &amp;T
&amp;F  &amp;A",TRUE,FALSE,FALSE,FALSE,1,#N/A,1,1,"=R3C1:R42C14",FALSE,#N/A,#N/A,FALSE,FALSE,FALSE,1,4294967292,4294967292,FALSE,FALSE,TRUE,TRUE,TRUE}</definedName>
    <definedName name="wvu.Process._.Fuel._.Monthly." hidden="1">{TRUE,TRUE,-2.75,-17,604.5,345.75,FALSE,TRUE,TRUE,FALSE,0,1,2,1,3,1,2,4,TRUE,TRUE,3,TRUE,1,TRUE,75,"Swvu.Process._.Fuel._.Monthly.","ACwvu.Process._.Fuel._.Monthly.",1,FALSE,FALSE,0.5,0.5,0.75,0.75,2,"","&amp;R&amp;""Arial,Regular""&amp;6&amp;D  &amp;T
&amp;F  &amp;A",TRUE,FALSE,FALSE,FALSE,1,#N/A,1,1,"=R3C1:R42C14",FALSE,#N/A,#N/A,FALSE,FALSE,FALSE,1,4294967292,4294967292,FALSE,FALSE,TRUE,TRUE,TRUE}</definedName>
    <definedName name="wvu.Process._.Fuel._.Summary." localSheetId="5" hidden="1">{TRUE,TRUE,-2.75,-17,604.5,345.75,FALSE,TRUE,TRUE,FALSE,0,1,2,1,45,1,2,4,TRUE,TRUE,3,TRUE,1,TRUE,75,"Swvu.Process._.Fuel._.Summary.","ACwvu.Process._.Fuel._.Summary.",1,FALSE,FALSE,0.5,0.5,0.75,0.75,2,"","&amp;R&amp;""Arial,Regular""&amp;6&amp;D  &amp;T
&amp;F  &amp;A",TRUE,FALSE,FALSE,FALSE,1,#N/A,1,1,"=R50C1:R90C13",FALSE,#N/A,#N/A,FALSE,FALSE,FALSE,1,4294967292,4294967292,FALSE,FALSE,TRUE,TRUE,TRUE}</definedName>
    <definedName name="wvu.Process._.Fuel._.Summary." hidden="1">{TRUE,TRUE,-2.75,-17,604.5,345.75,FALSE,TRUE,TRUE,FALSE,0,1,2,1,45,1,2,4,TRUE,TRUE,3,TRUE,1,TRUE,75,"Swvu.Process._.Fuel._.Summary.","ACwvu.Process._.Fuel._.Summary.",1,FALSE,FALSE,0.5,0.5,0.75,0.75,2,"","&amp;R&amp;""Arial,Regular""&amp;6&amp;D  &amp;T
&amp;F  &amp;A",TRUE,FALSE,FALSE,FALSE,1,#N/A,1,1,"=R50C1:R90C13",FALSE,#N/A,#N/A,FALSE,FALSE,FALSE,1,4294967292,4294967292,FALSE,FALSE,TRUE,TRUE,TRUE}</definedName>
    <definedName name="wvu.Production._.Monthly." localSheetId="5" hidden="1">{TRUE,TRUE,-2.75,-17,604.5,345.75,FALSE,TRUE,TRUE,FALSE,0,1,2,1,3,1,2,4,TRUE,TRUE,3,TRUE,1,TRUE,75,"Swvu.Production._.Monthly.","ACwvu.Production._.Monthly.",1,FALSE,FALSE,0.5,0.5,0.5,0.5,2,"","&amp;R&amp;""Arial,Regular""&amp;8Printed on &amp;D @  &amp;T
&amp;F  &amp;A",TRUE,FALSE,FALSE,FALSE,1,#N/A,1,1,"=R3C1:R18C14",FALSE,#N/A,#N/A,FALSE,FALSE,FALSE,1,4294967292,4294967292,FALSE,FALSE,TRUE,TRUE,TRUE}</definedName>
    <definedName name="wvu.Production._.Monthly." hidden="1">{TRUE,TRUE,-2.75,-17,604.5,345.75,FALSE,TRUE,TRUE,FALSE,0,1,2,1,3,1,2,4,TRUE,TRUE,3,TRUE,1,TRUE,75,"Swvu.Production._.Monthly.","ACwvu.Production._.Monthly.",1,FALSE,FALSE,0.5,0.5,0.5,0.5,2,"","&amp;R&amp;""Arial,Regular""&amp;8Printed on &amp;D @  &amp;T
&amp;F  &amp;A",TRUE,FALSE,FALSE,FALSE,1,#N/A,1,1,"=R3C1:R18C14",FALSE,#N/A,#N/A,FALSE,FALSE,FALSE,1,4294967292,4294967292,FALSE,FALSE,TRUE,TRUE,TRUE}</definedName>
    <definedName name="wvu.Purchased._.Material._.Monthly." localSheetId="5" hidden="1">{TRUE,TRUE,-2.75,-17,604.5,345.75,FALSE,TRUE,TRUE,FALSE,0,1,2,1,3,1,2,4,TRUE,TRUE,3,TRUE,1,TRUE,75,"Swvu.Purchased._.Material._.Monthly.","ACwvu.Purchased._.Material._.Monthly.",1,FALSE,FALSE,0.5,0.5,0.75,0.75,2,"","&amp;R&amp;""Arial,Regular""&amp;6&amp;D  &amp;T
&amp;F  &amp;A",TRUE,FALSE,FALSE,FALSE,1,#N/A,1,1,"=R3C1:R74C14",FALSE,#N/A,#N/A,FALSE,FALSE,FALSE,1,4294967292,4294967292,FALSE,FALSE,TRUE,TRUE,TRUE}</definedName>
    <definedName name="wvu.Purchased._.Material._.Monthly." hidden="1">{TRUE,TRUE,-2.75,-17,604.5,345.75,FALSE,TRUE,TRUE,FALSE,0,1,2,1,3,1,2,4,TRUE,TRUE,3,TRUE,1,TRUE,75,"Swvu.Purchased._.Material._.Monthly.","ACwvu.Purchased._.Material._.Monthly.",1,FALSE,FALSE,0.5,0.5,0.75,0.75,2,"","&amp;R&amp;""Arial,Regular""&amp;6&amp;D  &amp;T
&amp;F  &amp;A",TRUE,FALSE,FALSE,FALSE,1,#N/A,1,1,"=R3C1:R74C14",FALSE,#N/A,#N/A,FALSE,FALSE,FALSE,1,4294967292,4294967292,FALSE,FALSE,TRUE,TRUE,TRUE}</definedName>
    <definedName name="wvu.Purchased._.Material._.Summary." localSheetId="5" hidden="1">{TRUE,TRUE,-2.75,-17,604.5,345.75,FALSE,TRUE,TRUE,FALSE,0,1,2,1,79,1,2,4,TRUE,TRUE,3,TRUE,1,TRUE,75,"Swvu.Purchased._.Material._.Summary.","ACwvu.Purchased._.Material._.Summary.",1,FALSE,FALSE,0.5,0.5,0.75,0.75,2,"","&amp;R&amp;""Arial,Regular""&amp;6&amp;D  &amp;T
&amp;F  &amp;A",TRUE,FALSE,FALSE,FALSE,1,#N/A,1,1,"=R80C1:R152C13",FALSE,#N/A,#N/A,FALSE,FALSE,FALSE,1,4294967292,4294967292,FALSE,FALSE,TRUE,TRUE,TRUE}</definedName>
    <definedName name="wvu.Purchased._.Material._.Summary." hidden="1">{TRUE,TRUE,-2.75,-17,604.5,345.75,FALSE,TRUE,TRUE,FALSE,0,1,2,1,79,1,2,4,TRUE,TRUE,3,TRUE,1,TRUE,75,"Swvu.Purchased._.Material._.Summary.","ACwvu.Purchased._.Material._.Summary.",1,FALSE,FALSE,0.5,0.5,0.75,0.75,2,"","&amp;R&amp;""Arial,Regular""&amp;6&amp;D  &amp;T
&amp;F  &amp;A",TRUE,FALSE,FALSE,FALSE,1,#N/A,1,1,"=R80C1:R152C13",FALSE,#N/A,#N/A,FALSE,FALSE,FALSE,1,4294967292,4294967292,FALSE,FALSE,TRUE,TRUE,TRUE}</definedName>
    <definedName name="wvu.Repair._.Materials._.Monthly." localSheetId="5" hidden="1">{TRUE,TRUE,-2.75,-17,604.5,345.75,FALSE,TRUE,TRUE,FALSE,0,1,2,1,3,1,2,4,TRUE,TRUE,3,TRUE,1,TRUE,75,"Swvu.Repair._.Materials._.Monthly.","ACwvu.Repair._.Materials._.Monthly.",1,FALSE,FALSE,0.5,0.5,0.75,0.75,2,"","&amp;R&amp;""Arial,Regular""&amp;6&amp;D  &amp;T
&amp;F  &amp;A",TRUE,FALSE,FALSE,FALSE,1,#N/A,1,1,"=R3C1:R41C15",FALSE,#N/A,#N/A,FALSE,FALSE,FALSE,1,4294967292,4294967292,FALSE,FALSE,TRUE,TRUE,TRUE}</definedName>
    <definedName name="wvu.Repair._.Materials._.Monthly." hidden="1">{TRUE,TRUE,-2.75,-17,604.5,345.75,FALSE,TRUE,TRUE,FALSE,0,1,2,1,3,1,2,4,TRUE,TRUE,3,TRUE,1,TRUE,75,"Swvu.Repair._.Materials._.Monthly.","ACwvu.Repair._.Materials._.Monthly.",1,FALSE,FALSE,0.5,0.5,0.75,0.75,2,"","&amp;R&amp;""Arial,Regular""&amp;6&amp;D  &amp;T
&amp;F  &amp;A",TRUE,FALSE,FALSE,FALSE,1,#N/A,1,1,"=R3C1:R41C15",FALSE,#N/A,#N/A,FALSE,FALSE,FALSE,1,4294967292,4294967292,FALSE,FALSE,TRUE,TRUE,TRUE}</definedName>
    <definedName name="wvu.Repair._.Materials._.Summary." localSheetId="5" hidden="1">{TRUE,TRUE,-2.75,-17,604.5,345.75,FALSE,TRUE,TRUE,FALSE,0,1,2,1,54,1,2,4,TRUE,TRUE,3,TRUE,1,TRUE,75,"Swvu.Repair._.Materials._.Summary.","ACwvu.Repair._.Materials._.Summary.",1,FALSE,FALSE,0.5,0.5,0.75,0.75,2,"","&amp;R&amp;""Arial,Regular""&amp;6&amp;D  &amp;T
&amp;F  &amp;A",TRUE,FALSE,FALSE,FALSE,1,#N/A,1,1,"=R55C1:R94C9",FALSE,#N/A,#N/A,FALSE,FALSE,FALSE,1,4294967292,4294967292,FALSE,FALSE,TRUE,TRUE,TRUE}</definedName>
    <definedName name="wvu.Repair._.Materials._.Summary." hidden="1">{TRUE,TRUE,-2.75,-17,604.5,345.75,FALSE,TRUE,TRUE,FALSE,0,1,2,1,54,1,2,4,TRUE,TRUE,3,TRUE,1,TRUE,75,"Swvu.Repair._.Materials._.Summary.","ACwvu.Repair._.Materials._.Summary.",1,FALSE,FALSE,0.5,0.5,0.75,0.75,2,"","&amp;R&amp;""Arial,Regular""&amp;6&amp;D  &amp;T
&amp;F  &amp;A",TRUE,FALSE,FALSE,FALSE,1,#N/A,1,1,"=R55C1:R94C9",FALSE,#N/A,#N/A,FALSE,FALSE,FALSE,1,4294967292,4294967292,FALSE,FALSE,TRUE,TRUE,TRUE}</definedName>
    <definedName name="WWW" localSheetId="3" hidden="1">#REF!</definedName>
    <definedName name="WWW" localSheetId="5" hidden="1">#REF!</definedName>
    <definedName name="WWW" hidden="1">#REF!</definedName>
    <definedName name="XREF_COLUMN_1" localSheetId="3" hidden="1">#REF!</definedName>
    <definedName name="XREF_COLUMN_1" localSheetId="5" hidden="1">#REF!</definedName>
    <definedName name="XREF_COLUMN_1" hidden="1">#REF!</definedName>
    <definedName name="XREF_COLUMN_2" localSheetId="3" hidden="1">'[12]RGR Semesa'!#REF!</definedName>
    <definedName name="XREF_COLUMN_2" localSheetId="5" hidden="1">'[12]RGR Semesa'!#REF!</definedName>
    <definedName name="XREF_COLUMN_2" hidden="1">'[12]RGR Semesa'!#REF!</definedName>
    <definedName name="XREF_COLUMN_21" localSheetId="3" hidden="1">#REF!</definedName>
    <definedName name="XREF_COLUMN_21" localSheetId="5" hidden="1">#REF!</definedName>
    <definedName name="XREF_COLUMN_21" hidden="1">#REF!</definedName>
    <definedName name="XREF_COLUMN_3" localSheetId="3" hidden="1">#REF!</definedName>
    <definedName name="XREF_COLUMN_3" localSheetId="5" hidden="1">#REF!</definedName>
    <definedName name="XREF_COLUMN_3" hidden="1">#REF!</definedName>
    <definedName name="XREF_COLUMN_4" localSheetId="3" hidden="1">#REF!</definedName>
    <definedName name="XREF_COLUMN_4" localSheetId="5" hidden="1">#REF!</definedName>
    <definedName name="XREF_COLUMN_4" hidden="1">#REF!</definedName>
    <definedName name="XREF_COLUMN_5" localSheetId="3" hidden="1">[13]Lead!#REF!</definedName>
    <definedName name="XREF_COLUMN_5" localSheetId="5" hidden="1">[13]Lead!#REF!</definedName>
    <definedName name="XREF_COLUMN_5" hidden="1">[13]Lead!#REF!</definedName>
    <definedName name="XREF_COLUMN_6" localSheetId="3" hidden="1">'[14]Teste de Adições'!#REF!</definedName>
    <definedName name="XREF_COLUMN_6" localSheetId="5" hidden="1">'[14]Teste de Adições'!#REF!</definedName>
    <definedName name="XREF_COLUMN_6" hidden="1">'[14]Teste de Adições'!#REF!</definedName>
    <definedName name="XRefColumnsCount" hidden="1">1</definedName>
    <definedName name="XRefCopy1" localSheetId="3" hidden="1">#REF!</definedName>
    <definedName name="XRefCopy1" localSheetId="5" hidden="1">#REF!</definedName>
    <definedName name="XRefCopy1" hidden="1">#REF!</definedName>
    <definedName name="XRefCopy14" localSheetId="3" hidden="1">#REF!</definedName>
    <definedName name="XRefCopy14" localSheetId="5" hidden="1">#REF!</definedName>
    <definedName name="XRefCopy14" hidden="1">#REF!</definedName>
    <definedName name="XRefCopy15" localSheetId="3" hidden="1">#REF!</definedName>
    <definedName name="XRefCopy15" localSheetId="5" hidden="1">#REF!</definedName>
    <definedName name="XRefCopy15" hidden="1">#REF!</definedName>
    <definedName name="XRefCopy16" localSheetId="3" hidden="1">#REF!</definedName>
    <definedName name="XRefCopy16" localSheetId="5" hidden="1">#REF!</definedName>
    <definedName name="XRefCopy16" hidden="1">#REF!</definedName>
    <definedName name="XRefCopy18" localSheetId="3" hidden="1">#REF!</definedName>
    <definedName name="XRefCopy18" localSheetId="5" hidden="1">#REF!</definedName>
    <definedName name="XRefCopy18" hidden="1">#REF!</definedName>
    <definedName name="XRefCopy2" localSheetId="3" hidden="1">'[15]Mvt Imobilizado'!#REF!</definedName>
    <definedName name="XRefCopy2" localSheetId="5" hidden="1">'[15]Mvt Imobilizado'!#REF!</definedName>
    <definedName name="XRefCopy2" hidden="1">'[15]Mvt Imobilizado'!#REF!</definedName>
    <definedName name="XRefCopy3" localSheetId="3" hidden="1">#REF!</definedName>
    <definedName name="XRefCopy3" localSheetId="5" hidden="1">#REF!</definedName>
    <definedName name="XRefCopy3" hidden="1">#REF!</definedName>
    <definedName name="XRefCopy4" localSheetId="3" hidden="1">#REF!</definedName>
    <definedName name="XRefCopy4" localSheetId="5" hidden="1">#REF!</definedName>
    <definedName name="XRefCopy4" hidden="1">#REF!</definedName>
    <definedName name="XRefCopy5" localSheetId="3" hidden="1">'[14]Teste de Adições'!#REF!</definedName>
    <definedName name="XRefCopy5" localSheetId="5" hidden="1">'[14]Teste de Adições'!#REF!</definedName>
    <definedName name="XRefCopy5" hidden="1">'[14]Teste de Adições'!#REF!</definedName>
    <definedName name="XRefCopy6" localSheetId="3" hidden="1">#REF!</definedName>
    <definedName name="XRefCopy6" localSheetId="5" hidden="1">#REF!</definedName>
    <definedName name="XRefCopy6" hidden="1">#REF!</definedName>
    <definedName name="XRefCopyRangeCount" hidden="1">1</definedName>
    <definedName name="XRefPaste1" localSheetId="3" hidden="1">[16]Empréstimos!#REF!</definedName>
    <definedName name="XRefPaste1" localSheetId="5" hidden="1">[16]Empréstimos!#REF!</definedName>
    <definedName name="XRefPaste1" hidden="1">[16]Empréstimos!#REF!</definedName>
    <definedName name="XRefPaste18" localSheetId="3" hidden="1">#REF!</definedName>
    <definedName name="XRefPaste18" localSheetId="5" hidden="1">#REF!</definedName>
    <definedName name="XRefPaste18" hidden="1">#REF!</definedName>
    <definedName name="XRefPaste2" localSheetId="3" hidden="1">[16]Empréstimos!#REF!</definedName>
    <definedName name="XRefPaste2" localSheetId="5" hidden="1">[16]Empréstimos!#REF!</definedName>
    <definedName name="XRefPaste2" hidden="1">[16]Empréstimos!#REF!</definedName>
    <definedName name="XRefPaste26" localSheetId="3" hidden="1">#REF!</definedName>
    <definedName name="XRefPaste26" localSheetId="5" hidden="1">#REF!</definedName>
    <definedName name="XRefPaste26" hidden="1">#REF!</definedName>
    <definedName name="XRefPaste27" localSheetId="3" hidden="1">#REF!</definedName>
    <definedName name="XRefPaste27" localSheetId="5" hidden="1">#REF!</definedName>
    <definedName name="XRefPaste27" hidden="1">#REF!</definedName>
    <definedName name="XRefPaste3" localSheetId="3" hidden="1">#REF!</definedName>
    <definedName name="XRefPaste3" localSheetId="5" hidden="1">#REF!</definedName>
    <definedName name="XRefPaste3" hidden="1">#REF!</definedName>
    <definedName name="XRefPaste4" localSheetId="3" hidden="1">[16]Empréstimos!#REF!</definedName>
    <definedName name="XRefPaste4" localSheetId="5" hidden="1">[16]Empréstimos!#REF!</definedName>
    <definedName name="XRefPaste4" hidden="1">[16]Empréstimos!#REF!</definedName>
    <definedName name="XRefPaste5" localSheetId="3" hidden="1">'[16]BB PCH''s'!#REF!</definedName>
    <definedName name="XRefPaste5" localSheetId="5" hidden="1">'[16]BB PCH''s'!#REF!</definedName>
    <definedName name="XRefPaste5" hidden="1">'[16]BB PCH''s'!#REF!</definedName>
    <definedName name="XRefPaste6" localSheetId="3" hidden="1">[16]Empréstimos!#REF!</definedName>
    <definedName name="XRefPaste6" hidden="1">[16]Empréstimos!#REF!</definedName>
    <definedName name="XRefPasteRangeCount" hidden="1">1</definedName>
    <definedName name="xs" localSheetId="5" hidden="1">{#N/A,#N/A,FALSE,"ENERGIA";#N/A,#N/A,FALSE,"PERDIDAS";#N/A,#N/A,FALSE,"CLIENTES";#N/A,#N/A,FALSE,"ESTADO";#N/A,#N/A,FALSE,"TECNICA"}</definedName>
    <definedName name="xs" hidden="1">{#N/A,#N/A,FALSE,"ENERGIA";#N/A,#N/A,FALSE,"PERDIDAS";#N/A,#N/A,FALSE,"CLIENTES";#N/A,#N/A,FALSE,"ESTADO";#N/A,#N/A,FALSE,"TECNICA"}</definedName>
    <definedName name="xsa" localSheetId="5" hidden="1">{#N/A,#N/A,FALSE,"LLAVE";#N/A,#N/A,FALSE,"EERR";#N/A,#N/A,FALSE,"ESP";#N/A,#N/A,FALSE,"EOAF";#N/A,#N/A,FALSE,"CASH";#N/A,#N/A,FALSE,"FINANZAS";#N/A,#N/A,FALSE,"DEUDA";#N/A,#N/A,FALSE,"INVERSION";#N/A,#N/A,FALSE,"PERSONAL"}</definedName>
    <definedName name="xsa" hidden="1">{#N/A,#N/A,FALSE,"LLAVE";#N/A,#N/A,FALSE,"EERR";#N/A,#N/A,FALSE,"ESP";#N/A,#N/A,FALSE,"EOAF";#N/A,#N/A,FALSE,"CASH";#N/A,#N/A,FALSE,"FINANZAS";#N/A,#N/A,FALSE,"DEUDA";#N/A,#N/A,FALSE,"INVERSION";#N/A,#N/A,FALSE,"PERSONAL"}</definedName>
    <definedName name="xxx" localSheetId="5" hidden="1">{#N/A,#N/A,FALSE,"ENERGIA";#N/A,#N/A,FALSE,"PERDIDAS";#N/A,#N/A,FALSE,"CLIENTES";#N/A,#N/A,FALSE,"ESTADO";#N/A,#N/A,FALSE,"TECNICA"}</definedName>
    <definedName name="xxx" hidden="1">{#N/A,#N/A,FALSE,"ENERGIA";#N/A,#N/A,FALSE,"PERDIDAS";#N/A,#N/A,FALSE,"CLIENTES";#N/A,#N/A,FALSE,"ESTADO";#N/A,#N/A,FALSE,"TECNICA"}</definedName>
    <definedName name="xxxxxxx" localSheetId="5" hidden="1">{#N/A,#N/A,FALSE,"Aging Summary";#N/A,#N/A,FALSE,"Ratio Analysis";#N/A,#N/A,FALSE,"Test 120 Day Accts";#N/A,#N/A,FALSE,"Tickmarks"}</definedName>
    <definedName name="xxxxxxx" hidden="1">{#N/A,#N/A,FALSE,"Aging Summary";#N/A,#N/A,FALSE,"Ratio Analysis";#N/A,#N/A,FALSE,"Test 120 Day Accts";#N/A,#N/A,FALSE,"Tickmarks"}</definedName>
    <definedName name="Z_0188AD42_C7DD_11D2_BEDC_00104B3011B0_.wvu.PrintArea" localSheetId="3" hidden="1">#REF!</definedName>
    <definedName name="Z_0188AD42_C7DD_11D2_BEDC_00104B3011B0_.wvu.PrintArea" localSheetId="5" hidden="1">#REF!</definedName>
    <definedName name="Z_0188AD42_C7DD_11D2_BEDC_00104B3011B0_.wvu.PrintArea" hidden="1">#REF!</definedName>
    <definedName name="Z_0232F3C1_416D_11D2_B4F8_444553540000_.wvu.PrintArea" localSheetId="3" hidden="1">#REF!</definedName>
    <definedName name="Z_0232F3C1_416D_11D2_B4F8_444553540000_.wvu.PrintArea" localSheetId="5" hidden="1">#REF!</definedName>
    <definedName name="Z_0232F3C1_416D_11D2_B4F8_444553540000_.wvu.PrintArea" hidden="1">#REF!</definedName>
    <definedName name="Z_0232F3F6_416D_11D2_B4F8_444553540000_.wvu.PrintArea" localSheetId="3" hidden="1">#REF!</definedName>
    <definedName name="Z_0232F3F6_416D_11D2_B4F8_444553540000_.wvu.PrintArea" localSheetId="5" hidden="1">#REF!</definedName>
    <definedName name="Z_0232F3F6_416D_11D2_B4F8_444553540000_.wvu.PrintArea" hidden="1">#REF!</definedName>
    <definedName name="Z_0D915CA1_9A99_4DC4_96D3_062A265AF8A7_.wvu.FilterData" localSheetId="3" hidden="1">#REF!</definedName>
    <definedName name="Z_0D915CA1_9A99_4DC4_96D3_062A265AF8A7_.wvu.FilterData" localSheetId="5" hidden="1">#REF!</definedName>
    <definedName name="Z_0D915CA1_9A99_4DC4_96D3_062A265AF8A7_.wvu.FilterData" hidden="1">#REF!</definedName>
    <definedName name="Z_0E97D943_6691_11D3_B504_00104BA04A22_.wvu.Cols" localSheetId="3" hidden="1">#REF!</definedName>
    <definedName name="Z_0E97D943_6691_11D3_B504_00104BA04A22_.wvu.Cols" localSheetId="5" hidden="1">#REF!</definedName>
    <definedName name="Z_0E97D943_6691_11D3_B504_00104BA04A22_.wvu.Cols" hidden="1">#REF!</definedName>
    <definedName name="Z_0E97D943_6691_11D3_B504_00104BA04A22_.wvu.PrintArea" localSheetId="3" hidden="1">#REF!</definedName>
    <definedName name="Z_0E97D943_6691_11D3_B504_00104BA04A22_.wvu.PrintArea" localSheetId="5" hidden="1">#REF!</definedName>
    <definedName name="Z_0E97D943_6691_11D3_B504_00104BA04A22_.wvu.PrintArea" hidden="1">#REF!</definedName>
    <definedName name="Z_0E97D94A_6691_11D3_B504_00104BA04A22_.wvu.Cols" localSheetId="3" hidden="1">#REF!</definedName>
    <definedName name="Z_0E97D94A_6691_11D3_B504_00104BA04A22_.wvu.Cols" localSheetId="5" hidden="1">#REF!</definedName>
    <definedName name="Z_0E97D94A_6691_11D3_B504_00104BA04A22_.wvu.Cols" hidden="1">#REF!</definedName>
    <definedName name="Z_0E97D94A_6691_11D3_B504_00104BA04A22_.wvu.PrintArea" localSheetId="3" hidden="1">#REF!</definedName>
    <definedName name="Z_0E97D94A_6691_11D3_B504_00104BA04A22_.wvu.PrintArea" localSheetId="5" hidden="1">#REF!</definedName>
    <definedName name="Z_0E97D94A_6691_11D3_B504_00104BA04A22_.wvu.PrintArea" hidden="1">#REF!</definedName>
    <definedName name="Z_0E97D94D_6691_11D3_B504_00104BA04A22_.wvu.Cols" localSheetId="3" hidden="1">#REF!</definedName>
    <definedName name="Z_0E97D94D_6691_11D3_B504_00104BA04A22_.wvu.Cols" localSheetId="5" hidden="1">#REF!</definedName>
    <definedName name="Z_0E97D94D_6691_11D3_B504_00104BA04A22_.wvu.Cols" hidden="1">#REF!</definedName>
    <definedName name="Z_0E97D94D_6691_11D3_B504_00104BA04A22_.wvu.PrintArea" localSheetId="3" hidden="1">#REF!</definedName>
    <definedName name="Z_0E97D94D_6691_11D3_B504_00104BA04A22_.wvu.PrintArea" localSheetId="5" hidden="1">#REF!</definedName>
    <definedName name="Z_0E97D94D_6691_11D3_B504_00104BA04A22_.wvu.PrintArea" hidden="1">#REF!</definedName>
    <definedName name="Z_0E97D956_6691_11D3_B504_00104BA04A22_.wvu.Cols" localSheetId="3" hidden="1">#REF!</definedName>
    <definedName name="Z_0E97D956_6691_11D3_B504_00104BA04A22_.wvu.Cols" localSheetId="5" hidden="1">#REF!</definedName>
    <definedName name="Z_0E97D956_6691_11D3_B504_00104BA04A22_.wvu.Cols" hidden="1">#REF!</definedName>
    <definedName name="Z_0E97D956_6691_11D3_B504_00104BA04A22_.wvu.PrintArea" localSheetId="3" hidden="1">#REF!</definedName>
    <definedName name="Z_0E97D956_6691_11D3_B504_00104BA04A22_.wvu.PrintArea" localSheetId="5" hidden="1">#REF!</definedName>
    <definedName name="Z_0E97D956_6691_11D3_B504_00104BA04A22_.wvu.PrintArea" hidden="1">#REF!</definedName>
    <definedName name="Z_0E97D957_6691_11D3_B504_00104BA04A22_.wvu.Cols" localSheetId="3" hidden="1">#REF!</definedName>
    <definedName name="Z_0E97D957_6691_11D3_B504_00104BA04A22_.wvu.Cols" localSheetId="5" hidden="1">#REF!</definedName>
    <definedName name="Z_0E97D957_6691_11D3_B504_00104BA04A22_.wvu.Cols" hidden="1">#REF!</definedName>
    <definedName name="Z_0E97D957_6691_11D3_B504_00104BA04A22_.wvu.PrintArea" localSheetId="3" hidden="1">#REF!</definedName>
    <definedName name="Z_0E97D957_6691_11D3_B504_00104BA04A22_.wvu.PrintArea" localSheetId="5" hidden="1">#REF!</definedName>
    <definedName name="Z_0E97D957_6691_11D3_B504_00104BA04A22_.wvu.PrintArea" hidden="1">#REF!</definedName>
    <definedName name="Z_0E97D9AB_6691_11D3_B504_00104BA04A22_.wvu.Cols" localSheetId="3" hidden="1">#REF!</definedName>
    <definedName name="Z_0E97D9AB_6691_11D3_B504_00104BA04A22_.wvu.Cols" localSheetId="5" hidden="1">#REF!</definedName>
    <definedName name="Z_0E97D9AB_6691_11D3_B504_00104BA04A22_.wvu.Cols" hidden="1">#REF!</definedName>
    <definedName name="Z_0E97D9AB_6691_11D3_B504_00104BA04A22_.wvu.PrintTitles" localSheetId="3" hidden="1">#REF!</definedName>
    <definedName name="Z_0E97D9AB_6691_11D3_B504_00104BA04A22_.wvu.PrintTitles" localSheetId="5" hidden="1">#REF!</definedName>
    <definedName name="Z_0E97D9AB_6691_11D3_B504_00104BA04A22_.wvu.PrintTitles" hidden="1">#REF!</definedName>
    <definedName name="Z_1EBD83E2_5879_11D3_B504_00104BA04A22_.wvu.Cols" localSheetId="3" hidden="1">#REF!</definedName>
    <definedName name="Z_1EBD83E2_5879_11D3_B504_00104BA04A22_.wvu.Cols" localSheetId="5" hidden="1">#REF!</definedName>
    <definedName name="Z_1EBD83E2_5879_11D3_B504_00104BA04A22_.wvu.Cols" hidden="1">#REF!</definedName>
    <definedName name="Z_1EBD83E2_5879_11D3_B504_00104BA04A22_.wvu.PrintTitles" localSheetId="3" hidden="1">#REF!</definedName>
    <definedName name="Z_1EBD83E2_5879_11D3_B504_00104BA04A22_.wvu.PrintTitles" localSheetId="5" hidden="1">#REF!</definedName>
    <definedName name="Z_1EBD83E2_5879_11D3_B504_00104BA04A22_.wvu.PrintTitles" hidden="1">#REF!</definedName>
    <definedName name="Z_3B28B8C9_65CA_11D3_B504_00104BA04A22_.wvu.Cols" localSheetId="3" hidden="1">#REF!</definedName>
    <definedName name="Z_3B28B8C9_65CA_11D3_B504_00104BA04A22_.wvu.Cols" localSheetId="5" hidden="1">#REF!</definedName>
    <definedName name="Z_3B28B8C9_65CA_11D3_B504_00104BA04A22_.wvu.Cols" hidden="1">#REF!</definedName>
    <definedName name="Z_3B28B8C9_65CA_11D3_B504_00104BA04A22_.wvu.PrintArea" localSheetId="3" hidden="1">#REF!</definedName>
    <definedName name="Z_3B28B8C9_65CA_11D3_B504_00104BA04A22_.wvu.PrintArea" localSheetId="5" hidden="1">#REF!</definedName>
    <definedName name="Z_3B28B8C9_65CA_11D3_B504_00104BA04A22_.wvu.PrintArea" hidden="1">#REF!</definedName>
    <definedName name="Z_4D69DE60_4497_11D2_B4F8_444553540000_.wvu.Cols" localSheetId="3" hidden="1">#REF!</definedName>
    <definedName name="Z_4D69DE60_4497_11D2_B4F8_444553540000_.wvu.Cols" localSheetId="5" hidden="1">#REF!</definedName>
    <definedName name="Z_4D69DE60_4497_11D2_B4F8_444553540000_.wvu.Cols" hidden="1">#REF!</definedName>
    <definedName name="Z_4D69DE60_4497_11D2_B4F8_444553540000_.wvu.PrintArea" localSheetId="3" hidden="1">#REF!</definedName>
    <definedName name="Z_4D69DE60_4497_11D2_B4F8_444553540000_.wvu.PrintArea" localSheetId="5" hidden="1">#REF!</definedName>
    <definedName name="Z_4D69DE60_4497_11D2_B4F8_444553540000_.wvu.PrintArea" hidden="1">#REF!</definedName>
    <definedName name="Z_5BDAAFA3_409C_11D2_B4F8_444553540000_.wvu.PrintArea" localSheetId="3" hidden="1">#REF!</definedName>
    <definedName name="Z_5BDAAFA3_409C_11D2_B4F8_444553540000_.wvu.PrintArea" localSheetId="5" hidden="1">#REF!</definedName>
    <definedName name="Z_5BDAAFA3_409C_11D2_B4F8_444553540000_.wvu.PrintArea" hidden="1">#REF!</definedName>
    <definedName name="Z_5BDAAFA4_409C_11D2_B4F8_444553540000_.wvu.PrintArea" localSheetId="3" hidden="1">#REF!</definedName>
    <definedName name="Z_5BDAAFA4_409C_11D2_B4F8_444553540000_.wvu.PrintArea" localSheetId="5" hidden="1">#REF!</definedName>
    <definedName name="Z_5BDAAFA4_409C_11D2_B4F8_444553540000_.wvu.PrintArea" hidden="1">#REF!</definedName>
    <definedName name="Z_5BDAAFA5_409C_11D2_B4F8_444553540000_.wvu.PrintArea" localSheetId="3" hidden="1">#REF!</definedName>
    <definedName name="Z_5BDAAFA5_409C_11D2_B4F8_444553540000_.wvu.PrintArea" localSheetId="5" hidden="1">#REF!</definedName>
    <definedName name="Z_5BDAAFA5_409C_11D2_B4F8_444553540000_.wvu.PrintArea" hidden="1">#REF!</definedName>
    <definedName name="Z_5BDAAFA6_409C_11D2_B4F8_444553540000_.wvu.PrintArea" localSheetId="3" hidden="1">#REF!</definedName>
    <definedName name="Z_5BDAAFA6_409C_11D2_B4F8_444553540000_.wvu.PrintArea" localSheetId="5" hidden="1">#REF!</definedName>
    <definedName name="Z_5BDAAFA6_409C_11D2_B4F8_444553540000_.wvu.PrintArea" hidden="1">#REF!</definedName>
    <definedName name="Z_5BDAAFA7_409C_11D2_B4F8_444553540000_.wvu.PrintArea" localSheetId="3" hidden="1">#REF!</definedName>
    <definedName name="Z_5BDAAFA7_409C_11D2_B4F8_444553540000_.wvu.PrintArea" localSheetId="5" hidden="1">#REF!</definedName>
    <definedName name="Z_5BDAAFA7_409C_11D2_B4F8_444553540000_.wvu.PrintArea" hidden="1">#REF!</definedName>
    <definedName name="Z_5BDAAFA8_409C_11D2_B4F8_444553540000_.wvu.PrintArea" localSheetId="3" hidden="1">#REF!</definedName>
    <definedName name="Z_5BDAAFA8_409C_11D2_B4F8_444553540000_.wvu.PrintArea" localSheetId="5" hidden="1">#REF!</definedName>
    <definedName name="Z_5BDAAFA8_409C_11D2_B4F8_444553540000_.wvu.PrintArea" hidden="1">#REF!</definedName>
    <definedName name="Z_5BDAAFA9_409C_11D2_B4F8_444553540000_.wvu.PrintArea" localSheetId="3" hidden="1">#REF!</definedName>
    <definedName name="Z_5BDAAFA9_409C_11D2_B4F8_444553540000_.wvu.PrintArea" localSheetId="5" hidden="1">#REF!</definedName>
    <definedName name="Z_5BDAAFA9_409C_11D2_B4F8_444553540000_.wvu.PrintArea" hidden="1">#REF!</definedName>
    <definedName name="Z_5BDAAFAA_409C_11D2_B4F8_444553540000_.wvu.PrintArea" localSheetId="3" hidden="1">#REF!</definedName>
    <definedName name="Z_5BDAAFAA_409C_11D2_B4F8_444553540000_.wvu.PrintArea" localSheetId="5" hidden="1">#REF!</definedName>
    <definedName name="Z_5BDAAFAA_409C_11D2_B4F8_444553540000_.wvu.PrintArea" hidden="1">#REF!</definedName>
    <definedName name="Z_5BDAAFAB_409C_11D2_B4F8_444553540000_.wvu.PrintArea" localSheetId="3" hidden="1">#REF!</definedName>
    <definedName name="Z_5BDAAFAB_409C_11D2_B4F8_444553540000_.wvu.PrintArea" localSheetId="5" hidden="1">#REF!</definedName>
    <definedName name="Z_5BDAAFAB_409C_11D2_B4F8_444553540000_.wvu.PrintArea" hidden="1">#REF!</definedName>
    <definedName name="Z_5BDAAFAC_409C_11D2_B4F8_444553540000_.wvu.PrintArea" localSheetId="3" hidden="1">#REF!</definedName>
    <definedName name="Z_5BDAAFAC_409C_11D2_B4F8_444553540000_.wvu.PrintArea" localSheetId="5" hidden="1">#REF!</definedName>
    <definedName name="Z_5BDAAFAC_409C_11D2_B4F8_444553540000_.wvu.PrintArea" hidden="1">#REF!</definedName>
    <definedName name="Z_5BDAAFAD_409C_11D2_B4F8_444553540000_.wvu.PrintArea" localSheetId="3" hidden="1">#REF!</definedName>
    <definedName name="Z_5BDAAFAD_409C_11D2_B4F8_444553540000_.wvu.PrintArea" localSheetId="5" hidden="1">#REF!</definedName>
    <definedName name="Z_5BDAAFAD_409C_11D2_B4F8_444553540000_.wvu.PrintArea" hidden="1">#REF!</definedName>
    <definedName name="Z_5BDAAFAF_409C_11D2_B4F8_444553540000_.wvu.PrintArea" localSheetId="3" hidden="1">#REF!</definedName>
    <definedName name="Z_5BDAAFAF_409C_11D2_B4F8_444553540000_.wvu.PrintArea" localSheetId="5" hidden="1">#REF!</definedName>
    <definedName name="Z_5BDAAFAF_409C_11D2_B4F8_444553540000_.wvu.PrintArea" hidden="1">#REF!</definedName>
    <definedName name="Z_5BDAAFB2_409C_11D2_B4F8_444553540000_.wvu.PrintArea" localSheetId="3" hidden="1">#REF!</definedName>
    <definedName name="Z_5BDAAFB2_409C_11D2_B4F8_444553540000_.wvu.PrintArea" localSheetId="5" hidden="1">#REF!</definedName>
    <definedName name="Z_5BDAAFB2_409C_11D2_B4F8_444553540000_.wvu.PrintArea" hidden="1">#REF!</definedName>
    <definedName name="Z_5BDAAFB3_409C_11D2_B4F8_444553540000_.wvu.PrintArea" localSheetId="3" hidden="1">#REF!</definedName>
    <definedName name="Z_5BDAAFB3_409C_11D2_B4F8_444553540000_.wvu.PrintArea" localSheetId="5" hidden="1">#REF!</definedName>
    <definedName name="Z_5BDAAFB3_409C_11D2_B4F8_444553540000_.wvu.PrintArea" hidden="1">#REF!</definedName>
    <definedName name="Z_5BDAAFB4_409C_11D2_B4F8_444553540000_.wvu.PrintArea" localSheetId="3" hidden="1">#REF!</definedName>
    <definedName name="Z_5BDAAFB4_409C_11D2_B4F8_444553540000_.wvu.PrintArea" localSheetId="5" hidden="1">#REF!</definedName>
    <definedName name="Z_5BDAAFB4_409C_11D2_B4F8_444553540000_.wvu.PrintArea" hidden="1">#REF!</definedName>
    <definedName name="Z_5BDAAFB5_409C_11D2_B4F8_444553540000_.wvu.PrintArea" localSheetId="3" hidden="1">#REF!</definedName>
    <definedName name="Z_5BDAAFB5_409C_11D2_B4F8_444553540000_.wvu.PrintArea" localSheetId="5" hidden="1">#REF!</definedName>
    <definedName name="Z_5BDAAFB5_409C_11D2_B4F8_444553540000_.wvu.PrintArea" hidden="1">#REF!</definedName>
    <definedName name="Z_5BDAAFB6_409C_11D2_B4F8_444553540000_.wvu.PrintArea" localSheetId="3" hidden="1">#REF!</definedName>
    <definedName name="Z_5BDAAFB6_409C_11D2_B4F8_444553540000_.wvu.PrintArea" localSheetId="5" hidden="1">#REF!</definedName>
    <definedName name="Z_5BDAAFB6_409C_11D2_B4F8_444553540000_.wvu.PrintArea" hidden="1">#REF!</definedName>
    <definedName name="Z_5BDAAFB7_409C_11D2_B4F8_444553540000_.wvu.PrintArea" localSheetId="3" hidden="1">#REF!</definedName>
    <definedName name="Z_5BDAAFB7_409C_11D2_B4F8_444553540000_.wvu.PrintArea" localSheetId="5" hidden="1">#REF!</definedName>
    <definedName name="Z_5BDAAFB7_409C_11D2_B4F8_444553540000_.wvu.PrintArea" hidden="1">#REF!</definedName>
    <definedName name="Z_5BDAAFB8_409C_11D2_B4F8_444553540000_.wvu.PrintArea" localSheetId="3" hidden="1">#REF!</definedName>
    <definedName name="Z_5BDAAFB8_409C_11D2_B4F8_444553540000_.wvu.PrintArea" localSheetId="5" hidden="1">#REF!</definedName>
    <definedName name="Z_5BDAAFB8_409C_11D2_B4F8_444553540000_.wvu.PrintArea" hidden="1">#REF!</definedName>
    <definedName name="Z_5BDAAFBA_409C_11D2_B4F8_444553540000_.wvu.PrintArea" localSheetId="3" hidden="1">#REF!</definedName>
    <definedName name="Z_5BDAAFBA_409C_11D2_B4F8_444553540000_.wvu.PrintArea" localSheetId="5" hidden="1">#REF!</definedName>
    <definedName name="Z_5BDAAFBA_409C_11D2_B4F8_444553540000_.wvu.PrintArea" hidden="1">#REF!</definedName>
    <definedName name="Z_70ACAE61_1F25_11D3_B062_00104BC637D4_.wvu.Cols" localSheetId="3" hidden="1">#REF!</definedName>
    <definedName name="Z_70ACAE61_1F25_11D3_B062_00104BC637D4_.wvu.Cols" localSheetId="5" hidden="1">#REF!</definedName>
    <definedName name="Z_70ACAE61_1F25_11D3_B062_00104BC637D4_.wvu.Cols" hidden="1">#REF!</definedName>
    <definedName name="Z_70ACAE61_1F25_11D3_B062_00104BC637D4_.wvu.PrintArea" localSheetId="3" hidden="1">#REF!</definedName>
    <definedName name="Z_70ACAE61_1F25_11D3_B062_00104BC637D4_.wvu.PrintArea" localSheetId="5" hidden="1">#REF!</definedName>
    <definedName name="Z_70ACAE61_1F25_11D3_B062_00104BC637D4_.wvu.PrintArea" hidden="1">#REF!</definedName>
    <definedName name="Z_70ACAE61_1F25_11D3_B062_00104BC637D4_.wvu.PrintTitles" localSheetId="3" hidden="1">#REF!</definedName>
    <definedName name="Z_70ACAE61_1F25_11D3_B062_00104BC637D4_.wvu.PrintTitles" localSheetId="5" hidden="1">#REF!</definedName>
    <definedName name="Z_70ACAE61_1F25_11D3_B062_00104BC637D4_.wvu.PrintTitles" hidden="1">#REF!</definedName>
    <definedName name="Z_7658080C_7BC9_11D3_B504_00104BA04A22_.wvu.Cols" localSheetId="3" hidden="1">#REF!</definedName>
    <definedName name="Z_7658080C_7BC9_11D3_B504_00104BA04A22_.wvu.Cols" localSheetId="5" hidden="1">#REF!</definedName>
    <definedName name="Z_7658080C_7BC9_11D3_B504_00104BA04A22_.wvu.Cols" hidden="1">#REF!</definedName>
    <definedName name="Z_7658080C_7BC9_11D3_B504_00104BA04A22_.wvu.PrintTitles" localSheetId="3" hidden="1">#REF!</definedName>
    <definedName name="Z_7658080C_7BC9_11D3_B504_00104BA04A22_.wvu.PrintTitles" localSheetId="5" hidden="1">#REF!</definedName>
    <definedName name="Z_7658080C_7BC9_11D3_B504_00104BA04A22_.wvu.PrintTitles" hidden="1">#REF!</definedName>
    <definedName name="Z_76580810_7BC9_11D3_B504_00104BA04A22_.wvu.Cols" localSheetId="3" hidden="1">#REF!</definedName>
    <definedName name="Z_76580810_7BC9_11D3_B504_00104BA04A22_.wvu.Cols" localSheetId="5" hidden="1">#REF!</definedName>
    <definedName name="Z_76580810_7BC9_11D3_B504_00104BA04A22_.wvu.Cols" hidden="1">#REF!</definedName>
    <definedName name="Z_76580810_7BC9_11D3_B504_00104BA04A22_.wvu.PrintTitles" localSheetId="3" hidden="1">#REF!</definedName>
    <definedName name="Z_76580810_7BC9_11D3_B504_00104BA04A22_.wvu.PrintTitles" localSheetId="5" hidden="1">#REF!</definedName>
    <definedName name="Z_76580810_7BC9_11D3_B504_00104BA04A22_.wvu.PrintTitles" hidden="1">#REF!</definedName>
    <definedName name="Z_76580811_7BC9_11D3_B504_00104BA04A22_.wvu.Cols" localSheetId="3" hidden="1">#REF!</definedName>
    <definedName name="Z_76580811_7BC9_11D3_B504_00104BA04A22_.wvu.Cols" localSheetId="5" hidden="1">#REF!</definedName>
    <definedName name="Z_76580811_7BC9_11D3_B504_00104BA04A22_.wvu.Cols" hidden="1">#REF!</definedName>
    <definedName name="Z_76580811_7BC9_11D3_B504_00104BA04A22_.wvu.PrintTitles" localSheetId="3" hidden="1">#REF!</definedName>
    <definedName name="Z_76580811_7BC9_11D3_B504_00104BA04A22_.wvu.PrintTitles" localSheetId="5" hidden="1">#REF!</definedName>
    <definedName name="Z_76580811_7BC9_11D3_B504_00104BA04A22_.wvu.PrintTitles" hidden="1">#REF!</definedName>
    <definedName name="Z_A06B1C62_597B_11D3_B504_00104BA04A22_.wvu.Cols" localSheetId="3" hidden="1">#REF!</definedName>
    <definedName name="Z_A06B1C62_597B_11D3_B504_00104BA04A22_.wvu.Cols" localSheetId="5" hidden="1">#REF!</definedName>
    <definedName name="Z_A06B1C62_597B_11D3_B504_00104BA04A22_.wvu.Cols" hidden="1">#REF!</definedName>
    <definedName name="Z_A06B1C62_597B_11D3_B504_00104BA04A22_.wvu.PrintTitles" localSheetId="3" hidden="1">#REF!</definedName>
    <definedName name="Z_A06B1C62_597B_11D3_B504_00104BA04A22_.wvu.PrintTitles" localSheetId="5" hidden="1">#REF!</definedName>
    <definedName name="Z_A06B1C62_597B_11D3_B504_00104BA04A22_.wvu.PrintTitles" hidden="1">#REF!</definedName>
    <definedName name="Z_A06B1C64_597B_11D3_B504_00104BA04A22_.wvu.Cols" localSheetId="3" hidden="1">#REF!</definedName>
    <definedName name="Z_A06B1C64_597B_11D3_B504_00104BA04A22_.wvu.Cols" localSheetId="5" hidden="1">#REF!</definedName>
    <definedName name="Z_A06B1C64_597B_11D3_B504_00104BA04A22_.wvu.Cols" hidden="1">#REF!</definedName>
    <definedName name="Z_A06B1C64_597B_11D3_B504_00104BA04A22_.wvu.PrintArea" localSheetId="3" hidden="1">#REF!</definedName>
    <definedName name="Z_A06B1C64_597B_11D3_B504_00104BA04A22_.wvu.PrintArea" localSheetId="5" hidden="1">#REF!</definedName>
    <definedName name="Z_A06B1C64_597B_11D3_B504_00104BA04A22_.wvu.PrintArea" hidden="1">#REF!</definedName>
    <definedName name="Z_A06B1C67_597B_11D3_B504_00104BA04A22_.wvu.Cols" localSheetId="3" hidden="1">#REF!</definedName>
    <definedName name="Z_A06B1C67_597B_11D3_B504_00104BA04A22_.wvu.Cols" localSheetId="5" hidden="1">#REF!</definedName>
    <definedName name="Z_A06B1C67_597B_11D3_B504_00104BA04A22_.wvu.Cols" hidden="1">#REF!</definedName>
    <definedName name="Z_A06B1C67_597B_11D3_B504_00104BA04A22_.wvu.PrintArea" localSheetId="3" hidden="1">#REF!</definedName>
    <definedName name="Z_A06B1C67_597B_11D3_B504_00104BA04A22_.wvu.PrintArea" localSheetId="5" hidden="1">#REF!</definedName>
    <definedName name="Z_A06B1C67_597B_11D3_B504_00104BA04A22_.wvu.PrintArea" hidden="1">#REF!</definedName>
    <definedName name="Z_A06B1C89_597B_11D3_B504_00104BA04A22_.wvu.Cols" localSheetId="3" hidden="1">#REF!</definedName>
    <definedName name="Z_A06B1C89_597B_11D3_B504_00104BA04A22_.wvu.Cols" localSheetId="5" hidden="1">#REF!</definedName>
    <definedName name="Z_A06B1C89_597B_11D3_B504_00104BA04A22_.wvu.Cols" hidden="1">#REF!</definedName>
    <definedName name="Z_A06B1C89_597B_11D3_B504_00104BA04A22_.wvu.PrintTitles" localSheetId="3" hidden="1">#REF!</definedName>
    <definedName name="Z_A06B1C89_597B_11D3_B504_00104BA04A22_.wvu.PrintTitles" localSheetId="5" hidden="1">#REF!</definedName>
    <definedName name="Z_A06B1C89_597B_11D3_B504_00104BA04A22_.wvu.PrintTitles" hidden="1">#REF!</definedName>
    <definedName name="Z_CBC7B5E4_57B0_11D3_B504_444553540000_.wvu.Cols" localSheetId="3" hidden="1">#REF!</definedName>
    <definedName name="Z_CBC7B5E4_57B0_11D3_B504_444553540000_.wvu.Cols" localSheetId="5" hidden="1">#REF!</definedName>
    <definedName name="Z_CBC7B5E4_57B0_11D3_B504_444553540000_.wvu.Cols" hidden="1">#REF!</definedName>
    <definedName name="Z_CBC7B5E4_57B0_11D3_B504_444553540000_.wvu.PrintArea" localSheetId="3" hidden="1">#REF!</definedName>
    <definedName name="Z_CBC7B5E4_57B0_11D3_B504_444553540000_.wvu.PrintArea" localSheetId="5" hidden="1">#REF!</definedName>
    <definedName name="Z_CBC7B5E4_57B0_11D3_B504_444553540000_.wvu.PrintArea" hidden="1">#REF!</definedName>
    <definedName name="Z_CBC7B5E5_57B0_11D3_B504_444553540000_.wvu.Cols" localSheetId="3" hidden="1">#REF!</definedName>
    <definedName name="Z_CBC7B5E5_57B0_11D3_B504_444553540000_.wvu.Cols" localSheetId="5" hidden="1">#REF!</definedName>
    <definedName name="Z_CBC7B5E5_57B0_11D3_B504_444553540000_.wvu.Cols" hidden="1">#REF!</definedName>
    <definedName name="Z_CBC7B5E5_57B0_11D3_B504_444553540000_.wvu.PrintArea" localSheetId="3" hidden="1">#REF!</definedName>
    <definedName name="Z_CBC7B5E5_57B0_11D3_B504_444553540000_.wvu.PrintArea" localSheetId="5" hidden="1">#REF!</definedName>
    <definedName name="Z_CBC7B5E5_57B0_11D3_B504_444553540000_.wvu.PrintArea" hidden="1">#REF!</definedName>
    <definedName name="Z_CBC7B5E6_57B0_11D3_B504_444553540000_.wvu.Cols" localSheetId="3" hidden="1">#REF!</definedName>
    <definedName name="Z_CBC7B5E6_57B0_11D3_B504_444553540000_.wvu.Cols" localSheetId="5" hidden="1">#REF!</definedName>
    <definedName name="Z_CBC7B5E6_57B0_11D3_B504_444553540000_.wvu.Cols" hidden="1">#REF!</definedName>
    <definedName name="Z_CBC7B5E6_57B0_11D3_B504_444553540000_.wvu.PrintArea" localSheetId="3" hidden="1">#REF!</definedName>
    <definedName name="Z_CBC7B5E6_57B0_11D3_B504_444553540000_.wvu.PrintArea" localSheetId="5" hidden="1">#REF!</definedName>
    <definedName name="Z_CBC7B5E6_57B0_11D3_B504_444553540000_.wvu.PrintArea" hidden="1">#REF!</definedName>
    <definedName name="Z_CBC7B5E9_57B0_11D3_B504_444553540000_.wvu.Cols" localSheetId="3" hidden="1">#REF!</definedName>
    <definedName name="Z_CBC7B5E9_57B0_11D3_B504_444553540000_.wvu.Cols" localSheetId="5" hidden="1">#REF!</definedName>
    <definedName name="Z_CBC7B5E9_57B0_11D3_B504_444553540000_.wvu.Cols" hidden="1">#REF!</definedName>
    <definedName name="Z_CBC7B5E9_57B0_11D3_B504_444553540000_.wvu.PrintTitles" localSheetId="3" hidden="1">#REF!</definedName>
    <definedName name="Z_CBC7B5E9_57B0_11D3_B504_444553540000_.wvu.PrintTitles" localSheetId="5" hidden="1">#REF!</definedName>
    <definedName name="Z_CBC7B5E9_57B0_11D3_B504_444553540000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6" l="1"/>
  <c r="C21" i="6" s="1"/>
  <c r="D15" i="6" l="1"/>
  <c r="D21" i="6" s="1"/>
  <c r="E15" i="6"/>
  <c r="E21" i="6" s="1"/>
  <c r="F15" i="6"/>
  <c r="F21" i="6" s="1"/>
  <c r="H15" i="6" l="1"/>
  <c r="H21" i="6"/>
  <c r="G15" i="6"/>
  <c r="G21" i="6" s="1"/>
  <c r="H41" i="9" l="1"/>
  <c r="H52" i="9"/>
  <c r="H54" i="9" s="1"/>
  <c r="H61" i="9" s="1"/>
  <c r="H59" i="9"/>
  <c r="H25" i="9"/>
  <c r="H14" i="9"/>
  <c r="H27" i="9" s="1"/>
  <c r="X23" i="2" l="1"/>
  <c r="X30" i="2"/>
  <c r="Y13" i="3"/>
  <c r="Y19" i="3"/>
  <c r="Y26" i="3"/>
  <c r="Y25" i="1"/>
  <c r="Y45" i="1"/>
  <c r="Y65" i="1"/>
  <c r="Y85" i="1"/>
  <c r="Y101" i="1"/>
  <c r="X31" i="2" l="1"/>
  <c r="X37" i="2"/>
  <c r="X41" i="2" s="1"/>
  <c r="F59" i="9" l="1"/>
  <c r="F52" i="9"/>
  <c r="G14" i="9"/>
  <c r="E59" i="9"/>
  <c r="E52" i="9"/>
  <c r="F41" i="9"/>
  <c r="F54" i="9" s="1"/>
  <c r="F61" i="9" s="1"/>
  <c r="G25" i="9"/>
  <c r="F14" i="9"/>
  <c r="G41" i="9"/>
  <c r="D59" i="9"/>
  <c r="D52" i="9"/>
  <c r="E41" i="9"/>
  <c r="F25" i="9"/>
  <c r="E14" i="9"/>
  <c r="G59" i="9"/>
  <c r="G52" i="9"/>
  <c r="G54" i="9" s="1"/>
  <c r="D41" i="9"/>
  <c r="E25" i="9"/>
  <c r="D14" i="9"/>
  <c r="D25" i="9"/>
  <c r="G61" i="9" l="1"/>
  <c r="D54" i="9"/>
  <c r="D61" i="9" s="1"/>
  <c r="D27" i="9"/>
  <c r="E54" i="9"/>
  <c r="E61" i="9" s="1"/>
  <c r="E27" i="9"/>
  <c r="F27" i="9"/>
  <c r="G27" i="9"/>
  <c r="C52" i="9" l="1"/>
  <c r="C59" i="9"/>
  <c r="C25" i="9"/>
  <c r="C14" i="9"/>
  <c r="C41" i="9"/>
  <c r="C54" i="9" s="1"/>
  <c r="C61" i="9" s="1"/>
  <c r="C27" i="9" l="1"/>
  <c r="R37" i="2" l="1"/>
  <c r="P37" i="2"/>
  <c r="O37" i="2"/>
  <c r="N37" i="2"/>
  <c r="M37" i="2"/>
  <c r="K37" i="2"/>
  <c r="J37" i="2"/>
  <c r="I37" i="2"/>
  <c r="H37" i="2"/>
  <c r="F37" i="2"/>
  <c r="E37" i="2"/>
  <c r="D37" i="2"/>
  <c r="V37" i="2"/>
  <c r="Q37" i="2"/>
  <c r="L37" i="2"/>
  <c r="G37" i="2"/>
  <c r="W37" i="2"/>
  <c r="U37" i="2"/>
  <c r="T37" i="2"/>
  <c r="N31" i="2"/>
  <c r="M31" i="2"/>
  <c r="K31" i="2"/>
  <c r="J31" i="2"/>
  <c r="I31" i="2"/>
  <c r="H31" i="2"/>
  <c r="F31" i="2"/>
  <c r="E31" i="2"/>
  <c r="D31" i="2"/>
  <c r="V31" i="2"/>
  <c r="Q31" i="2"/>
  <c r="Q41" i="2" s="1"/>
  <c r="L31" i="2"/>
  <c r="G31" i="2"/>
  <c r="W31" i="2"/>
  <c r="U31" i="2"/>
  <c r="U41" i="2" s="1"/>
  <c r="T31" i="2"/>
  <c r="S31" i="2"/>
  <c r="R31" i="2"/>
  <c r="P31" i="2"/>
  <c r="O31" i="2"/>
  <c r="V30" i="2"/>
  <c r="Q30" i="2"/>
  <c r="L30" i="2"/>
  <c r="G30" i="2"/>
  <c r="W30" i="2"/>
  <c r="U30" i="2"/>
  <c r="T30" i="2"/>
  <c r="S30" i="2"/>
  <c r="R30" i="2"/>
  <c r="P30" i="2"/>
  <c r="O30" i="2"/>
  <c r="N30" i="2"/>
  <c r="M30" i="2"/>
  <c r="K30" i="2"/>
  <c r="J30" i="2"/>
  <c r="I30" i="2"/>
  <c r="H30" i="2"/>
  <c r="F30" i="2"/>
  <c r="E30" i="2"/>
  <c r="D30" i="2"/>
  <c r="V23" i="2"/>
  <c r="Q23" i="2"/>
  <c r="L23" i="2"/>
  <c r="G23" i="2"/>
  <c r="W23" i="2"/>
  <c r="U23" i="2"/>
  <c r="T23" i="2"/>
  <c r="S23" i="2"/>
  <c r="R23" i="2"/>
  <c r="P23" i="2"/>
  <c r="O23" i="2"/>
  <c r="N23" i="2"/>
  <c r="M23" i="2"/>
  <c r="K23" i="2"/>
  <c r="J23" i="2"/>
  <c r="I23" i="2"/>
  <c r="H23" i="2"/>
  <c r="F23" i="2"/>
  <c r="E23" i="2"/>
  <c r="D23" i="2"/>
  <c r="W26" i="3"/>
  <c r="R26" i="3"/>
  <c r="M26" i="3"/>
  <c r="H26" i="3"/>
  <c r="X26" i="3"/>
  <c r="V26" i="3"/>
  <c r="U26" i="3"/>
  <c r="T26" i="3"/>
  <c r="S26" i="3"/>
  <c r="Q26" i="3"/>
  <c r="P26" i="3"/>
  <c r="O26" i="3"/>
  <c r="N26" i="3"/>
  <c r="L26" i="3"/>
  <c r="K26" i="3"/>
  <c r="J26" i="3"/>
  <c r="I26" i="3"/>
  <c r="G26" i="3"/>
  <c r="F26" i="3"/>
  <c r="E26" i="3"/>
  <c r="W19" i="3"/>
  <c r="R19" i="3"/>
  <c r="M19" i="3"/>
  <c r="H19" i="3"/>
  <c r="X19" i="3"/>
  <c r="V19" i="3"/>
  <c r="U19" i="3"/>
  <c r="T19" i="3"/>
  <c r="S19" i="3"/>
  <c r="Q19" i="3"/>
  <c r="P19" i="3"/>
  <c r="O19" i="3"/>
  <c r="N19" i="3"/>
  <c r="L19" i="3"/>
  <c r="K19" i="3"/>
  <c r="J19" i="3"/>
  <c r="I19" i="3"/>
  <c r="G19" i="3"/>
  <c r="F19" i="3"/>
  <c r="E19" i="3"/>
  <c r="W13" i="3"/>
  <c r="R13" i="3"/>
  <c r="M13" i="3"/>
  <c r="H13" i="3"/>
  <c r="X13" i="3"/>
  <c r="V13" i="3"/>
  <c r="U13" i="3"/>
  <c r="T13" i="3"/>
  <c r="S13" i="3"/>
  <c r="Q13" i="3"/>
  <c r="P13" i="3"/>
  <c r="O13" i="3"/>
  <c r="N13" i="3"/>
  <c r="L13" i="3"/>
  <c r="K13" i="3"/>
  <c r="J13" i="3"/>
  <c r="I13" i="3"/>
  <c r="G13" i="3"/>
  <c r="F13" i="3"/>
  <c r="E13" i="3"/>
  <c r="W101" i="1"/>
  <c r="R101" i="1"/>
  <c r="M101" i="1"/>
  <c r="H101" i="1"/>
  <c r="X101" i="1"/>
  <c r="V101" i="1"/>
  <c r="U101" i="1"/>
  <c r="T101" i="1"/>
  <c r="S101" i="1"/>
  <c r="Q101" i="1"/>
  <c r="P101" i="1"/>
  <c r="O101" i="1"/>
  <c r="N101" i="1"/>
  <c r="L101" i="1"/>
  <c r="K101" i="1"/>
  <c r="J101" i="1"/>
  <c r="I101" i="1"/>
  <c r="G101" i="1"/>
  <c r="F101" i="1"/>
  <c r="E101" i="1"/>
  <c r="W85" i="1"/>
  <c r="R85" i="1"/>
  <c r="M85" i="1"/>
  <c r="H85" i="1"/>
  <c r="X85" i="1"/>
  <c r="V85" i="1"/>
  <c r="U85" i="1"/>
  <c r="T85" i="1"/>
  <c r="S85" i="1"/>
  <c r="Q85" i="1"/>
  <c r="P85" i="1"/>
  <c r="O85" i="1"/>
  <c r="N85" i="1"/>
  <c r="L85" i="1"/>
  <c r="K85" i="1"/>
  <c r="J85" i="1"/>
  <c r="I85" i="1"/>
  <c r="G85" i="1"/>
  <c r="F85" i="1"/>
  <c r="E85" i="1"/>
  <c r="W65" i="1"/>
  <c r="R65" i="1"/>
  <c r="M65" i="1"/>
  <c r="H65" i="1"/>
  <c r="X65" i="1"/>
  <c r="V65" i="1"/>
  <c r="U65" i="1"/>
  <c r="T65" i="1"/>
  <c r="S65" i="1"/>
  <c r="Q65" i="1"/>
  <c r="P65" i="1"/>
  <c r="O65" i="1"/>
  <c r="N65" i="1"/>
  <c r="L65" i="1"/>
  <c r="K65" i="1"/>
  <c r="J65" i="1"/>
  <c r="I65" i="1"/>
  <c r="G65" i="1"/>
  <c r="F65" i="1"/>
  <c r="E65" i="1"/>
  <c r="W45" i="1"/>
  <c r="R45" i="1"/>
  <c r="M45" i="1"/>
  <c r="H45" i="1"/>
  <c r="X45" i="1"/>
  <c r="V45" i="1"/>
  <c r="U45" i="1"/>
  <c r="T45" i="1"/>
  <c r="S45" i="1"/>
  <c r="Q45" i="1"/>
  <c r="P45" i="1"/>
  <c r="O45" i="1"/>
  <c r="N45" i="1"/>
  <c r="L45" i="1"/>
  <c r="K45" i="1"/>
  <c r="J45" i="1"/>
  <c r="I45" i="1"/>
  <c r="G45" i="1"/>
  <c r="F45" i="1"/>
  <c r="E45" i="1"/>
  <c r="W25" i="1"/>
  <c r="R25" i="1"/>
  <c r="M25" i="1"/>
  <c r="H25" i="1"/>
  <c r="X25" i="1"/>
  <c r="V25" i="1"/>
  <c r="U25" i="1"/>
  <c r="T25" i="1"/>
  <c r="S25" i="1"/>
  <c r="Q25" i="1"/>
  <c r="P25" i="1"/>
  <c r="O25" i="1"/>
  <c r="N25" i="1"/>
  <c r="L25" i="1"/>
  <c r="K25" i="1"/>
  <c r="J25" i="1"/>
  <c r="I25" i="1"/>
  <c r="G25" i="1"/>
  <c r="F25" i="1"/>
  <c r="E25" i="1"/>
  <c r="K41" i="2" l="1"/>
  <c r="R41" i="2"/>
  <c r="W41" i="2"/>
  <c r="V41" i="2"/>
  <c r="H41" i="2"/>
  <c r="M41" i="2"/>
  <c r="F41" i="2"/>
  <c r="P41" i="2"/>
  <c r="N41" i="2"/>
  <c r="G41" i="2"/>
  <c r="T41" i="2"/>
  <c r="L41" i="2"/>
  <c r="D41" i="2"/>
  <c r="I41" i="2"/>
  <c r="E41" i="2"/>
  <c r="J41" i="2"/>
  <c r="O41" i="2"/>
  <c r="S37" i="2"/>
  <c r="S41" i="2" s="1"/>
  <c r="C31" i="2"/>
  <c r="C37" i="2"/>
  <c r="C30" i="2"/>
  <c r="C41" i="2" l="1"/>
  <c r="D26" i="3"/>
  <c r="D19" i="3"/>
  <c r="D13" i="3"/>
  <c r="D101" i="1"/>
  <c r="D85" i="1"/>
  <c r="D65" i="1"/>
  <c r="D45" i="1"/>
  <c r="D25" i="1"/>
  <c r="C23" i="2" l="1"/>
</calcChain>
</file>

<file path=xl/sharedStrings.xml><?xml version="1.0" encoding="utf-8"?>
<sst xmlns="http://schemas.openxmlformats.org/spreadsheetml/2006/main" count="928" uniqueCount="254">
  <si>
    <t>Consolidated</t>
  </si>
  <si>
    <t>1Q18</t>
  </si>
  <si>
    <t>2Q18</t>
  </si>
  <si>
    <t>Cerro Lindo</t>
  </si>
  <si>
    <t>El Porvenir</t>
  </si>
  <si>
    <t>Atacocha</t>
  </si>
  <si>
    <t>Vazante</t>
  </si>
  <si>
    <t>Morro Agudo</t>
  </si>
  <si>
    <t>3Q18</t>
  </si>
  <si>
    <t>Global Recovery</t>
  </si>
  <si>
    <t>Cajamarquilla, Peru</t>
  </si>
  <si>
    <t>Três Marias, Brazil</t>
  </si>
  <si>
    <t>Juiz de Fora, Brazil</t>
  </si>
  <si>
    <t>4Q18</t>
  </si>
  <si>
    <t>1Q19</t>
  </si>
  <si>
    <t>US$ million</t>
  </si>
  <si>
    <t>Mining</t>
  </si>
  <si>
    <t>Total</t>
  </si>
  <si>
    <t>Smelting</t>
  </si>
  <si>
    <t>CJM</t>
  </si>
  <si>
    <t>Três Marias</t>
  </si>
  <si>
    <t>Juiz de Fora</t>
  </si>
  <si>
    <t>Other</t>
  </si>
  <si>
    <t>Expansion</t>
  </si>
  <si>
    <t>Non-Expansion</t>
  </si>
  <si>
    <t>Modernization</t>
  </si>
  <si>
    <t>Sustaining</t>
  </si>
  <si>
    <t>HSE</t>
  </si>
  <si>
    <t>2Q19</t>
  </si>
  <si>
    <t>3Q19</t>
  </si>
  <si>
    <t>4Q19</t>
  </si>
  <si>
    <t>1Q20</t>
  </si>
  <si>
    <t>Cerro Lindo, Peru</t>
  </si>
  <si>
    <t>El Porvenir, Peru</t>
  </si>
  <si>
    <t>Atacocha, Peru</t>
  </si>
  <si>
    <t>Vazante, Brazil</t>
  </si>
  <si>
    <t>Morro Agudo, Brazil</t>
  </si>
  <si>
    <t/>
  </si>
  <si>
    <t>2Q20</t>
  </si>
  <si>
    <t>CAPEX</t>
  </si>
  <si>
    <t>3Q20</t>
  </si>
  <si>
    <t>4Q20</t>
  </si>
  <si>
    <t>Cost of sales</t>
  </si>
  <si>
    <t>SG&amp;A</t>
  </si>
  <si>
    <t>Mineral exploration and project evaluation</t>
  </si>
  <si>
    <t>Financial income</t>
  </si>
  <si>
    <t xml:space="preserve">Financial expenses </t>
  </si>
  <si>
    <t>Other financial items, net</t>
  </si>
  <si>
    <t>Depreciation, amortization and depletion</t>
  </si>
  <si>
    <t>Adjusted EBITDA</t>
  </si>
  <si>
    <t>Income Tax</t>
  </si>
  <si>
    <t>Attributable to non-controlling interests</t>
  </si>
  <si>
    <t>Basic and diluted earnings (loss) per share - (in US$)</t>
  </si>
  <si>
    <t>1Q21</t>
  </si>
  <si>
    <t>Net Revenues</t>
  </si>
  <si>
    <t>Impairment of non-current assets</t>
  </si>
  <si>
    <t>Other income and expenses, net</t>
  </si>
  <si>
    <t>Net Financial Result</t>
  </si>
  <si>
    <t>Adj. EBITDA Margin</t>
  </si>
  <si>
    <t>Net Income (Loss)</t>
  </si>
  <si>
    <t>Attributable to Nexa shareholders</t>
  </si>
  <si>
    <t>KEY FINANCIAL INDICATORS</t>
  </si>
  <si>
    <r>
      <t xml:space="preserve">Sustaining </t>
    </r>
    <r>
      <rPr>
        <sz val="9"/>
        <color rgb="FFFFFFFF"/>
        <rFont val="Verdana"/>
        <family val="2"/>
      </rPr>
      <t>(US$ million)</t>
    </r>
  </si>
  <si>
    <t>2Q21</t>
  </si>
  <si>
    <t>3Q21</t>
  </si>
  <si>
    <t>4Q21</t>
  </si>
  <si>
    <t>1Q22</t>
  </si>
  <si>
    <t>Weighted average number of outstanding shares - in thousand</t>
  </si>
  <si>
    <t>1Q21*</t>
  </si>
  <si>
    <t>2Q21*</t>
  </si>
  <si>
    <t>3Q21*</t>
  </si>
  <si>
    <t>4Q21*</t>
  </si>
  <si>
    <r>
      <t xml:space="preserve">Adjusted Net Income (Loss) </t>
    </r>
    <r>
      <rPr>
        <b/>
        <vertAlign val="superscript"/>
        <sz val="8"/>
        <rFont val="Verdana"/>
        <family val="2"/>
      </rPr>
      <t>(1)</t>
    </r>
  </si>
  <si>
    <r>
      <t xml:space="preserve">Adjusted basic and diluted EPS - (in US$) </t>
    </r>
    <r>
      <rPr>
        <b/>
        <vertAlign val="superscript"/>
        <sz val="8"/>
        <color rgb="FF000000"/>
        <rFont val="Verdana"/>
        <family val="2"/>
      </rPr>
      <t>(1)</t>
    </r>
  </si>
  <si>
    <t>Cash Flow - Reconciliation</t>
  </si>
  <si>
    <t xml:space="preserve">Cash provided by operating activities </t>
  </si>
  <si>
    <t>(-) Working capital changes</t>
  </si>
  <si>
    <t xml:space="preserve">Trade accounts receivables </t>
  </si>
  <si>
    <t>Inventory</t>
  </si>
  <si>
    <t>Other assets</t>
  </si>
  <si>
    <t>Payables</t>
  </si>
  <si>
    <t>Other liabilities</t>
  </si>
  <si>
    <t>Cash flows from operations excluding working capital changes</t>
  </si>
  <si>
    <t>Interest paid</t>
  </si>
  <si>
    <t>Income tax</t>
  </si>
  <si>
    <t xml:space="preserve">Net cash flows from operations excluding working capital changes </t>
  </si>
  <si>
    <t>Aripuanã project</t>
  </si>
  <si>
    <t>Dividends and share premium</t>
  </si>
  <si>
    <t>Foreign exchange effects</t>
  </si>
  <si>
    <t>Working capital changes</t>
  </si>
  <si>
    <t>Free cash flow</t>
  </si>
  <si>
    <t>CASH FLOW - RECONCILIATION</t>
  </si>
  <si>
    <t>Intersegment sales</t>
  </si>
  <si>
    <t>Adjustments</t>
  </si>
  <si>
    <t>Net Revenue</t>
  </si>
  <si>
    <t>COGS</t>
  </si>
  <si>
    <t>Gross Profit</t>
  </si>
  <si>
    <t>D&amp;A</t>
  </si>
  <si>
    <t>Adj. EBITDA Mrg.</t>
  </si>
  <si>
    <t>Balance Sheet</t>
  </si>
  <si>
    <t>Cash Flow</t>
  </si>
  <si>
    <t>CASH FLOW</t>
  </si>
  <si>
    <t>BALANCE SHEET</t>
  </si>
  <si>
    <t>Current assets</t>
  </si>
  <si>
    <t>Cash and cash equivalents</t>
  </si>
  <si>
    <t>Financial investments</t>
  </si>
  <si>
    <t>Trade accounts receivables</t>
  </si>
  <si>
    <t>Recoverable income tax</t>
  </si>
  <si>
    <t>Non-current assets</t>
  </si>
  <si>
    <t>Deferred income tax</t>
  </si>
  <si>
    <t xml:space="preserve">Property, plant and equipment </t>
  </si>
  <si>
    <t xml:space="preserve">Intangible assets </t>
  </si>
  <si>
    <t>Right-of-use assets</t>
  </si>
  <si>
    <t>Total assets</t>
  </si>
  <si>
    <t>Current liabilities</t>
  </si>
  <si>
    <t>Loans and financings</t>
  </si>
  <si>
    <t>Lease liabilities</t>
  </si>
  <si>
    <t>Trade payables</t>
  </si>
  <si>
    <t>Confirming payables</t>
  </si>
  <si>
    <t>Dividends payable</t>
  </si>
  <si>
    <t>Asset retirement and environmental obligations</t>
  </si>
  <si>
    <t>Contractual obligations</t>
  </si>
  <si>
    <t>Salaries and payroll charges</t>
  </si>
  <si>
    <t>Tax liabilities</t>
  </si>
  <si>
    <t>Non-current liabilities</t>
  </si>
  <si>
    <t>Provisions</t>
  </si>
  <si>
    <t>Total liabilities</t>
  </si>
  <si>
    <t>Shareholders' equity</t>
  </si>
  <si>
    <t>Attributable to NEXA’s shareholders</t>
  </si>
  <si>
    <t xml:space="preserve">Attributable to non-controlling interests  </t>
  </si>
  <si>
    <t>Total liabilities and shareholders' equity</t>
  </si>
  <si>
    <t>Cash flows from operating activities</t>
  </si>
  <si>
    <t>Income (loss) before income tax</t>
  </si>
  <si>
    <t>Adjustments to reconcile income (loss) before income tax to cash</t>
  </si>
  <si>
    <t>Interest and foreign exchange effects</t>
  </si>
  <si>
    <t>Gain (Loss) on sale of property, plant and equipment and intangible assets</t>
  </si>
  <si>
    <t>Changes in accruals</t>
  </si>
  <si>
    <t>Changes in Fair Value of loans and financings</t>
  </si>
  <si>
    <t>Changes in Fair Value of derivative financial instruments</t>
  </si>
  <si>
    <t>GSF recovered costs</t>
  </si>
  <si>
    <t>Cash provided by (used in) operating activities</t>
  </si>
  <si>
    <t>Interest paid on loans and financings</t>
  </si>
  <si>
    <t>Interest paid on lease liabilities</t>
  </si>
  <si>
    <t>Premium paid on bonds repurchase</t>
  </si>
  <si>
    <t>Net Cash provided by (used in) operating activities</t>
  </si>
  <si>
    <t>Cash flows from investing activities</t>
  </si>
  <si>
    <t>Net sales (purchases) of financial investments</t>
  </si>
  <si>
    <t>Net cash provided by (used in) investing activities </t>
  </si>
  <si>
    <t>Cash flows from financing activities</t>
  </si>
  <si>
    <t>New loans and financings</t>
  </si>
  <si>
    <t>Debt issue costs</t>
  </si>
  <si>
    <r>
      <t xml:space="preserve">Payments of loans and financings </t>
    </r>
    <r>
      <rPr>
        <vertAlign val="superscript"/>
        <sz val="8"/>
        <rFont val="Verdana"/>
        <family val="2"/>
      </rPr>
      <t>(1)</t>
    </r>
  </si>
  <si>
    <t>Payments of lease liabilities</t>
  </si>
  <si>
    <t>Dividends paid</t>
  </si>
  <si>
    <t>Net cash provided by (used in) financing activities</t>
  </si>
  <si>
    <t>Foreign exchange effects on cash and cash equivalents</t>
  </si>
  <si>
    <t>Increase (Decrease) in cash and cash equivalents</t>
  </si>
  <si>
    <t>Cash and cash equivalents at the beginning of the period</t>
  </si>
  <si>
    <t>Cash and cash equivalents at the end of the period</t>
  </si>
  <si>
    <t>Key Financial Indicators</t>
  </si>
  <si>
    <t>Dec 31, 2021</t>
  </si>
  <si>
    <t>Dec 31, 2020</t>
  </si>
  <si>
    <t>Dec 31, 2018</t>
  </si>
  <si>
    <t>Dec 31, 2019</t>
  </si>
  <si>
    <t>Mar 31, 2022</t>
  </si>
  <si>
    <t>Other financial instruments</t>
  </si>
  <si>
    <t>Investments in equity instruments</t>
  </si>
  <si>
    <t>US$ thousand</t>
  </si>
  <si>
    <r>
      <rPr>
        <i/>
        <vertAlign val="superscript"/>
        <sz val="8"/>
        <color theme="1"/>
        <rFont val="Verdana"/>
        <family val="2"/>
      </rPr>
      <t xml:space="preserve">(1) </t>
    </r>
    <r>
      <rPr>
        <i/>
        <sz val="8"/>
        <color theme="1"/>
        <rFont val="Verdana"/>
        <family val="2"/>
      </rPr>
      <t>Includes transaction costs</t>
    </r>
  </si>
  <si>
    <r>
      <rPr>
        <b/>
        <i/>
        <sz val="8"/>
        <color theme="1"/>
        <rFont val="Verdana"/>
        <family val="2"/>
      </rPr>
      <t xml:space="preserve">Note: </t>
    </r>
    <r>
      <rPr>
        <i/>
        <sz val="8"/>
        <color theme="1"/>
        <rFont val="Verdana"/>
        <family val="2"/>
      </rPr>
      <t xml:space="preserve">The internal information used for making decisions is prepared using IFRS based accounting measurements and management reclassifications between income statement lines items, which are reconciled to the condensed consolidated interim financial statements. In 2022, the Company decided to better approximate managerial information to the accounting financial statements and then, some reclassifications were made. </t>
    </r>
    <r>
      <rPr>
        <b/>
        <i/>
        <sz val="8"/>
        <color theme="1"/>
        <rFont val="Verdana"/>
        <family val="2"/>
      </rPr>
      <t xml:space="preserve">Only </t>
    </r>
    <r>
      <rPr>
        <i/>
        <sz val="8"/>
        <color theme="1"/>
        <rFont val="Verdana"/>
        <family val="2"/>
      </rPr>
      <t>Managerial amounts for 2021 have been reclassified to be comparable with these adjustments made in 2022. Refer to Note 2 - Information by business segment – in the Condensed Consolidated Interim Financial Statements ended on March 31, 2022.</t>
    </r>
  </si>
  <si>
    <t>Other high liquid short term investments</t>
  </si>
  <si>
    <t>Payments of fair value debt</t>
  </si>
  <si>
    <t>Bonds Repurchase</t>
  </si>
  <si>
    <t>Payments of share premium</t>
  </si>
  <si>
    <t>Dividends not withdrawn</t>
  </si>
  <si>
    <t>Repurchase of the Company's own shares</t>
  </si>
  <si>
    <t>Acquisition of non-controlling interests</t>
  </si>
  <si>
    <t>Capital reduction of subsidiary – non-controlling interests</t>
  </si>
  <si>
    <t>Additions of property, plant and equipment</t>
  </si>
  <si>
    <t>Additions of intangible assets</t>
  </si>
  <si>
    <t>Proceeds from the sale of property, plant and equipment</t>
  </si>
  <si>
    <t>Income tax paid</t>
  </si>
  <si>
    <t>Impairment loss of non-current assets</t>
  </si>
  <si>
    <t>Depreciation and amortization</t>
  </si>
  <si>
    <t>Changes in operating assets and liabilities</t>
  </si>
  <si>
    <t>EBITDA</t>
  </si>
  <si>
    <t>-</t>
  </si>
  <si>
    <r>
      <t>Adjusted EBITDA</t>
    </r>
    <r>
      <rPr>
        <b/>
        <vertAlign val="superscript"/>
        <sz val="8"/>
        <color theme="0"/>
        <rFont val="Verdana"/>
        <family val="2"/>
      </rPr>
      <t xml:space="preserve"> (1)</t>
    </r>
  </si>
  <si>
    <t>Use of Non-IFRS Financial Measures</t>
  </si>
  <si>
    <r>
      <t xml:space="preserve">Adjusted EBITDA </t>
    </r>
    <r>
      <rPr>
        <b/>
        <vertAlign val="superscript"/>
        <sz val="8"/>
        <rFont val="Verdana"/>
        <family val="2"/>
      </rPr>
      <t xml:space="preserve">(1) </t>
    </r>
  </si>
  <si>
    <t>USE OF NON-IFRS FINANCIAL MEASURES</t>
  </si>
  <si>
    <r>
      <t xml:space="preserve">Total Corporate Sustaining </t>
    </r>
    <r>
      <rPr>
        <b/>
        <vertAlign val="superscript"/>
        <sz val="8"/>
        <color rgb="FF000000"/>
        <rFont val="Verdana"/>
        <family val="2"/>
      </rPr>
      <t>(2)</t>
    </r>
  </si>
  <si>
    <r>
      <t xml:space="preserve">Total Sustaining </t>
    </r>
    <r>
      <rPr>
        <b/>
        <vertAlign val="superscript"/>
        <sz val="8"/>
        <color rgb="FF000000"/>
        <rFont val="Verdana"/>
        <family val="2"/>
      </rPr>
      <t>(1)</t>
    </r>
  </si>
  <si>
    <t>For details on cash flows, please refer to the “Cash flow sheet".</t>
  </si>
  <si>
    <t>Mining Segment</t>
  </si>
  <si>
    <t>Smelting Segment</t>
  </si>
  <si>
    <t>MINING SEGMENT</t>
  </si>
  <si>
    <t>SMELTING SEGMENT</t>
  </si>
  <si>
    <t>kt</t>
  </si>
  <si>
    <t>%</t>
  </si>
  <si>
    <t>oz/t</t>
  </si>
  <si>
    <t>koz</t>
  </si>
  <si>
    <t>Au Content</t>
  </si>
  <si>
    <t>Ag Content</t>
  </si>
  <si>
    <t>Pb Content</t>
  </si>
  <si>
    <t>Cu Content</t>
  </si>
  <si>
    <t>Zn Content</t>
  </si>
  <si>
    <t>Gold grade</t>
  </si>
  <si>
    <t>Silver grade</t>
  </si>
  <si>
    <t>Lead grade</t>
  </si>
  <si>
    <t>Copper grade</t>
  </si>
  <si>
    <t>Zinc grade</t>
  </si>
  <si>
    <t>Treated Ore</t>
  </si>
  <si>
    <t>Mined Ore</t>
  </si>
  <si>
    <t>MMoz</t>
  </si>
  <si>
    <t>US$/t</t>
  </si>
  <si>
    <t>US$/lb</t>
  </si>
  <si>
    <t>Metallic zinc Sales</t>
  </si>
  <si>
    <t>Zinc oxide Sales</t>
  </si>
  <si>
    <t>Conversion cost</t>
  </si>
  <si>
    <r>
      <t xml:space="preserve">Cash cost </t>
    </r>
    <r>
      <rPr>
        <vertAlign val="superscript"/>
        <sz val="8"/>
        <color theme="1"/>
        <rFont val="Verdana"/>
        <family val="2"/>
      </rPr>
      <t>(1)</t>
    </r>
    <r>
      <rPr>
        <sz val="8"/>
        <color theme="1"/>
        <rFont val="Verdana"/>
        <family val="2"/>
      </rPr>
      <t xml:space="preserve"> net of by-products</t>
    </r>
  </si>
  <si>
    <t>Indebtedness</t>
  </si>
  <si>
    <t>INDEBTEDNESS</t>
  </si>
  <si>
    <t>Gross Debt</t>
  </si>
  <si>
    <t>LTM Adj. EBITDA</t>
  </si>
  <si>
    <t>Net Debt/Adj. EBITDA</t>
  </si>
  <si>
    <r>
      <t xml:space="preserve">Liquidity </t>
    </r>
    <r>
      <rPr>
        <b/>
        <vertAlign val="superscript"/>
        <sz val="8"/>
        <color theme="1"/>
        <rFont val="Verdana"/>
        <family val="2"/>
      </rPr>
      <t>(1)</t>
    </r>
  </si>
  <si>
    <r>
      <t>Net Debt</t>
    </r>
    <r>
      <rPr>
        <b/>
        <vertAlign val="superscript"/>
        <sz val="8"/>
        <color theme="1"/>
        <rFont val="Verdana"/>
        <family val="2"/>
      </rPr>
      <t xml:space="preserve"> (2)</t>
    </r>
  </si>
  <si>
    <r>
      <rPr>
        <i/>
        <vertAlign val="superscript"/>
        <sz val="8"/>
        <color theme="1"/>
        <rFont val="Verdana"/>
        <family val="2"/>
      </rPr>
      <t xml:space="preserve">(1) </t>
    </r>
    <r>
      <rPr>
        <i/>
        <sz val="8"/>
        <color theme="1"/>
        <rFont val="Verdana"/>
        <family val="2"/>
      </rPr>
      <t>Includes financial investments.</t>
    </r>
  </si>
  <si>
    <r>
      <rPr>
        <i/>
        <vertAlign val="superscript"/>
        <sz val="8"/>
        <color theme="1"/>
        <rFont val="Verdana"/>
        <family val="2"/>
      </rPr>
      <t xml:space="preserve">(2) </t>
    </r>
    <r>
      <rPr>
        <i/>
        <sz val="8"/>
        <color theme="1"/>
        <rFont val="Verdana"/>
        <family val="2"/>
      </rPr>
      <t>Net Debt = Gross debt (-) minus cash and cash equivalents, (-) minus financial investments, (+) plus derivatives, (+) plus Lease Liabilities.</t>
    </r>
  </si>
  <si>
    <t>RESULTS</t>
  </si>
  <si>
    <r>
      <rPr>
        <i/>
        <vertAlign val="superscript"/>
        <sz val="8"/>
        <color theme="1"/>
        <rFont val="Verdana"/>
        <family val="2"/>
      </rPr>
      <t xml:space="preserve">(1) </t>
    </r>
    <r>
      <rPr>
        <i/>
        <sz val="8"/>
        <color theme="1"/>
        <rFont val="Verdana"/>
        <family val="2"/>
      </rPr>
      <t>Our cost per ROM is measured with respect to treated ore volume. Refer to “Use of Non-IFRS Financial Measures” for further information.</t>
    </r>
  </si>
  <si>
    <r>
      <t xml:space="preserve">Cost ROM </t>
    </r>
    <r>
      <rPr>
        <vertAlign val="superscript"/>
        <sz val="8"/>
        <color theme="1"/>
        <rFont val="Verdana"/>
        <family val="2"/>
      </rPr>
      <t>(1)</t>
    </r>
  </si>
  <si>
    <r>
      <t xml:space="preserve">Cash cost </t>
    </r>
    <r>
      <rPr>
        <vertAlign val="superscript"/>
        <sz val="8"/>
        <color theme="1"/>
        <rFont val="Verdana"/>
        <family val="2"/>
      </rPr>
      <t>(2)</t>
    </r>
    <r>
      <rPr>
        <sz val="8"/>
        <color theme="1"/>
        <rFont val="Verdana"/>
        <family val="2"/>
      </rPr>
      <t xml:space="preserve"> net of by-products</t>
    </r>
  </si>
  <si>
    <t xml:space="preserve">Note: The internal information used for making decisions is prepared using International Financial Reporting Standards (“IFRS”) based accounting measurements and management reclassifications between income statement lines items, which are reconciled to the condensed consolidated interim financial statements in the column “Adjustments”. These adjustments include reclassifications of certain overhead costs and revenues from Other income and expenses, net to Net Revenues, Cost of sales and/or Selling, general and administrative expenses. </t>
  </si>
  <si>
    <t>Results</t>
  </si>
  <si>
    <r>
      <rPr>
        <i/>
        <vertAlign val="superscript"/>
        <sz val="8"/>
        <color theme="1"/>
        <rFont val="Verdana"/>
        <family val="2"/>
      </rPr>
      <t>(2)</t>
    </r>
    <r>
      <rPr>
        <i/>
        <sz val="8"/>
        <color theme="1"/>
        <rFont val="Verdana"/>
        <family val="2"/>
      </rPr>
      <t xml:space="preserve"> Our cash cost and sustaining cost net of by-products credits are measured with respect to zinc sold. For a cash cost reconciliation to COGS, please refer to our Earnings Release, on the Appendix - "All in Sustaining Cash Cost | Mining".</t>
    </r>
  </si>
  <si>
    <t>N/A</t>
  </si>
  <si>
    <r>
      <rPr>
        <i/>
        <vertAlign val="superscript"/>
        <sz val="8"/>
        <color theme="1"/>
        <rFont val="Verdana"/>
        <family val="2"/>
      </rPr>
      <t>(1)</t>
    </r>
    <r>
      <rPr>
        <i/>
        <sz val="8"/>
        <color theme="1"/>
        <rFont val="Verdana"/>
        <family val="2"/>
      </rPr>
      <t xml:space="preserve"> Since 2Q20, investments in tailings dams are included in sustaining expenses.</t>
    </r>
  </si>
  <si>
    <r>
      <rPr>
        <i/>
        <vertAlign val="superscript"/>
        <sz val="8"/>
        <color theme="1"/>
        <rFont val="Verdana"/>
        <family val="2"/>
      </rPr>
      <t xml:space="preserve">(2) </t>
    </r>
    <r>
      <rPr>
        <i/>
        <sz val="8"/>
        <color theme="1"/>
        <rFont val="Verdana"/>
        <family val="2"/>
      </rPr>
      <t>The negative amounts refer mainly to tax credits.</t>
    </r>
  </si>
  <si>
    <r>
      <rPr>
        <i/>
        <vertAlign val="superscript"/>
        <sz val="8"/>
        <color theme="1"/>
        <rFont val="Verdana"/>
        <family val="2"/>
      </rPr>
      <t xml:space="preserve">(3) </t>
    </r>
    <r>
      <rPr>
        <i/>
        <sz val="8"/>
        <color theme="1"/>
        <rFont val="Verdana"/>
        <family val="2"/>
      </rPr>
      <t>Loans and financing, bonds repurchase and net sales of financial investments.</t>
    </r>
  </si>
  <si>
    <r>
      <rPr>
        <i/>
        <vertAlign val="superscript"/>
        <sz val="8"/>
        <color theme="1"/>
        <rFont val="Verdana"/>
        <family val="2"/>
      </rPr>
      <t xml:space="preserve">(1) </t>
    </r>
    <r>
      <rPr>
        <i/>
        <sz val="8"/>
        <color theme="1"/>
        <rFont val="Verdana"/>
        <family val="2"/>
      </rPr>
      <t>Non expansion investments related to sustaining and HSE.</t>
    </r>
  </si>
  <si>
    <t>2Q22</t>
  </si>
  <si>
    <t>1Q23</t>
  </si>
  <si>
    <t>Jun 30, 2022</t>
  </si>
  <si>
    <t>2q22</t>
  </si>
  <si>
    <t>Changes in fair value of offtake agreement</t>
  </si>
  <si>
    <t xml:space="preserve">US$ million </t>
  </si>
  <si>
    <r>
      <t xml:space="preserve">Sustaining CAPEX </t>
    </r>
    <r>
      <rPr>
        <vertAlign val="superscript"/>
        <sz val="9"/>
        <color rgb="FF000000"/>
        <rFont val="Verdana"/>
        <family val="2"/>
      </rPr>
      <t>(1)</t>
    </r>
  </si>
  <si>
    <r>
      <t xml:space="preserve">Other investments </t>
    </r>
    <r>
      <rPr>
        <vertAlign val="superscript"/>
        <sz val="9"/>
        <color rgb="FF000000"/>
        <rFont val="Verdana"/>
        <family val="2"/>
      </rPr>
      <t>(2)</t>
    </r>
  </si>
  <si>
    <r>
      <t xml:space="preserve">Loans and investments </t>
    </r>
    <r>
      <rPr>
        <vertAlign val="superscript"/>
        <sz val="9"/>
        <color rgb="FF000000"/>
        <rFont val="Verdana"/>
        <family val="2"/>
      </rPr>
      <t>(3)</t>
    </r>
  </si>
  <si>
    <r>
      <rPr>
        <i/>
        <vertAlign val="superscript"/>
        <sz val="8"/>
        <color theme="1"/>
        <rFont val="Verdana"/>
        <family val="2"/>
      </rPr>
      <t>(2)</t>
    </r>
    <r>
      <rPr>
        <i/>
        <sz val="8"/>
        <color theme="1"/>
        <rFont val="Verdana"/>
        <family val="2"/>
      </rPr>
      <t xml:space="preserve"> Other non-expansion investments. Refer to page 8 of this earnings release for CAPEX breakdown.</t>
    </r>
  </si>
  <si>
    <r>
      <rPr>
        <i/>
        <vertAlign val="superscript"/>
        <sz val="8"/>
        <color theme="1"/>
        <rFont val="Verdana"/>
        <family val="2"/>
      </rPr>
      <t xml:space="preserve">(1) </t>
    </r>
    <r>
      <rPr>
        <i/>
        <sz val="8"/>
        <color theme="1"/>
        <rFont val="Verdana"/>
        <family val="2"/>
      </rPr>
      <t>Refer to “Use of Non-IFRS Financial Measures” for further information. Adjusted EBITDA, adjusted net income (loss) and adjusted EPS exclude the non-cash impact related to the offtake agreement. Please refer to the adjusted EBITDA reconciliation and “Offtake agreement” on pages 15 and 38 of the earnings release for the 2Q22. For details on segment definition and accounting policy, please refer to explanatory note 2 – “Information by business segment” in the Condensed Consolidated Financial Statements ended on June 30, 2022.</t>
    </r>
  </si>
  <si>
    <r>
      <rPr>
        <i/>
        <vertAlign val="superscript"/>
        <sz val="8"/>
        <color theme="1"/>
        <rFont val="Verdana"/>
        <family val="2"/>
      </rPr>
      <t>(1)</t>
    </r>
    <r>
      <rPr>
        <i/>
        <sz val="8"/>
        <color theme="1"/>
        <rFont val="Verdana"/>
        <family val="2"/>
      </rPr>
      <t xml:space="preserve"> Our cash cost and sustaining cost net of by-products credits are measured with respect to zinc sold. For a cash cost reconciliation to COGS, please refer to our Earnings Release, on the Appendix - "Conversion and All in Sustaining Cash Cost | Smelting".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</si>
</sst>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
    <numFmt numFmtId="166" formatCode="0.0%;\(0.0%\)"/>
    <numFmt numFmtId="167" formatCode="#,##0.0;\(#,##0.0\)"/>
    <numFmt numFmtId="168" formatCode="#,##0;\(#,##0\)"/>
    <numFmt numFmtId="169" formatCode="General&quot;.&quot;"/>
    <numFmt numFmtId="170" formatCode="#,##0.00;\(#,##0.00\)"/>
    <numFmt numFmtId="171" formatCode="_(* #,##0.0_);_(* \(#,##0.0\);_(* &quot;-&quot;??_);_(@_)"/>
    <numFmt numFmtId="172" formatCode="_(* #,##0_);_(* \(#,##0\);_(* &quot;-&quot;??_);_(@_)"/>
    <numFmt numFmtId="173" formatCode="#,##0;\(#,##0\);&quot;-&quot;"/>
    <numFmt numFmtId="174" formatCode="0.0"/>
    <numFmt numFmtId="175" formatCode="0.00&quot;x&quot;"/>
  </numFmts>
  <fonts count="44" x14ac:knownFonts="1">
    <font>
      <sz val="11"/>
      <color theme="1"/>
      <name val="Calibri"/>
      <family val="2"/>
      <scheme val="minor"/>
    </font>
    <font>
      <sz val="9"/>
      <color theme="1"/>
      <name val="Verdana"/>
      <family val="2"/>
    </font>
    <font>
      <sz val="9"/>
      <color theme="0" tint="-0.249977111117893"/>
      <name val="Verdana"/>
      <family val="2"/>
    </font>
    <font>
      <b/>
      <sz val="9"/>
      <color rgb="FFFFFFFF"/>
      <name val="Verdana"/>
      <family val="2"/>
    </font>
    <font>
      <b/>
      <sz val="8"/>
      <color rgb="FFFFFFFF"/>
      <name val="Verdana"/>
      <family val="2"/>
    </font>
    <font>
      <b/>
      <sz val="8"/>
      <color theme="1"/>
      <name val="Verdana"/>
      <family val="2"/>
    </font>
    <font>
      <i/>
      <sz val="7"/>
      <color rgb="FFB4B4B4"/>
      <name val="Verdana"/>
      <family val="2"/>
    </font>
    <font>
      <sz val="8"/>
      <color theme="1"/>
      <name val="Verdana"/>
      <family val="2"/>
    </font>
    <font>
      <b/>
      <sz val="8"/>
      <name val="Verdana"/>
      <family val="2"/>
    </font>
    <font>
      <sz val="8"/>
      <name val="Verdana"/>
      <family val="2"/>
    </font>
    <font>
      <sz val="8"/>
      <color rgb="FF000000"/>
      <name val="Verdana"/>
      <family val="2"/>
    </font>
    <font>
      <b/>
      <sz val="8"/>
      <color rgb="FF000000"/>
      <name val="Verdana"/>
      <family val="2"/>
    </font>
    <font>
      <sz val="9"/>
      <color rgb="FFFFFFFF"/>
      <name val="Verdana"/>
      <family val="2"/>
    </font>
    <font>
      <sz val="8"/>
      <name val="Calibri"/>
      <family val="2"/>
      <scheme val="minor"/>
    </font>
    <font>
      <sz val="8"/>
      <color theme="0"/>
      <name val="Verdana"/>
      <family val="2"/>
    </font>
    <font>
      <u/>
      <sz val="11"/>
      <color theme="10"/>
      <name val="Calibri"/>
      <family val="2"/>
      <scheme val="minor"/>
    </font>
    <font>
      <b/>
      <vertAlign val="superscript"/>
      <sz val="8"/>
      <name val="Verdana"/>
      <family val="2"/>
    </font>
    <font>
      <b/>
      <vertAlign val="superscript"/>
      <sz val="8"/>
      <color rgb="FF000000"/>
      <name val="Verdana"/>
      <family val="2"/>
    </font>
    <font>
      <sz val="9"/>
      <color theme="0"/>
      <name val="Verdana"/>
      <family val="2"/>
    </font>
    <font>
      <b/>
      <sz val="9"/>
      <name val="Verdana"/>
      <family val="2"/>
    </font>
    <font>
      <sz val="9"/>
      <name val="Verdana"/>
      <family val="2"/>
    </font>
    <font>
      <b/>
      <sz val="8"/>
      <color theme="0"/>
      <name val="Verdana"/>
      <family val="2"/>
    </font>
    <font>
      <sz val="8"/>
      <color rgb="FFFF0000"/>
      <name val="Verdana"/>
      <family val="2"/>
    </font>
    <font>
      <b/>
      <sz val="10"/>
      <color theme="0"/>
      <name val="Verdana"/>
      <family val="2"/>
    </font>
    <font>
      <sz val="11"/>
      <color theme="1"/>
      <name val="Verdana"/>
      <family val="2"/>
    </font>
    <font>
      <vertAlign val="superscript"/>
      <sz val="8"/>
      <name val="Verdana"/>
      <family val="2"/>
    </font>
    <font>
      <b/>
      <sz val="12"/>
      <color rgb="FFFF5000"/>
      <name val="Verdana"/>
      <family val="2"/>
    </font>
    <font>
      <i/>
      <sz val="9"/>
      <color theme="1"/>
      <name val="Verdana"/>
      <family val="2"/>
    </font>
    <font>
      <i/>
      <sz val="8"/>
      <color theme="1"/>
      <name val="Verdana"/>
      <family val="2"/>
    </font>
    <font>
      <i/>
      <vertAlign val="superscript"/>
      <sz val="8"/>
      <color theme="1"/>
      <name val="Verdana"/>
      <family val="2"/>
    </font>
    <font>
      <b/>
      <i/>
      <sz val="8"/>
      <color theme="1"/>
      <name val="Verdana"/>
      <family val="2"/>
    </font>
    <font>
      <sz val="7"/>
      <color theme="0"/>
      <name val="Verdana"/>
      <family val="2"/>
    </font>
    <font>
      <b/>
      <vertAlign val="superscript"/>
      <sz val="8"/>
      <color theme="0"/>
      <name val="Verdana"/>
      <family val="2"/>
    </font>
    <font>
      <sz val="10"/>
      <color theme="1"/>
      <name val="Verdana"/>
      <family val="2"/>
    </font>
    <font>
      <b/>
      <u/>
      <sz val="10"/>
      <color theme="0"/>
      <name val="Verdana"/>
      <family val="2"/>
    </font>
    <font>
      <sz val="10"/>
      <color theme="0"/>
      <name val="Verdana"/>
      <family val="2"/>
    </font>
    <font>
      <b/>
      <sz val="10"/>
      <color theme="1"/>
      <name val="Verdana"/>
      <family val="2"/>
    </font>
    <font>
      <b/>
      <sz val="26"/>
      <color rgb="FFFF5000"/>
      <name val="Verdana"/>
      <family val="2"/>
    </font>
    <font>
      <vertAlign val="superscript"/>
      <sz val="8"/>
      <color theme="1"/>
      <name val="Verdana"/>
      <family val="2"/>
    </font>
    <font>
      <b/>
      <vertAlign val="superscript"/>
      <sz val="8"/>
      <color theme="1"/>
      <name val="Verdana"/>
      <family val="2"/>
    </font>
    <font>
      <sz val="9"/>
      <color rgb="FF000000"/>
      <name val="Verdana"/>
      <family val="2"/>
    </font>
    <font>
      <b/>
      <sz val="9"/>
      <color rgb="FF000000"/>
      <name val="Verdana"/>
      <family val="2"/>
    </font>
    <font>
      <sz val="9"/>
      <color rgb="FF505050"/>
      <name val="Verdana"/>
      <family val="2"/>
    </font>
    <font>
      <vertAlign val="superscript"/>
      <sz val="9"/>
      <color rgb="FF000000"/>
      <name val="Verdana"/>
      <family val="2"/>
    </font>
  </fonts>
  <fills count="11">
    <fill>
      <patternFill patternType="none"/>
    </fill>
    <fill>
      <patternFill patternType="gray125"/>
    </fill>
    <fill>
      <patternFill patternType="solid">
        <fgColor rgb="FFFF5000"/>
        <bgColor indexed="64"/>
      </patternFill>
    </fill>
    <fill>
      <patternFill patternType="solid">
        <fgColor rgb="FF3C3C3C"/>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1E1E1E"/>
        <bgColor indexed="64"/>
      </patternFill>
    </fill>
    <fill>
      <patternFill patternType="solid">
        <fgColor rgb="FFB2B2B2"/>
        <bgColor indexed="64"/>
      </patternFill>
    </fill>
    <fill>
      <patternFill patternType="solid">
        <fgColor theme="5" tint="0.39997558519241921"/>
        <bgColor indexed="64"/>
      </patternFill>
    </fill>
    <fill>
      <patternFill patternType="solid">
        <fgColor theme="0" tint="-4.9989318521683403E-2"/>
        <bgColor indexed="64"/>
      </patternFill>
    </fill>
  </fills>
  <borders count="33">
    <border>
      <left/>
      <right/>
      <top/>
      <bottom/>
      <diagonal/>
    </border>
    <border>
      <left style="dotted">
        <color auto="1"/>
      </left>
      <right/>
      <top/>
      <bottom/>
      <diagonal/>
    </border>
    <border>
      <left/>
      <right/>
      <top style="thin">
        <color rgb="FFC9C9C9"/>
      </top>
      <bottom style="thin">
        <color rgb="FFC9C9C9"/>
      </bottom>
      <diagonal/>
    </border>
    <border>
      <left/>
      <right/>
      <top/>
      <bottom style="thin">
        <color rgb="FFA6A6A6"/>
      </bottom>
      <diagonal/>
    </border>
    <border>
      <left style="dotted">
        <color auto="1"/>
      </left>
      <right/>
      <top/>
      <bottom style="thin">
        <color rgb="FFA6A6A6"/>
      </bottom>
      <diagonal/>
    </border>
    <border>
      <left/>
      <right/>
      <top/>
      <bottom style="double">
        <color rgb="FFA6A6A6"/>
      </bottom>
      <diagonal/>
    </border>
    <border>
      <left style="dotted">
        <color auto="1"/>
      </left>
      <right/>
      <top/>
      <bottom style="double">
        <color rgb="FFA6A6A6"/>
      </bottom>
      <diagonal/>
    </border>
    <border>
      <left/>
      <right/>
      <top style="double">
        <color rgb="FFA6A6A6"/>
      </top>
      <bottom style="double">
        <color rgb="FFA6A6A6"/>
      </bottom>
      <diagonal/>
    </border>
    <border>
      <left style="dotted">
        <color auto="1"/>
      </left>
      <right/>
      <top style="double">
        <color rgb="FFA6A6A6"/>
      </top>
      <bottom style="double">
        <color rgb="FFA6A6A6"/>
      </bottom>
      <diagonal/>
    </border>
    <border>
      <left/>
      <right/>
      <top/>
      <bottom style="double">
        <color theme="0" tint="-0.24994659260841701"/>
      </bottom>
      <diagonal/>
    </border>
    <border>
      <left style="dotted">
        <color auto="1"/>
      </left>
      <right/>
      <top/>
      <bottom style="double">
        <color theme="0" tint="-0.24994659260841701"/>
      </bottom>
      <diagonal/>
    </border>
    <border>
      <left/>
      <right/>
      <top style="thin">
        <color theme="0" tint="-0.24994659260841701"/>
      </top>
      <bottom style="thin">
        <color theme="0" tint="-0.24994659260841701"/>
      </bottom>
      <diagonal/>
    </border>
    <border>
      <left style="dotted">
        <color auto="1"/>
      </left>
      <right/>
      <top style="thin">
        <color theme="0" tint="-0.24994659260841701"/>
      </top>
      <bottom style="thin">
        <color theme="0" tint="-0.24994659260841701"/>
      </bottom>
      <diagonal/>
    </border>
    <border>
      <left/>
      <right/>
      <top style="double">
        <color theme="0" tint="-0.24994659260841701"/>
      </top>
      <bottom style="double">
        <color theme="0" tint="-0.24994659260841701"/>
      </bottom>
      <diagonal/>
    </border>
    <border>
      <left style="dotted">
        <color auto="1"/>
      </left>
      <right/>
      <top style="double">
        <color theme="0" tint="-0.24994659260841701"/>
      </top>
      <bottom style="double">
        <color theme="0" tint="-0.24994659260841701"/>
      </bottom>
      <diagonal/>
    </border>
    <border>
      <left/>
      <right/>
      <top/>
      <bottom style="thin">
        <color theme="6" tint="0.39997558519241921"/>
      </bottom>
      <diagonal/>
    </border>
    <border>
      <left/>
      <right/>
      <top style="thin">
        <color theme="6" tint="0.39997558519241921"/>
      </top>
      <bottom style="thin">
        <color theme="6" tint="0.39997558519241921"/>
      </bottom>
      <diagonal/>
    </border>
    <border>
      <left/>
      <right/>
      <top/>
      <bottom style="double">
        <color auto="1"/>
      </bottom>
      <diagonal/>
    </border>
    <border>
      <left/>
      <right/>
      <top style="double">
        <color auto="1"/>
      </top>
      <bottom/>
      <diagonal/>
    </border>
    <border>
      <left/>
      <right/>
      <top/>
      <bottom style="thin">
        <color indexed="64"/>
      </bottom>
      <diagonal/>
    </border>
    <border>
      <left/>
      <right/>
      <top style="thin">
        <color indexed="64"/>
      </top>
      <bottom/>
      <diagonal/>
    </border>
    <border>
      <left style="dotted">
        <color auto="1"/>
      </left>
      <right style="dotted">
        <color auto="1"/>
      </right>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auto="1"/>
      </left>
      <right style="dotted">
        <color auto="1"/>
      </right>
      <top style="thin">
        <color indexed="64"/>
      </top>
      <bottom style="thin">
        <color rgb="FFA6A6A6"/>
      </bottom>
      <diagonal/>
    </border>
    <border>
      <left style="dotted">
        <color auto="1"/>
      </left>
      <right style="dotted">
        <color auto="1"/>
      </right>
      <top/>
      <bottom style="thin">
        <color rgb="FFA6A6A6"/>
      </bottom>
      <diagonal/>
    </border>
    <border>
      <left style="dotted">
        <color auto="1"/>
      </left>
      <right style="dotted">
        <color auto="1"/>
      </right>
      <top/>
      <bottom style="double">
        <color rgb="FFA6A6A6"/>
      </bottom>
      <diagonal/>
    </border>
    <border>
      <left style="dotted">
        <color auto="1"/>
      </left>
      <right style="dotted">
        <color auto="1"/>
      </right>
      <top style="double">
        <color rgb="FFA6A6A6"/>
      </top>
      <bottom style="double">
        <color rgb="FFA6A6A6"/>
      </bottom>
      <diagonal/>
    </border>
    <border>
      <left style="dotted">
        <color auto="1"/>
      </left>
      <right style="dotted">
        <color auto="1"/>
      </right>
      <top style="thin">
        <color theme="0" tint="-0.24994659260841701"/>
      </top>
      <bottom style="thin">
        <color theme="0" tint="-0.24994659260841701"/>
      </bottom>
      <diagonal/>
    </border>
    <border>
      <left style="dotted">
        <color auto="1"/>
      </left>
      <right style="dotted">
        <color auto="1"/>
      </right>
      <top style="double">
        <color theme="0" tint="-0.24994659260841701"/>
      </top>
      <bottom style="double">
        <color theme="0" tint="-0.24994659260841701"/>
      </bottom>
      <diagonal/>
    </border>
    <border>
      <left style="dotted">
        <color auto="1"/>
      </left>
      <right style="dotted">
        <color auto="1"/>
      </right>
      <top/>
      <bottom style="double">
        <color theme="0" tint="-0.2499465926084170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90">
    <xf numFmtId="0" fontId="0" fillId="0" borderId="0" xfId="0"/>
    <xf numFmtId="0" fontId="3" fillId="3" borderId="0" xfId="0" applyFont="1" applyFill="1" applyBorder="1" applyAlignment="1">
      <alignment horizontal="center" vertical="center"/>
    </xf>
    <xf numFmtId="164" fontId="5" fillId="0" borderId="0" xfId="0" applyNumberFormat="1" applyFont="1" applyAlignment="1">
      <alignment horizontal="left" vertical="center"/>
    </xf>
    <xf numFmtId="3" fontId="5" fillId="0" borderId="1" xfId="0" applyNumberFormat="1" applyFont="1" applyBorder="1" applyAlignment="1">
      <alignment horizontal="center" vertical="center"/>
    </xf>
    <xf numFmtId="3" fontId="5" fillId="0" borderId="0" xfId="0" applyNumberFormat="1" applyFont="1" applyBorder="1" applyAlignment="1">
      <alignment horizontal="center" vertical="center"/>
    </xf>
    <xf numFmtId="164" fontId="6" fillId="0" borderId="0" xfId="0" applyNumberFormat="1" applyFont="1" applyFill="1" applyAlignment="1">
      <alignment horizontal="left" vertical="center" indent="1"/>
    </xf>
    <xf numFmtId="166" fontId="6" fillId="0" borderId="1" xfId="0" applyNumberFormat="1" applyFont="1" applyFill="1" applyBorder="1" applyAlignment="1">
      <alignment horizontal="center" vertical="center"/>
    </xf>
    <xf numFmtId="166" fontId="6" fillId="0" borderId="0" xfId="0" applyNumberFormat="1" applyFont="1" applyFill="1" applyBorder="1" applyAlignment="1">
      <alignment horizontal="center" vertical="center"/>
    </xf>
    <xf numFmtId="0" fontId="7" fillId="0" borderId="0" xfId="0" applyNumberFormat="1" applyFont="1" applyAlignment="1">
      <alignment horizontal="left" vertical="center"/>
    </xf>
    <xf numFmtId="0" fontId="7" fillId="0" borderId="1"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0" xfId="0" applyNumberFormat="1" applyFont="1" applyAlignment="1">
      <alignment horizontal="center" vertical="center"/>
    </xf>
    <xf numFmtId="0" fontId="7" fillId="4" borderId="0" xfId="0" applyFont="1" applyFill="1" applyBorder="1" applyAlignment="1">
      <alignment horizontal="left" vertical="center"/>
    </xf>
    <xf numFmtId="4" fontId="7" fillId="0" borderId="1" xfId="0" applyNumberFormat="1" applyFont="1" applyBorder="1" applyAlignment="1">
      <alignment horizontal="center" vertical="center"/>
    </xf>
    <xf numFmtId="4" fontId="7" fillId="0" borderId="0" xfId="0" applyNumberFormat="1" applyFont="1" applyBorder="1" applyAlignment="1">
      <alignment horizontal="center" vertical="center"/>
    </xf>
    <xf numFmtId="164" fontId="7" fillId="0" borderId="1" xfId="0" applyNumberFormat="1" applyFont="1" applyBorder="1" applyAlignment="1">
      <alignment horizontal="center" vertical="center"/>
    </xf>
    <xf numFmtId="164" fontId="7" fillId="0" borderId="0" xfId="0" applyNumberFormat="1" applyFont="1" applyBorder="1" applyAlignment="1">
      <alignment horizontal="center" vertical="center"/>
    </xf>
    <xf numFmtId="164" fontId="7" fillId="0" borderId="0" xfId="0" applyNumberFormat="1" applyFont="1" applyAlignment="1">
      <alignment horizontal="center" vertical="center"/>
    </xf>
    <xf numFmtId="0" fontId="5" fillId="0" borderId="0" xfId="0" applyFont="1" applyBorder="1" applyAlignment="1">
      <alignment horizontal="left" vertical="center" wrapText="1"/>
    </xf>
    <xf numFmtId="164" fontId="5" fillId="0" borderId="1"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5" fillId="5" borderId="0" xfId="0" applyNumberFormat="1" applyFont="1" applyFill="1" applyBorder="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1" fillId="4" borderId="0" xfId="0" applyFont="1" applyFill="1" applyBorder="1" applyAlignment="1">
      <alignment horizontal="left" vertical="center"/>
    </xf>
    <xf numFmtId="0" fontId="1" fillId="0" borderId="0" xfId="0" applyFont="1" applyBorder="1" applyAlignment="1">
      <alignment vertical="center"/>
    </xf>
    <xf numFmtId="0" fontId="7" fillId="4" borderId="0" xfId="0" applyFont="1" applyFill="1" applyAlignment="1">
      <alignment horizontal="left" vertical="center" indent="1"/>
    </xf>
    <xf numFmtId="167" fontId="7" fillId="0" borderId="1" xfId="0" applyNumberFormat="1" applyFont="1" applyBorder="1" applyAlignment="1">
      <alignment horizontal="center" vertical="center"/>
    </xf>
    <xf numFmtId="167" fontId="7" fillId="0" borderId="0" xfId="0" applyNumberFormat="1" applyFont="1" applyBorder="1" applyAlignment="1">
      <alignment horizontal="center" vertical="center"/>
    </xf>
    <xf numFmtId="167" fontId="5" fillId="0" borderId="1" xfId="0" applyNumberFormat="1" applyFont="1" applyBorder="1" applyAlignment="1">
      <alignment horizontal="center" vertical="center"/>
    </xf>
    <xf numFmtId="167" fontId="5" fillId="0" borderId="0" xfId="0" applyNumberFormat="1" applyFont="1" applyBorder="1" applyAlignment="1">
      <alignment horizontal="center" vertical="center"/>
    </xf>
    <xf numFmtId="0" fontId="7" fillId="0" borderId="0" xfId="0" applyFont="1" applyBorder="1" applyAlignment="1">
      <alignment horizontal="left" vertical="center" wrapText="1" indent="1"/>
    </xf>
    <xf numFmtId="0" fontId="9" fillId="0" borderId="0" xfId="0" applyFont="1" applyFill="1" applyAlignment="1">
      <alignment horizontal="left" vertical="center" indent="1"/>
    </xf>
    <xf numFmtId="167" fontId="9" fillId="0" borderId="0" xfId="0" applyNumberFormat="1" applyFont="1" applyFill="1" applyBorder="1" applyAlignment="1">
      <alignment horizontal="center" vertical="center"/>
    </xf>
    <xf numFmtId="0" fontId="9" fillId="0" borderId="0" xfId="0" applyFont="1" applyFill="1" applyAlignment="1">
      <alignment horizontal="left" vertical="center" wrapText="1" indent="1"/>
    </xf>
    <xf numFmtId="0" fontId="10" fillId="0" borderId="0" xfId="0" applyFont="1" applyFill="1" applyAlignment="1">
      <alignment horizontal="left" vertical="center" wrapText="1" indent="1"/>
    </xf>
    <xf numFmtId="167" fontId="10" fillId="0" borderId="0" xfId="0" applyNumberFormat="1" applyFont="1" applyFill="1" applyBorder="1" applyAlignment="1">
      <alignment horizontal="center" vertical="center"/>
    </xf>
    <xf numFmtId="0" fontId="3" fillId="3" borderId="0" xfId="0" applyFont="1" applyFill="1" applyBorder="1" applyAlignment="1">
      <alignment vertical="center"/>
    </xf>
    <xf numFmtId="0" fontId="9" fillId="0" borderId="0" xfId="0" applyFont="1" applyFill="1" applyBorder="1" applyAlignment="1">
      <alignment horizontal="left" vertical="center" wrapText="1"/>
    </xf>
    <xf numFmtId="0" fontId="10" fillId="0" borderId="0" xfId="0" applyFont="1" applyFill="1" applyBorder="1" applyAlignment="1">
      <alignment vertical="center" wrapText="1"/>
    </xf>
    <xf numFmtId="168" fontId="10" fillId="0" borderId="0" xfId="0" applyNumberFormat="1" applyFont="1" applyFill="1" applyBorder="1" applyAlignment="1">
      <alignment horizontal="center" vertical="center"/>
    </xf>
    <xf numFmtId="0" fontId="8" fillId="0" borderId="2" xfId="0" applyFont="1" applyFill="1" applyBorder="1" applyAlignment="1">
      <alignment vertical="center" wrapText="1"/>
    </xf>
    <xf numFmtId="167" fontId="8" fillId="0" borderId="2" xfId="0" applyNumberFormat="1" applyFont="1" applyFill="1" applyBorder="1" applyAlignment="1">
      <alignment horizontal="center" vertical="center"/>
    </xf>
    <xf numFmtId="0" fontId="9" fillId="0" borderId="2" xfId="0" applyFont="1" applyFill="1" applyBorder="1" applyAlignment="1">
      <alignment vertical="center"/>
    </xf>
    <xf numFmtId="167" fontId="9" fillId="0" borderId="2" xfId="0" applyNumberFormat="1" applyFont="1" applyFill="1" applyBorder="1" applyAlignment="1">
      <alignment horizontal="center" vertical="center"/>
    </xf>
    <xf numFmtId="0" fontId="9" fillId="0" borderId="2" xfId="0" applyFont="1" applyFill="1" applyBorder="1" applyAlignment="1">
      <alignment vertical="center" wrapText="1"/>
    </xf>
    <xf numFmtId="0" fontId="8" fillId="0" borderId="2" xfId="0" applyFont="1" applyFill="1" applyBorder="1" applyAlignment="1">
      <alignment vertical="center"/>
    </xf>
    <xf numFmtId="165" fontId="8" fillId="0" borderId="2" xfId="0" applyNumberFormat="1" applyFont="1" applyFill="1" applyBorder="1" applyAlignment="1">
      <alignment horizontal="center" vertical="center"/>
    </xf>
    <xf numFmtId="0" fontId="9" fillId="0" borderId="2" xfId="0" applyFont="1" applyFill="1" applyBorder="1" applyAlignment="1">
      <alignment horizontal="left" vertical="center" indent="1"/>
    </xf>
    <xf numFmtId="0" fontId="11" fillId="0" borderId="2" xfId="0" applyFont="1" applyFill="1" applyBorder="1" applyAlignment="1">
      <alignment vertical="center" wrapText="1"/>
    </xf>
    <xf numFmtId="170" fontId="11" fillId="0" borderId="2" xfId="0" applyNumberFormat="1" applyFont="1" applyFill="1" applyBorder="1" applyAlignment="1">
      <alignment horizontal="center" vertical="center"/>
    </xf>
    <xf numFmtId="0" fontId="5" fillId="0" borderId="3" xfId="0" applyFont="1" applyBorder="1" applyAlignment="1">
      <alignment horizontal="left" vertical="center" wrapText="1"/>
    </xf>
    <xf numFmtId="167" fontId="5" fillId="0" borderId="4" xfId="0" applyNumberFormat="1" applyFont="1" applyBorder="1" applyAlignment="1">
      <alignment horizontal="center" vertical="center"/>
    </xf>
    <xf numFmtId="167" fontId="5" fillId="0" borderId="3" xfId="0" applyNumberFormat="1" applyFont="1" applyBorder="1" applyAlignment="1">
      <alignment horizontal="center" vertical="center"/>
    </xf>
    <xf numFmtId="0" fontId="5" fillId="0" borderId="5" xfId="0" applyFont="1" applyBorder="1" applyAlignment="1">
      <alignment horizontal="left" vertical="center" wrapText="1"/>
    </xf>
    <xf numFmtId="167" fontId="5" fillId="0" borderId="6" xfId="0" applyNumberFormat="1" applyFont="1" applyBorder="1" applyAlignment="1">
      <alignment horizontal="center" vertical="center"/>
    </xf>
    <xf numFmtId="167" fontId="5" fillId="0" borderId="5" xfId="0" applyNumberFormat="1" applyFont="1" applyBorder="1" applyAlignment="1">
      <alignment horizontal="center" vertical="center"/>
    </xf>
    <xf numFmtId="0" fontId="5" fillId="0" borderId="7" xfId="0" applyFont="1" applyBorder="1" applyAlignment="1">
      <alignment horizontal="left" vertical="center" wrapText="1"/>
    </xf>
    <xf numFmtId="167" fontId="5" fillId="0" borderId="8" xfId="0" applyNumberFormat="1" applyFont="1" applyBorder="1" applyAlignment="1">
      <alignment horizontal="center" vertical="center"/>
    </xf>
    <xf numFmtId="167" fontId="5" fillId="0" borderId="7" xfId="0" applyNumberFormat="1" applyFont="1" applyBorder="1" applyAlignment="1">
      <alignment horizontal="center" vertical="center"/>
    </xf>
    <xf numFmtId="0" fontId="11" fillId="0" borderId="9" xfId="0" applyFont="1" applyBorder="1" applyAlignment="1">
      <alignment horizontal="left" vertical="center" wrapText="1"/>
    </xf>
    <xf numFmtId="167" fontId="11" fillId="0" borderId="9" xfId="0" applyNumberFormat="1" applyFont="1" applyBorder="1" applyAlignment="1">
      <alignment horizontal="center" vertical="center"/>
    </xf>
    <xf numFmtId="167" fontId="11" fillId="0" borderId="10" xfId="0" applyNumberFormat="1" applyFont="1" applyBorder="1" applyAlignment="1">
      <alignment horizontal="center" vertical="center"/>
    </xf>
    <xf numFmtId="167" fontId="10" fillId="0" borderId="11" xfId="0" applyNumberFormat="1" applyFont="1" applyBorder="1" applyAlignment="1">
      <alignment horizontal="left" vertical="center" indent="1"/>
    </xf>
    <xf numFmtId="167" fontId="10" fillId="0" borderId="11" xfId="0" applyNumberFormat="1" applyFont="1" applyBorder="1" applyAlignment="1">
      <alignment horizontal="center" vertical="center"/>
    </xf>
    <xf numFmtId="167" fontId="10" fillId="0" borderId="12" xfId="0" applyNumberFormat="1" applyFont="1" applyBorder="1" applyAlignment="1">
      <alignment horizontal="center" vertical="center"/>
    </xf>
    <xf numFmtId="0" fontId="11" fillId="0" borderId="13" xfId="0" applyFont="1" applyBorder="1" applyAlignment="1">
      <alignment horizontal="left" vertical="center" wrapText="1"/>
    </xf>
    <xf numFmtId="167" fontId="11" fillId="0" borderId="13" xfId="0" applyNumberFormat="1" applyFont="1" applyBorder="1" applyAlignment="1">
      <alignment horizontal="center" vertical="center"/>
    </xf>
    <xf numFmtId="167" fontId="11" fillId="0" borderId="14"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7" fillId="0" borderId="0" xfId="0" applyFont="1" applyFill="1" applyAlignment="1">
      <alignment horizontal="left" vertical="center"/>
    </xf>
    <xf numFmtId="165" fontId="7" fillId="0" borderId="1" xfId="0"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165" fontId="7" fillId="5" borderId="0" xfId="0" applyNumberFormat="1" applyFont="1" applyFill="1" applyBorder="1" applyAlignment="1">
      <alignment horizontal="center" vertical="center"/>
    </xf>
    <xf numFmtId="0" fontId="14" fillId="0" borderId="0" xfId="0" applyFont="1" applyAlignment="1">
      <alignment horizontal="left" vertical="center"/>
    </xf>
    <xf numFmtId="0" fontId="7" fillId="0" borderId="0" xfId="0" applyFont="1" applyAlignment="1">
      <alignment vertical="center"/>
    </xf>
    <xf numFmtId="9" fontId="7" fillId="0" borderId="0" xfId="0" applyNumberFormat="1" applyFont="1" applyAlignment="1">
      <alignment vertical="center"/>
    </xf>
    <xf numFmtId="0" fontId="4" fillId="3" borderId="15" xfId="0" applyFont="1" applyFill="1" applyBorder="1" applyAlignment="1">
      <alignment horizontal="left" vertical="center"/>
    </xf>
    <xf numFmtId="0" fontId="4" fillId="3" borderId="15" xfId="0" applyFont="1" applyFill="1" applyBorder="1" applyAlignment="1">
      <alignment horizontal="center" vertical="center"/>
    </xf>
    <xf numFmtId="0" fontId="5" fillId="0" borderId="15" xfId="0" applyFont="1" applyBorder="1" applyAlignment="1">
      <alignment horizontal="left" vertical="center" wrapText="1"/>
    </xf>
    <xf numFmtId="167" fontId="5" fillId="0" borderId="15" xfId="0" applyNumberFormat="1" applyFont="1" applyBorder="1" applyAlignment="1">
      <alignment horizontal="center" vertical="center"/>
    </xf>
    <xf numFmtId="0" fontId="7" fillId="0" borderId="16" xfId="0" applyFont="1" applyBorder="1" applyAlignment="1">
      <alignment horizontal="left" vertical="center" indent="1"/>
    </xf>
    <xf numFmtId="167" fontId="7" fillId="0" borderId="15" xfId="0" applyNumberFormat="1" applyFont="1" applyBorder="1" applyAlignment="1">
      <alignment horizontal="center" vertical="center"/>
    </xf>
    <xf numFmtId="0" fontId="5" fillId="0" borderId="16" xfId="0" applyFont="1" applyBorder="1" applyAlignment="1">
      <alignment horizontal="left" vertical="center"/>
    </xf>
    <xf numFmtId="167" fontId="5" fillId="0" borderId="16" xfId="0" applyNumberFormat="1" applyFont="1" applyBorder="1" applyAlignment="1">
      <alignment horizontal="center" vertical="center"/>
    </xf>
    <xf numFmtId="0" fontId="5" fillId="0" borderId="15" xfId="0" applyFont="1" applyBorder="1" applyAlignment="1">
      <alignment horizontal="left" vertical="center"/>
    </xf>
    <xf numFmtId="0" fontId="21" fillId="8" borderId="15" xfId="0" applyFont="1" applyFill="1" applyBorder="1" applyAlignment="1">
      <alignment horizontal="left" vertical="center" wrapText="1"/>
    </xf>
    <xf numFmtId="167" fontId="21" fillId="8" borderId="15" xfId="0" applyNumberFormat="1" applyFont="1" applyFill="1" applyBorder="1" applyAlignment="1">
      <alignment horizontal="center" vertical="center"/>
    </xf>
    <xf numFmtId="167" fontId="21" fillId="8" borderId="16" xfId="0" applyNumberFormat="1" applyFont="1" applyFill="1" applyBorder="1" applyAlignment="1">
      <alignment horizontal="center" vertical="center"/>
    </xf>
    <xf numFmtId="166" fontId="7" fillId="0" borderId="16" xfId="0" applyNumberFormat="1" applyFont="1" applyBorder="1" applyAlignment="1">
      <alignment horizontal="left" vertical="center" indent="1"/>
    </xf>
    <xf numFmtId="166" fontId="7" fillId="0" borderId="15" xfId="0" applyNumberFormat="1" applyFont="1" applyBorder="1" applyAlignment="1">
      <alignment horizontal="center" vertical="center"/>
    </xf>
    <xf numFmtId="0" fontId="22" fillId="0" borderId="0" xfId="0" applyFont="1" applyAlignment="1">
      <alignment vertical="center"/>
    </xf>
    <xf numFmtId="168" fontId="22" fillId="0" borderId="0" xfId="0" applyNumberFormat="1" applyFont="1" applyAlignment="1">
      <alignment vertical="center"/>
    </xf>
    <xf numFmtId="9" fontId="22" fillId="0" borderId="0" xfId="0" applyNumberFormat="1" applyFont="1" applyAlignment="1">
      <alignment horizontal="center" vertical="center"/>
    </xf>
    <xf numFmtId="9" fontId="22" fillId="0" borderId="0" xfId="0" applyNumberFormat="1" applyFont="1" applyAlignment="1">
      <alignment vertical="center"/>
    </xf>
    <xf numFmtId="167" fontId="7" fillId="0" borderId="0" xfId="0" applyNumberFormat="1"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5" fillId="0" borderId="0" xfId="0" applyFont="1" applyAlignment="1">
      <alignment horizontal="left" vertical="center"/>
    </xf>
    <xf numFmtId="0" fontId="7" fillId="0" borderId="0" xfId="0" applyFont="1" applyAlignment="1">
      <alignment horizontal="left" vertical="center" indent="1"/>
    </xf>
    <xf numFmtId="0" fontId="7" fillId="0" borderId="17" xfId="0" applyFont="1" applyBorder="1" applyAlignment="1">
      <alignment horizontal="left" vertical="center" indent="1"/>
    </xf>
    <xf numFmtId="0" fontId="7" fillId="0" borderId="0" xfId="0" applyFont="1" applyAlignment="1">
      <alignment horizontal="left" vertical="center"/>
    </xf>
    <xf numFmtId="0" fontId="5" fillId="0" borderId="18" xfId="0" applyFont="1" applyBorder="1" applyAlignment="1">
      <alignment horizontal="left" vertical="center"/>
    </xf>
    <xf numFmtId="172" fontId="2" fillId="0" borderId="0" xfId="0" applyNumberFormat="1" applyFont="1" applyAlignment="1">
      <alignment horizontal="right" vertical="center"/>
    </xf>
    <xf numFmtId="0" fontId="24" fillId="0" borderId="0" xfId="0" applyFont="1" applyAlignment="1">
      <alignment vertical="center"/>
    </xf>
    <xf numFmtId="172" fontId="5" fillId="0" borderId="0" xfId="0" applyNumberFormat="1"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left" vertical="center" indent="2"/>
    </xf>
    <xf numFmtId="0" fontId="9" fillId="0" borderId="0" xfId="0" applyFont="1" applyAlignment="1">
      <alignment horizontal="left" vertical="center" indent="2"/>
    </xf>
    <xf numFmtId="172" fontId="8" fillId="0" borderId="18" xfId="0" applyNumberFormat="1" applyFont="1" applyBorder="1" applyAlignment="1">
      <alignment vertical="center"/>
    </xf>
    <xf numFmtId="172" fontId="8" fillId="0" borderId="0" xfId="0" applyNumberFormat="1" applyFont="1" applyAlignment="1">
      <alignment vertical="center"/>
    </xf>
    <xf numFmtId="0" fontId="7" fillId="0" borderId="0" xfId="0" applyFont="1" applyAlignment="1">
      <alignment horizontal="left" vertical="center" wrapText="1" indent="2"/>
    </xf>
    <xf numFmtId="168" fontId="7" fillId="0" borderId="0" xfId="0" applyNumberFormat="1" applyFont="1" applyAlignment="1">
      <alignment horizontal="center" vertical="center"/>
    </xf>
    <xf numFmtId="0" fontId="7" fillId="0" borderId="0" xfId="0" applyFont="1" applyAlignment="1">
      <alignment horizontal="center" vertical="center"/>
    </xf>
    <xf numFmtId="172" fontId="9" fillId="0" borderId="0" xfId="0" applyNumberFormat="1" applyFont="1" applyAlignment="1">
      <alignment horizontal="center" vertical="center"/>
    </xf>
    <xf numFmtId="0" fontId="26" fillId="0" borderId="0" xfId="0" applyFont="1" applyAlignment="1">
      <alignment vertical="center"/>
    </xf>
    <xf numFmtId="0" fontId="3" fillId="3" borderId="19" xfId="0" applyFont="1" applyFill="1" applyBorder="1" applyAlignment="1">
      <alignment vertical="center" wrapText="1"/>
    </xf>
    <xf numFmtId="0" fontId="3" fillId="3" borderId="19" xfId="0" applyFont="1" applyFill="1" applyBorder="1" applyAlignment="1">
      <alignment horizontal="center" vertical="center"/>
    </xf>
    <xf numFmtId="0" fontId="3" fillId="3" borderId="19" xfId="0" applyFont="1" applyFill="1" applyBorder="1" applyAlignment="1">
      <alignment horizontal="left" vertical="center" wrapText="1"/>
    </xf>
    <xf numFmtId="0" fontId="27" fillId="0" borderId="0" xfId="0" applyFont="1" applyAlignment="1">
      <alignment vertical="center"/>
    </xf>
    <xf numFmtId="0" fontId="28" fillId="0" borderId="0" xfId="0" applyFont="1" applyAlignment="1">
      <alignment vertical="center"/>
    </xf>
    <xf numFmtId="0" fontId="7" fillId="0" borderId="17" xfId="0" applyFont="1" applyBorder="1" applyAlignment="1">
      <alignment horizontal="left" vertical="center" wrapText="1" indent="2"/>
    </xf>
    <xf numFmtId="172" fontId="8" fillId="0" borderId="17" xfId="0" applyNumberFormat="1" applyFont="1" applyBorder="1" applyAlignment="1">
      <alignment vertical="center"/>
    </xf>
    <xf numFmtId="0" fontId="14" fillId="8" borderId="15" xfId="0" applyFont="1" applyFill="1" applyBorder="1" applyAlignment="1">
      <alignment horizontal="left" vertical="center" wrapText="1"/>
    </xf>
    <xf numFmtId="167" fontId="14" fillId="8" borderId="15" xfId="0" applyNumberFormat="1" applyFont="1" applyFill="1" applyBorder="1" applyAlignment="1">
      <alignment horizontal="center" vertical="center"/>
    </xf>
    <xf numFmtId="167" fontId="14" fillId="8" borderId="16" xfId="0" applyNumberFormat="1" applyFont="1" applyFill="1" applyBorder="1" applyAlignment="1">
      <alignment horizontal="center" vertical="center"/>
    </xf>
    <xf numFmtId="0" fontId="18" fillId="0" borderId="0" xfId="0" applyFont="1" applyAlignment="1">
      <alignment horizontal="center" vertical="center"/>
    </xf>
    <xf numFmtId="0" fontId="31" fillId="0" borderId="0" xfId="0" applyFont="1" applyAlignment="1">
      <alignment horizontal="center" vertical="center"/>
    </xf>
    <xf numFmtId="0" fontId="33" fillId="7" borderId="0" xfId="0" applyFont="1" applyFill="1"/>
    <xf numFmtId="0" fontId="35" fillId="7" borderId="0" xfId="0" applyFont="1" applyFill="1"/>
    <xf numFmtId="0" fontId="24" fillId="0" borderId="0" xfId="0" applyFont="1"/>
    <xf numFmtId="0" fontId="24" fillId="0" borderId="0" xfId="0" applyFont="1" applyBorder="1"/>
    <xf numFmtId="0" fontId="24" fillId="0" borderId="0" xfId="0" applyFont="1" applyAlignment="1">
      <alignment horizontal="center" vertical="center"/>
    </xf>
    <xf numFmtId="0" fontId="1" fillId="0" borderId="0" xfId="0" applyFont="1"/>
    <xf numFmtId="0" fontId="24" fillId="0" borderId="0" xfId="0" applyFont="1" applyAlignment="1">
      <alignment horizontal="left"/>
    </xf>
    <xf numFmtId="0" fontId="1" fillId="0" borderId="0" xfId="0" applyFont="1" applyAlignment="1">
      <alignment horizontal="center" vertical="center"/>
    </xf>
    <xf numFmtId="0" fontId="26" fillId="0" borderId="0" xfId="0" applyFont="1" applyAlignment="1">
      <alignment horizontal="center" vertical="center"/>
    </xf>
    <xf numFmtId="164" fontId="5" fillId="0" borderId="0" xfId="0" applyNumberFormat="1" applyFont="1" applyAlignment="1">
      <alignment horizontal="center" vertical="center"/>
    </xf>
    <xf numFmtId="164" fontId="6" fillId="0" borderId="0" xfId="0" applyNumberFormat="1" applyFont="1" applyFill="1" applyAlignment="1">
      <alignment horizontal="center" vertical="center"/>
    </xf>
    <xf numFmtId="0" fontId="7"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3" fillId="2" borderId="19" xfId="0" applyFont="1" applyFill="1" applyBorder="1" applyAlignment="1">
      <alignment vertical="center" wrapText="1"/>
    </xf>
    <xf numFmtId="0" fontId="3" fillId="2" borderId="19" xfId="0" applyFont="1" applyFill="1" applyBorder="1" applyAlignment="1">
      <alignment horizontal="center" vertical="center" wrapText="1"/>
    </xf>
    <xf numFmtId="0" fontId="4" fillId="2" borderId="19" xfId="0" applyFont="1" applyFill="1" applyBorder="1" applyAlignment="1">
      <alignment horizontal="center" vertical="center"/>
    </xf>
    <xf numFmtId="0" fontId="4" fillId="2" borderId="19" xfId="0" quotePrefix="1" applyFont="1" applyFill="1" applyBorder="1" applyAlignment="1">
      <alignment horizontal="center" vertical="center"/>
    </xf>
    <xf numFmtId="174" fontId="7" fillId="0" borderId="1" xfId="0" applyNumberFormat="1" applyFont="1" applyBorder="1" applyAlignment="1">
      <alignment horizontal="center" vertical="center"/>
    </xf>
    <xf numFmtId="174" fontId="7" fillId="0" borderId="0" xfId="0" applyNumberFormat="1" applyFont="1" applyBorder="1" applyAlignment="1">
      <alignment horizontal="center" vertical="center"/>
    </xf>
    <xf numFmtId="170" fontId="7" fillId="0" borderId="0" xfId="0" applyNumberFormat="1" applyFont="1" applyBorder="1" applyAlignment="1">
      <alignment horizontal="center" vertical="center"/>
    </xf>
    <xf numFmtId="170" fontId="7" fillId="0" borderId="1" xfId="0" applyNumberFormat="1" applyFont="1" applyBorder="1" applyAlignment="1">
      <alignment horizontal="center" vertical="center"/>
    </xf>
    <xf numFmtId="0" fontId="5" fillId="0" borderId="0" xfId="0" applyFont="1" applyBorder="1" applyAlignment="1">
      <alignment horizontal="center" vertical="center" wrapText="1"/>
    </xf>
    <xf numFmtId="0" fontId="7" fillId="0" borderId="0" xfId="0" applyFont="1" applyFill="1" applyAlignment="1">
      <alignment horizontal="center" vertical="center"/>
    </xf>
    <xf numFmtId="0" fontId="24" fillId="0" borderId="0" xfId="0" applyFont="1" applyAlignment="1">
      <alignment horizontal="center"/>
    </xf>
    <xf numFmtId="0" fontId="7" fillId="0" borderId="0" xfId="0" applyFont="1" applyBorder="1" applyAlignment="1">
      <alignment horizontal="left" vertical="center" wrapText="1"/>
    </xf>
    <xf numFmtId="0" fontId="31" fillId="0" borderId="0" xfId="0" applyFont="1" applyAlignment="1">
      <alignment horizontal="center"/>
    </xf>
    <xf numFmtId="169" fontId="23" fillId="7" borderId="0" xfId="0" quotePrefix="1" applyNumberFormat="1" applyFont="1" applyFill="1" applyAlignment="1">
      <alignment horizontal="center" vertical="center"/>
    </xf>
    <xf numFmtId="169" fontId="36" fillId="7" borderId="0" xfId="0" applyNumberFormat="1" applyFont="1" applyFill="1" applyAlignment="1">
      <alignment horizontal="center" vertical="center"/>
    </xf>
    <xf numFmtId="0" fontId="33" fillId="7" borderId="0" xfId="0" applyFont="1" applyFill="1" applyAlignment="1">
      <alignment horizontal="left" vertical="center"/>
    </xf>
    <xf numFmtId="0" fontId="33" fillId="7" borderId="0" xfId="0" applyFont="1" applyFill="1" applyAlignment="1">
      <alignment horizontal="center" vertical="center"/>
    </xf>
    <xf numFmtId="0" fontId="34" fillId="7" borderId="0" xfId="1" applyFont="1" applyFill="1" applyAlignment="1">
      <alignment horizontal="left" vertical="center"/>
    </xf>
    <xf numFmtId="0" fontId="23" fillId="7" borderId="0" xfId="0" applyFont="1" applyFill="1" applyAlignment="1">
      <alignment horizontal="left" vertical="center"/>
    </xf>
    <xf numFmtId="0" fontId="3" fillId="3" borderId="19" xfId="0" applyFont="1" applyFill="1" applyBorder="1" applyAlignment="1">
      <alignment horizontal="center" vertical="center" wrapText="1"/>
    </xf>
    <xf numFmtId="0" fontId="4" fillId="3" borderId="19" xfId="0" applyFont="1" applyFill="1" applyBorder="1" applyAlignment="1">
      <alignment horizontal="center" vertical="center"/>
    </xf>
    <xf numFmtId="164" fontId="5" fillId="0" borderId="23" xfId="0" applyNumberFormat="1" applyFont="1" applyBorder="1" applyAlignment="1">
      <alignment horizontal="center" vertical="center"/>
    </xf>
    <xf numFmtId="164" fontId="5" fillId="0" borderId="0" xfId="0" applyNumberFormat="1" applyFont="1" applyFill="1" applyBorder="1" applyAlignment="1">
      <alignment horizontal="center" vertical="center"/>
    </xf>
    <xf numFmtId="170" fontId="7" fillId="0" borderId="0"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70" fontId="7" fillId="0" borderId="1" xfId="0" applyNumberFormat="1" applyFont="1" applyFill="1" applyBorder="1" applyAlignment="1">
      <alignment horizontal="center" vertical="center"/>
    </xf>
    <xf numFmtId="164" fontId="5" fillId="0" borderId="23" xfId="0" applyNumberFormat="1" applyFont="1" applyFill="1" applyBorder="1" applyAlignment="1">
      <alignment horizontal="center" vertical="center"/>
    </xf>
    <xf numFmtId="167" fontId="5" fillId="6" borderId="15" xfId="0" applyNumberFormat="1" applyFont="1" applyFill="1" applyBorder="1" applyAlignment="1">
      <alignment horizontal="center" vertical="center"/>
    </xf>
    <xf numFmtId="167" fontId="7" fillId="6" borderId="15" xfId="0" applyNumberFormat="1" applyFont="1" applyFill="1" applyBorder="1" applyAlignment="1">
      <alignment horizontal="center" vertical="center"/>
    </xf>
    <xf numFmtId="167" fontId="5" fillId="6" borderId="16" xfId="0" applyNumberFormat="1" applyFont="1" applyFill="1" applyBorder="1" applyAlignment="1">
      <alignment horizontal="center" vertical="center"/>
    </xf>
    <xf numFmtId="166" fontId="7" fillId="6" borderId="15" xfId="0" applyNumberFormat="1" applyFont="1" applyFill="1" applyBorder="1" applyAlignment="1">
      <alignment horizontal="center" vertical="center"/>
    </xf>
    <xf numFmtId="173" fontId="7" fillId="6" borderId="0" xfId="0" applyNumberFormat="1" applyFont="1" applyFill="1" applyAlignment="1">
      <alignment horizontal="center" vertical="center"/>
    </xf>
    <xf numFmtId="173" fontId="5" fillId="6" borderId="0" xfId="0" applyNumberFormat="1" applyFont="1" applyFill="1" applyAlignment="1">
      <alignment horizontal="center" vertical="center"/>
    </xf>
    <xf numFmtId="173" fontId="5" fillId="6" borderId="18" xfId="0" applyNumberFormat="1" applyFont="1" applyFill="1" applyBorder="1" applyAlignment="1">
      <alignment horizontal="center" vertical="center"/>
    </xf>
    <xf numFmtId="173" fontId="7" fillId="6" borderId="17" xfId="0" applyNumberFormat="1" applyFont="1" applyFill="1" applyBorder="1" applyAlignment="1">
      <alignment horizontal="center" vertical="center"/>
    </xf>
    <xf numFmtId="173" fontId="5" fillId="6" borderId="17" xfId="0" applyNumberFormat="1" applyFont="1" applyFill="1" applyBorder="1" applyAlignment="1">
      <alignment horizontal="center" vertical="center"/>
    </xf>
    <xf numFmtId="171" fontId="5" fillId="6" borderId="0" xfId="0" applyNumberFormat="1" applyFont="1" applyFill="1" applyAlignment="1">
      <alignment horizontal="right" vertical="center"/>
    </xf>
    <xf numFmtId="172" fontId="7" fillId="6" borderId="0" xfId="0" applyNumberFormat="1" applyFont="1" applyFill="1" applyAlignment="1">
      <alignment horizontal="right" vertical="center"/>
    </xf>
    <xf numFmtId="172" fontId="7" fillId="6" borderId="17" xfId="0" applyNumberFormat="1" applyFont="1" applyFill="1" applyBorder="1" applyAlignment="1">
      <alignment horizontal="right" vertical="center"/>
    </xf>
    <xf numFmtId="172" fontId="5" fillId="6" borderId="0" xfId="0" applyNumberFormat="1" applyFont="1" applyFill="1" applyAlignment="1">
      <alignment horizontal="right" vertical="center"/>
    </xf>
    <xf numFmtId="172" fontId="5" fillId="6" borderId="18" xfId="0" applyNumberFormat="1" applyFont="1" applyFill="1" applyBorder="1" applyAlignment="1">
      <alignment horizontal="right" vertical="center"/>
    </xf>
    <xf numFmtId="167" fontId="7" fillId="6" borderId="0" xfId="0" applyNumberFormat="1" applyFont="1" applyFill="1" applyBorder="1" applyAlignment="1">
      <alignment horizontal="center" vertical="center"/>
    </xf>
    <xf numFmtId="175" fontId="7" fillId="6" borderId="0" xfId="0" applyNumberFormat="1" applyFont="1" applyFill="1" applyBorder="1" applyAlignment="1">
      <alignment horizontal="center" vertical="center"/>
    </xf>
    <xf numFmtId="0" fontId="28" fillId="0" borderId="0" xfId="0" applyFont="1" applyAlignment="1">
      <alignment vertical="center" wrapText="1"/>
    </xf>
    <xf numFmtId="173" fontId="7" fillId="10" borderId="0" xfId="0" applyNumberFormat="1" applyFont="1" applyFill="1" applyAlignment="1">
      <alignment horizontal="center" vertical="center"/>
    </xf>
    <xf numFmtId="173" fontId="5" fillId="10" borderId="0" xfId="0" applyNumberFormat="1" applyFont="1" applyFill="1" applyAlignment="1">
      <alignment horizontal="center" vertical="center"/>
    </xf>
    <xf numFmtId="173" fontId="5" fillId="10" borderId="18" xfId="0" applyNumberFormat="1" applyFont="1" applyFill="1" applyBorder="1" applyAlignment="1">
      <alignment horizontal="center" vertical="center"/>
    </xf>
    <xf numFmtId="173" fontId="7" fillId="10" borderId="17" xfId="0" applyNumberFormat="1" applyFont="1" applyFill="1" applyBorder="1" applyAlignment="1">
      <alignment horizontal="center" vertical="center"/>
    </xf>
    <xf numFmtId="173" fontId="5" fillId="10" borderId="17" xfId="0" applyNumberFormat="1" applyFont="1" applyFill="1" applyBorder="1" applyAlignment="1">
      <alignment horizontal="center" vertical="center"/>
    </xf>
    <xf numFmtId="173" fontId="7" fillId="0" borderId="0" xfId="0" applyNumberFormat="1" applyFont="1" applyFill="1" applyAlignment="1">
      <alignment horizontal="center" vertical="center"/>
    </xf>
    <xf numFmtId="173" fontId="5" fillId="0" borderId="0" xfId="0" applyNumberFormat="1" applyFont="1" applyFill="1" applyAlignment="1">
      <alignment horizontal="center" vertical="center"/>
    </xf>
    <xf numFmtId="173" fontId="5" fillId="0" borderId="18" xfId="0" applyNumberFormat="1" applyFont="1" applyFill="1" applyBorder="1" applyAlignment="1">
      <alignment horizontal="center" vertical="center"/>
    </xf>
    <xf numFmtId="173" fontId="7" fillId="0" borderId="17" xfId="0" applyNumberFormat="1" applyFont="1" applyFill="1" applyBorder="1" applyAlignment="1">
      <alignment horizontal="center" vertical="center"/>
    </xf>
    <xf numFmtId="173" fontId="5" fillId="0" borderId="17" xfId="0" applyNumberFormat="1" applyFont="1" applyFill="1" applyBorder="1" applyAlignment="1">
      <alignment horizontal="center" vertical="center"/>
    </xf>
    <xf numFmtId="173" fontId="1" fillId="0" borderId="0" xfId="0" applyNumberFormat="1" applyFont="1" applyAlignment="1">
      <alignment vertical="center"/>
    </xf>
    <xf numFmtId="167" fontId="7" fillId="10" borderId="0" xfId="0" applyNumberFormat="1" applyFont="1" applyFill="1" applyBorder="1" applyAlignment="1">
      <alignment horizontal="center" vertical="center"/>
    </xf>
    <xf numFmtId="175" fontId="7" fillId="10" borderId="0" xfId="0" applyNumberFormat="1" applyFont="1" applyFill="1" applyBorder="1" applyAlignment="1">
      <alignment horizontal="center" vertical="center"/>
    </xf>
    <xf numFmtId="172" fontId="7" fillId="10" borderId="0" xfId="0" applyNumberFormat="1" applyFont="1" applyFill="1" applyAlignment="1">
      <alignment horizontal="right" vertical="center"/>
    </xf>
    <xf numFmtId="172" fontId="7" fillId="10" borderId="17" xfId="0" applyNumberFormat="1" applyFont="1" applyFill="1" applyBorder="1" applyAlignment="1">
      <alignment horizontal="right" vertical="center"/>
    </xf>
    <xf numFmtId="172" fontId="5" fillId="10" borderId="0" xfId="0" applyNumberFormat="1" applyFont="1" applyFill="1" applyAlignment="1">
      <alignment horizontal="right" vertical="center"/>
    </xf>
    <xf numFmtId="172" fontId="5" fillId="10" borderId="18" xfId="0" applyNumberFormat="1" applyFont="1" applyFill="1" applyBorder="1" applyAlignment="1">
      <alignment horizontal="right" vertical="center"/>
    </xf>
    <xf numFmtId="172" fontId="2" fillId="10" borderId="0" xfId="0" applyNumberFormat="1" applyFont="1" applyFill="1" applyAlignment="1">
      <alignment horizontal="right" vertical="center"/>
    </xf>
    <xf numFmtId="171" fontId="5" fillId="10" borderId="0" xfId="0" applyNumberFormat="1" applyFont="1" applyFill="1" applyAlignment="1">
      <alignment horizontal="right" vertical="center"/>
    </xf>
    <xf numFmtId="171" fontId="5" fillId="0" borderId="0" xfId="0" applyNumberFormat="1" applyFont="1" applyFill="1" applyAlignment="1">
      <alignment horizontal="right" vertical="center"/>
    </xf>
    <xf numFmtId="172" fontId="7" fillId="0" borderId="0" xfId="0" applyNumberFormat="1" applyFont="1" applyFill="1" applyAlignment="1">
      <alignment horizontal="right" vertical="center"/>
    </xf>
    <xf numFmtId="172" fontId="7" fillId="0" borderId="17" xfId="0" applyNumberFormat="1" applyFont="1" applyFill="1" applyBorder="1" applyAlignment="1">
      <alignment horizontal="right" vertical="center"/>
    </xf>
    <xf numFmtId="172" fontId="5" fillId="0" borderId="0" xfId="0" applyNumberFormat="1" applyFont="1" applyFill="1" applyAlignment="1">
      <alignment horizontal="right" vertical="center"/>
    </xf>
    <xf numFmtId="172" fontId="5" fillId="0" borderId="18" xfId="0" applyNumberFormat="1" applyFont="1" applyFill="1" applyBorder="1" applyAlignment="1">
      <alignment horizontal="right" vertical="center"/>
    </xf>
    <xf numFmtId="167" fontId="7" fillId="0" borderId="0" xfId="0" applyNumberFormat="1" applyFont="1" applyFill="1" applyBorder="1" applyAlignment="1">
      <alignment horizontal="center" vertical="center"/>
    </xf>
    <xf numFmtId="175" fontId="7" fillId="0" borderId="0" xfId="0" applyNumberFormat="1" applyFont="1" applyFill="1" applyBorder="1" applyAlignment="1">
      <alignment horizontal="center" vertical="center"/>
    </xf>
    <xf numFmtId="167" fontId="5" fillId="10" borderId="24" xfId="0" applyNumberFormat="1" applyFont="1" applyFill="1" applyBorder="1" applyAlignment="1">
      <alignment horizontal="center" vertical="center"/>
    </xf>
    <xf numFmtId="167" fontId="7" fillId="10" borderId="21" xfId="0" applyNumberFormat="1" applyFont="1" applyFill="1" applyBorder="1" applyAlignment="1">
      <alignment horizontal="center" vertical="center"/>
    </xf>
    <xf numFmtId="167" fontId="5" fillId="10" borderId="25" xfId="0" applyNumberFormat="1" applyFont="1" applyFill="1" applyBorder="1" applyAlignment="1">
      <alignment horizontal="center" vertical="center"/>
    </xf>
    <xf numFmtId="167" fontId="5" fillId="10" borderId="26" xfId="0" applyNumberFormat="1" applyFont="1" applyFill="1" applyBorder="1" applyAlignment="1">
      <alignment horizontal="center" vertical="center"/>
    </xf>
    <xf numFmtId="167" fontId="5" fillId="10" borderId="21" xfId="0" applyNumberFormat="1" applyFont="1" applyFill="1" applyBorder="1" applyAlignment="1">
      <alignment horizontal="center" vertical="center"/>
    </xf>
    <xf numFmtId="167" fontId="5" fillId="10" borderId="27" xfId="0" applyNumberFormat="1" applyFont="1" applyFill="1" applyBorder="1" applyAlignment="1">
      <alignment horizontal="center" vertical="center"/>
    </xf>
    <xf numFmtId="167" fontId="11" fillId="10" borderId="30" xfId="0" applyNumberFormat="1" applyFont="1" applyFill="1" applyBorder="1" applyAlignment="1">
      <alignment horizontal="center" vertical="center"/>
    </xf>
    <xf numFmtId="167" fontId="10" fillId="10" borderId="28" xfId="0" applyNumberFormat="1" applyFont="1" applyFill="1" applyBorder="1" applyAlignment="1">
      <alignment horizontal="center" vertical="center"/>
    </xf>
    <xf numFmtId="167" fontId="11" fillId="10" borderId="29" xfId="0" applyNumberFormat="1" applyFont="1" applyFill="1" applyBorder="1" applyAlignment="1">
      <alignment horizontal="center" vertical="center"/>
    </xf>
    <xf numFmtId="164" fontId="5" fillId="10" borderId="21" xfId="0" applyNumberFormat="1" applyFont="1" applyFill="1" applyBorder="1" applyAlignment="1">
      <alignment horizontal="center" vertical="center"/>
    </xf>
    <xf numFmtId="165" fontId="7" fillId="10" borderId="21" xfId="0" applyNumberFormat="1" applyFont="1" applyFill="1" applyBorder="1" applyAlignment="1">
      <alignment horizontal="center" vertical="center"/>
    </xf>
    <xf numFmtId="170" fontId="7" fillId="10" borderId="21" xfId="0" applyNumberFormat="1" applyFont="1" applyFill="1" applyBorder="1" applyAlignment="1">
      <alignment horizontal="center" vertical="center"/>
    </xf>
    <xf numFmtId="3" fontId="5" fillId="10" borderId="22" xfId="0" applyNumberFormat="1" applyFont="1" applyFill="1" applyBorder="1" applyAlignment="1">
      <alignment horizontal="center" vertical="center"/>
    </xf>
    <xf numFmtId="3" fontId="5" fillId="10" borderId="21" xfId="0" applyNumberFormat="1" applyFont="1" applyFill="1" applyBorder="1" applyAlignment="1">
      <alignment horizontal="center" vertical="center"/>
    </xf>
    <xf numFmtId="166" fontId="6" fillId="10" borderId="21" xfId="0" applyNumberFormat="1" applyFont="1" applyFill="1" applyBorder="1" applyAlignment="1">
      <alignment horizontal="center" vertical="center"/>
    </xf>
    <xf numFmtId="4" fontId="7" fillId="10" borderId="21"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xf>
    <xf numFmtId="164" fontId="7" fillId="10" borderId="21" xfId="0" applyNumberFormat="1" applyFont="1" applyFill="1" applyBorder="1" applyAlignment="1">
      <alignment horizontal="center" vertical="center"/>
    </xf>
    <xf numFmtId="174" fontId="7" fillId="10" borderId="21" xfId="0" applyNumberFormat="1" applyFont="1" applyFill="1" applyBorder="1" applyAlignment="1">
      <alignment horizontal="center" vertical="center"/>
    </xf>
    <xf numFmtId="167" fontId="8" fillId="10" borderId="2" xfId="0" applyNumberFormat="1" applyFont="1" applyFill="1" applyBorder="1" applyAlignment="1">
      <alignment horizontal="center" vertical="center"/>
    </xf>
    <xf numFmtId="167" fontId="9" fillId="10" borderId="2" xfId="0" applyNumberFormat="1" applyFont="1" applyFill="1" applyBorder="1" applyAlignment="1">
      <alignment horizontal="center" vertical="center"/>
    </xf>
    <xf numFmtId="167" fontId="9" fillId="10" borderId="0" xfId="0" applyNumberFormat="1" applyFont="1" applyFill="1" applyBorder="1" applyAlignment="1">
      <alignment horizontal="center" vertical="center"/>
    </xf>
    <xf numFmtId="165" fontId="8" fillId="10" borderId="2" xfId="0" applyNumberFormat="1" applyFont="1" applyFill="1" applyBorder="1" applyAlignment="1">
      <alignment horizontal="center" vertical="center"/>
    </xf>
    <xf numFmtId="167" fontId="10" fillId="10" borderId="0" xfId="0" applyNumberFormat="1" applyFont="1" applyFill="1" applyBorder="1" applyAlignment="1">
      <alignment horizontal="center" vertical="center"/>
    </xf>
    <xf numFmtId="168" fontId="10" fillId="10" borderId="0" xfId="0" applyNumberFormat="1" applyFont="1" applyFill="1" applyBorder="1" applyAlignment="1">
      <alignment horizontal="center" vertical="center"/>
    </xf>
    <xf numFmtId="170" fontId="11" fillId="10" borderId="2" xfId="0" applyNumberFormat="1" applyFont="1" applyFill="1" applyBorder="1" applyAlignment="1">
      <alignment horizontal="center" vertical="center"/>
    </xf>
    <xf numFmtId="0" fontId="40" fillId="0" borderId="0" xfId="0" applyFont="1" applyAlignment="1">
      <alignment horizontal="left" vertical="center"/>
    </xf>
    <xf numFmtId="168" fontId="20" fillId="0" borderId="0" xfId="0" applyNumberFormat="1" applyFont="1" applyAlignment="1">
      <alignment horizontal="center" vertical="center"/>
    </xf>
    <xf numFmtId="0" fontId="41" fillId="0" borderId="19" xfId="0" applyFont="1" applyBorder="1" applyAlignment="1">
      <alignment horizontal="left" vertical="center"/>
    </xf>
    <xf numFmtId="168" fontId="19" fillId="0" borderId="19" xfId="0" applyNumberFormat="1" applyFont="1" applyBorder="1" applyAlignment="1">
      <alignment horizontal="center" vertical="center"/>
    </xf>
    <xf numFmtId="0" fontId="42" fillId="0" borderId="0" xfId="0" applyFont="1" applyAlignment="1">
      <alignment horizontal="left" vertical="center" indent="2"/>
    </xf>
    <xf numFmtId="0" fontId="41" fillId="0" borderId="20" xfId="0" applyFont="1" applyBorder="1" applyAlignment="1">
      <alignment horizontal="left" vertical="center"/>
    </xf>
    <xf numFmtId="168" fontId="19" fillId="0" borderId="20" xfId="0" applyNumberFormat="1" applyFont="1" applyBorder="1" applyAlignment="1">
      <alignment horizontal="center" vertical="center"/>
    </xf>
    <xf numFmtId="0" fontId="40" fillId="0" borderId="0" xfId="0" applyFont="1" applyAlignment="1">
      <alignment horizontal="left" vertical="center" indent="2"/>
    </xf>
    <xf numFmtId="168" fontId="0" fillId="0" borderId="0" xfId="0" applyNumberFormat="1"/>
    <xf numFmtId="168" fontId="20" fillId="10" borderId="0" xfId="0" applyNumberFormat="1" applyFont="1" applyFill="1" applyAlignment="1">
      <alignment horizontal="center" vertical="center"/>
    </xf>
    <xf numFmtId="168" fontId="19" fillId="10" borderId="19" xfId="0" applyNumberFormat="1" applyFont="1" applyFill="1" applyBorder="1" applyAlignment="1">
      <alignment horizontal="center" vertical="center"/>
    </xf>
    <xf numFmtId="168" fontId="19" fillId="10" borderId="20" xfId="0" applyNumberFormat="1" applyFont="1" applyFill="1" applyBorder="1" applyAlignment="1">
      <alignment horizontal="center" vertical="center"/>
    </xf>
    <xf numFmtId="168" fontId="20" fillId="6" borderId="0" xfId="0" applyNumberFormat="1" applyFont="1" applyFill="1" applyAlignment="1">
      <alignment horizontal="center" vertical="center"/>
    </xf>
    <xf numFmtId="168" fontId="19" fillId="6" borderId="19" xfId="0" applyNumberFormat="1" applyFont="1" applyFill="1" applyBorder="1" applyAlignment="1">
      <alignment horizontal="center" vertical="center"/>
    </xf>
    <xf numFmtId="168" fontId="19" fillId="6" borderId="20" xfId="0" applyNumberFormat="1" applyFont="1" applyFill="1" applyBorder="1" applyAlignment="1">
      <alignment horizontal="center" vertical="center"/>
    </xf>
    <xf numFmtId="0" fontId="3" fillId="3" borderId="31" xfId="0" applyFont="1" applyFill="1" applyBorder="1" applyAlignment="1">
      <alignment horizontal="left" vertical="center" wrapText="1"/>
    </xf>
    <xf numFmtId="0" fontId="3" fillId="3" borderId="32" xfId="0" applyFont="1" applyFill="1" applyBorder="1" applyAlignment="1">
      <alignment horizontal="center" vertical="center" wrapText="1"/>
    </xf>
    <xf numFmtId="167" fontId="8" fillId="6" borderId="2" xfId="0" applyNumberFormat="1" applyFont="1" applyFill="1" applyBorder="1" applyAlignment="1">
      <alignment horizontal="center" vertical="center"/>
    </xf>
    <xf numFmtId="167" fontId="9" fillId="6" borderId="2" xfId="0" applyNumberFormat="1" applyFont="1" applyFill="1" applyBorder="1" applyAlignment="1">
      <alignment horizontal="center" vertical="center"/>
    </xf>
    <xf numFmtId="167" fontId="9" fillId="6" borderId="0" xfId="0" applyNumberFormat="1" applyFont="1" applyFill="1" applyBorder="1" applyAlignment="1">
      <alignment horizontal="center" vertical="center"/>
    </xf>
    <xf numFmtId="165" fontId="8" fillId="6" borderId="2" xfId="0" applyNumberFormat="1" applyFont="1" applyFill="1" applyBorder="1" applyAlignment="1">
      <alignment horizontal="center" vertical="center"/>
    </xf>
    <xf numFmtId="167" fontId="10" fillId="6" borderId="0" xfId="0" applyNumberFormat="1" applyFont="1" applyFill="1" applyBorder="1" applyAlignment="1">
      <alignment horizontal="center" vertical="center"/>
    </xf>
    <xf numFmtId="168" fontId="10" fillId="6" borderId="0" xfId="0" applyNumberFormat="1" applyFont="1" applyFill="1" applyBorder="1" applyAlignment="1">
      <alignment horizontal="center" vertical="center"/>
    </xf>
    <xf numFmtId="170" fontId="11" fillId="6" borderId="2" xfId="0" applyNumberFormat="1" applyFont="1" applyFill="1" applyBorder="1" applyAlignment="1">
      <alignment horizontal="center" vertical="center"/>
    </xf>
    <xf numFmtId="167" fontId="5" fillId="6" borderId="3" xfId="0" applyNumberFormat="1" applyFont="1" applyFill="1" applyBorder="1" applyAlignment="1">
      <alignment horizontal="center" vertical="center"/>
    </xf>
    <xf numFmtId="167" fontId="5" fillId="6" borderId="5" xfId="0" applyNumberFormat="1" applyFont="1" applyFill="1" applyBorder="1" applyAlignment="1">
      <alignment horizontal="center" vertical="center"/>
    </xf>
    <xf numFmtId="167" fontId="5" fillId="6" borderId="0" xfId="0" applyNumberFormat="1" applyFont="1" applyFill="1" applyBorder="1" applyAlignment="1">
      <alignment horizontal="center" vertical="center"/>
    </xf>
    <xf numFmtId="167" fontId="5" fillId="6" borderId="7" xfId="0" applyNumberFormat="1" applyFont="1" applyFill="1" applyBorder="1" applyAlignment="1">
      <alignment horizontal="center" vertical="center"/>
    </xf>
    <xf numFmtId="167" fontId="11" fillId="6" borderId="9" xfId="0" applyNumberFormat="1" applyFont="1" applyFill="1" applyBorder="1" applyAlignment="1">
      <alignment horizontal="center" vertical="center"/>
    </xf>
    <xf numFmtId="167" fontId="10" fillId="6" borderId="11" xfId="0" applyNumberFormat="1" applyFont="1" applyFill="1" applyBorder="1" applyAlignment="1">
      <alignment horizontal="center" vertical="center"/>
    </xf>
    <xf numFmtId="167" fontId="11" fillId="6" borderId="13" xfId="0" applyNumberFormat="1" applyFont="1" applyFill="1" applyBorder="1" applyAlignment="1">
      <alignment horizontal="center" vertical="center"/>
    </xf>
    <xf numFmtId="164" fontId="5" fillId="6" borderId="0" xfId="0" applyNumberFormat="1" applyFont="1" applyFill="1" applyBorder="1" applyAlignment="1">
      <alignment horizontal="center" vertical="center"/>
    </xf>
    <xf numFmtId="165" fontId="7" fillId="6" borderId="0" xfId="0" applyNumberFormat="1" applyFont="1" applyFill="1" applyBorder="1" applyAlignment="1">
      <alignment horizontal="center" vertical="center"/>
    </xf>
    <xf numFmtId="170" fontId="7" fillId="6" borderId="0" xfId="0" applyNumberFormat="1" applyFont="1" applyFill="1" applyBorder="1" applyAlignment="1">
      <alignment horizontal="center" vertical="center"/>
    </xf>
    <xf numFmtId="3" fontId="5" fillId="6" borderId="0" xfId="0" applyNumberFormat="1" applyFont="1" applyFill="1" applyBorder="1" applyAlignment="1">
      <alignment horizontal="center" vertical="center"/>
    </xf>
    <xf numFmtId="166" fontId="6" fillId="6" borderId="0" xfId="0" applyNumberFormat="1" applyFont="1" applyFill="1" applyBorder="1" applyAlignment="1">
      <alignment horizontal="center" vertical="center"/>
    </xf>
    <xf numFmtId="4" fontId="7" fillId="6" borderId="0" xfId="0" applyNumberFormat="1" applyFont="1" applyFill="1" applyBorder="1" applyAlignment="1">
      <alignment horizontal="center" vertical="center"/>
    </xf>
    <xf numFmtId="0" fontId="7" fillId="6" borderId="0"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xf numFmtId="174" fontId="7" fillId="6" borderId="0" xfId="0" applyNumberFormat="1" applyFont="1" applyFill="1" applyBorder="1" applyAlignment="1">
      <alignment horizontal="center" vertical="center"/>
    </xf>
    <xf numFmtId="167" fontId="5" fillId="10" borderId="15" xfId="0" applyNumberFormat="1" applyFont="1" applyFill="1" applyBorder="1" applyAlignment="1">
      <alignment horizontal="center" vertical="center"/>
    </xf>
    <xf numFmtId="167" fontId="7" fillId="10" borderId="15" xfId="0" applyNumberFormat="1" applyFont="1" applyFill="1" applyBorder="1" applyAlignment="1">
      <alignment horizontal="center" vertical="center"/>
    </xf>
    <xf numFmtId="167" fontId="5" fillId="10" borderId="16" xfId="0" applyNumberFormat="1" applyFont="1" applyFill="1" applyBorder="1" applyAlignment="1">
      <alignment horizontal="center" vertical="center"/>
    </xf>
    <xf numFmtId="166" fontId="7" fillId="10" borderId="15" xfId="0" applyNumberFormat="1" applyFont="1" applyFill="1" applyBorder="1" applyAlignment="1">
      <alignment horizontal="center" vertical="center"/>
    </xf>
    <xf numFmtId="0" fontId="37" fillId="7" borderId="0" xfId="0" applyFont="1" applyFill="1" applyAlignment="1">
      <alignment horizontal="left" vertical="center"/>
    </xf>
    <xf numFmtId="0" fontId="28" fillId="0" borderId="0" xfId="0" applyFont="1" applyAlignment="1">
      <alignment vertical="center" wrapText="1"/>
    </xf>
    <xf numFmtId="0" fontId="28" fillId="0" borderId="0" xfId="0" applyFont="1" applyAlignment="1">
      <alignment horizontal="left" vertical="center" wrapText="1"/>
    </xf>
    <xf numFmtId="0" fontId="23" fillId="2" borderId="0" xfId="0" applyFont="1" applyFill="1" applyAlignment="1">
      <alignment horizontal="center" vertical="center"/>
    </xf>
    <xf numFmtId="0" fontId="23" fillId="9" borderId="0" xfId="0" applyFont="1" applyFill="1" applyAlignment="1">
      <alignment horizontal="center" vertical="center"/>
    </xf>
    <xf numFmtId="0" fontId="28" fillId="0" borderId="0" xfId="0" applyFont="1" applyAlignment="1">
      <alignment horizontal="left" vertical="center"/>
    </xf>
  </cellXfs>
  <cellStyles count="2">
    <cellStyle name="Hiperlink" xfId="1" builtinId="8"/>
    <cellStyle name="Normal" xfId="0" builtinId="0"/>
  </cellStyles>
  <dxfs count="0"/>
  <tableStyles count="0" defaultTableStyle="TableStyleMedium2" defaultPivotStyle="PivotStyleLight16"/>
  <colors>
    <mruColors>
      <color rgb="FFD83C00"/>
      <color rgb="FFFF7943"/>
      <color rgb="FFD82800"/>
      <color rgb="FFFF5000"/>
      <color rgb="FF1E1E1E"/>
      <color rgb="FF3C3C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164224</xdr:colOff>
      <xdr:row>0</xdr:row>
      <xdr:rowOff>35701</xdr:rowOff>
    </xdr:from>
    <xdr:to>
      <xdr:col>3</xdr:col>
      <xdr:colOff>37337</xdr:colOff>
      <xdr:row>7</xdr:row>
      <xdr:rowOff>54016</xdr:rowOff>
    </xdr:to>
    <xdr:pic>
      <xdr:nvPicPr>
        <xdr:cNvPr id="2" name="Imagem 1">
          <a:extLst>
            <a:ext uri="{FF2B5EF4-FFF2-40B4-BE49-F238E27FC236}">
              <a16:creationId xmlns:a16="http://schemas.microsoft.com/office/drawing/2014/main" id="{542AC281-176B-4C89-8CAB-B2965FA3BB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224" y="35701"/>
          <a:ext cx="3597716" cy="135181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21980</xdr:colOff>
      <xdr:row>0</xdr:row>
      <xdr:rowOff>51289</xdr:rowOff>
    </xdr:from>
    <xdr:to>
      <xdr:col>1</xdr:col>
      <xdr:colOff>1101980</xdr:colOff>
      <xdr:row>1</xdr:row>
      <xdr:rowOff>143133</xdr:rowOff>
    </xdr:to>
    <xdr:pic>
      <xdr:nvPicPr>
        <xdr:cNvPr id="3" name="Imagem 2">
          <a:extLst>
            <a:ext uri="{FF2B5EF4-FFF2-40B4-BE49-F238E27FC236}">
              <a16:creationId xmlns:a16="http://schemas.microsoft.com/office/drawing/2014/main" id="{221E953D-373D-49DA-A344-760D0CC84A22}"/>
            </a:ext>
          </a:extLst>
        </xdr:cNvPr>
        <xdr:cNvPicPr>
          <a:picLocks noChangeAspect="1"/>
        </xdr:cNvPicPr>
      </xdr:nvPicPr>
      <xdr:blipFill rotWithShape="1">
        <a:blip xmlns:r="http://schemas.openxmlformats.org/officeDocument/2006/relationships" r:embed="rId1"/>
        <a:srcRect l="6615" t="19769" r="6582" b="19840"/>
        <a:stretch/>
      </xdr:blipFill>
      <xdr:spPr>
        <a:xfrm>
          <a:off x="383930" y="51289"/>
          <a:ext cx="1080000" cy="28234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4</xdr:row>
      <xdr:rowOff>76200</xdr:rowOff>
    </xdr:from>
    <xdr:to>
      <xdr:col>19</xdr:col>
      <xdr:colOff>428625</xdr:colOff>
      <xdr:row>34</xdr:row>
      <xdr:rowOff>16565</xdr:rowOff>
    </xdr:to>
    <xdr:sp macro="" textlink="">
      <xdr:nvSpPr>
        <xdr:cNvPr id="4" name="CaixaDeTexto 3">
          <a:extLst>
            <a:ext uri="{FF2B5EF4-FFF2-40B4-BE49-F238E27FC236}">
              <a16:creationId xmlns:a16="http://schemas.microsoft.com/office/drawing/2014/main" id="{6B0AEA55-95A8-4EE5-B27C-42919B2C25B0}"/>
            </a:ext>
          </a:extLst>
        </xdr:cNvPr>
        <xdr:cNvSpPr txBox="1"/>
      </xdr:nvSpPr>
      <xdr:spPr>
        <a:xfrm>
          <a:off x="409575" y="747091"/>
          <a:ext cx="14000093" cy="54151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Verdana" panose="020B0604030504040204" pitchFamily="34" charset="0"/>
              <a:ea typeface="Verdana" panose="020B0604030504040204" pitchFamily="34" charset="0"/>
              <a:cs typeface="+mn-cs"/>
            </a:rPr>
            <a:t>Nexa’s management uses non-IFRS measures such as Adjusted EBITDA, cash cost net of by-products, all-in sustaining cost net of by-products, among other measures, for internal planning and performance measurement purposes. We believe these measures provide useful information about the financial performance of our operations that facilitates period-to-period comparisons on a consistent basis. Management uses Adjusted EBITDA internally to evaluate our underlying operating performance for the reporting periods presented and to assist with the planning and forecasting of future operating results. Management believes that Adjusted EBITDA is a useful measure of our performance because it reflects our cash generation potential from our operational activities excluding impairment of non-current assets and other miscellaneous adjustments, if any. These measures should not be considered in isolation or as a substitute for profit (loss) or operating profit, as indicators of operating performance, or as alternatives to cash flow as measures of liquidity. Additionally, our calculation of Adjusted EBITDA may be different from the calculation used by other companies, including our competitors in the mining industry, so our measures may not be comparable to those of other companies.</a:t>
          </a:r>
        </a:p>
        <a:p>
          <a:endParaRPr lang="en-US" sz="1000">
            <a:solidFill>
              <a:schemeClr val="dk1"/>
            </a:solidFill>
            <a:effectLst/>
            <a:latin typeface="Verdana" panose="020B0604030504040204" pitchFamily="34" charset="0"/>
            <a:ea typeface="Verdana" panose="020B0604030504040204" pitchFamily="34" charset="0"/>
            <a:cs typeface="+mn-cs"/>
          </a:endParaRPr>
        </a:p>
        <a:p>
          <a:r>
            <a:rPr lang="en-US" sz="1000">
              <a:solidFill>
                <a:schemeClr val="dk1"/>
              </a:solidFill>
              <a:effectLst/>
              <a:latin typeface="Verdana" panose="020B0604030504040204" pitchFamily="34" charset="0"/>
              <a:ea typeface="Verdana" panose="020B0604030504040204" pitchFamily="34" charset="0"/>
              <a:cs typeface="+mn-cs"/>
            </a:rPr>
            <a:t>Segment performance is measured based on Adjusted EBITDA, since financial results, comprising financial income and expenses and foreign exchange, and income taxes are managed at the corporate level and are not allocated to operating segments. Adjusted EBITDA is defined as net income (loss) for the period, adjusted by (i) share in the results of associates, (ii) depreciation and amortization, (iii) net financial results, (iv) income tax, (v) gain (loss) on sale of investments, and (vi) impairment and impairment reversals. In addition, management may adjust the effect of certain types of transactions that in management’s judgment are not indicative of the Company´s normal operating activities or do not necessarily occur on a regular basis.</a:t>
          </a:r>
        </a:p>
        <a:p>
          <a:endParaRPr lang="en-US" sz="1000">
            <a:solidFill>
              <a:schemeClr val="dk1"/>
            </a:solidFill>
            <a:effectLst/>
            <a:latin typeface="Verdana" panose="020B0604030504040204" pitchFamily="34" charset="0"/>
            <a:ea typeface="Verdana" panose="020B0604030504040204" pitchFamily="34" charset="0"/>
            <a:cs typeface="+mn-cs"/>
          </a:endParaRPr>
        </a:p>
        <a:p>
          <a:r>
            <a:rPr lang="en-US" sz="1000">
              <a:solidFill>
                <a:schemeClr val="dk1"/>
              </a:solidFill>
              <a:effectLst/>
              <a:latin typeface="Verdana" panose="020B0604030504040204" pitchFamily="34" charset="0"/>
              <a:ea typeface="Verdana" panose="020B0604030504040204" pitchFamily="34" charset="0"/>
              <a:cs typeface="+mn-cs"/>
            </a:rPr>
            <a:t>Mining segment | Cash cost net of by-product credits: for our mining operations, cash cost after byproduct credits includes all direct costs associated with mining, concentrating, leaching, solvent extraction, on-site administration and general expenses, any off-site services essential to the operation, concentrate freight costs, marketing costs and property and severance taxes paid to state or federal agencies that are not profit-related. Treatment and refining charges on metal sales, which are typically recognized as a deduction component of sales revenues, are added to cash cost. Cash cost net of by-products credits is measured with respect to zinc sold per mine.</a:t>
          </a:r>
        </a:p>
        <a:p>
          <a:endParaRPr lang="en-US" sz="1000">
            <a:solidFill>
              <a:schemeClr val="dk1"/>
            </a:solidFill>
            <a:effectLst/>
            <a:latin typeface="Verdana" panose="020B0604030504040204" pitchFamily="34" charset="0"/>
            <a:ea typeface="Verdana" panose="020B0604030504040204" pitchFamily="34" charset="0"/>
            <a:cs typeface="+mn-cs"/>
          </a:endParaRPr>
        </a:p>
        <a:p>
          <a:r>
            <a:rPr lang="en-US" sz="1000">
              <a:solidFill>
                <a:schemeClr val="dk1"/>
              </a:solidFill>
              <a:effectLst/>
              <a:latin typeface="Verdana" panose="020B0604030504040204" pitchFamily="34" charset="0"/>
              <a:ea typeface="Verdana" panose="020B0604030504040204" pitchFamily="34" charset="0"/>
              <a:cs typeface="+mn-cs"/>
            </a:rPr>
            <a:t>Mining segment | Cost ROM: includes all direct production costs for mining, concentrating, leaching, on-site mineral transportation, and other on-site administration expenses, excluding royalties and workers participation costs. Cost ROM is measured with respect to total treated ore volume and non-metallic products revenue (such as limestone and stones) are considered as cost-reduction for our mining operations. </a:t>
          </a:r>
        </a:p>
        <a:p>
          <a:endParaRPr lang="en-US" sz="1000">
            <a:solidFill>
              <a:schemeClr val="dk1"/>
            </a:solidFill>
            <a:effectLst/>
            <a:latin typeface="Verdana" panose="020B0604030504040204" pitchFamily="34" charset="0"/>
            <a:ea typeface="Verdana" panose="020B0604030504040204" pitchFamily="34" charset="0"/>
            <a:cs typeface="+mn-cs"/>
          </a:endParaRPr>
        </a:p>
        <a:p>
          <a:r>
            <a:rPr lang="en-US" sz="1000">
              <a:solidFill>
                <a:schemeClr val="dk1"/>
              </a:solidFill>
              <a:effectLst/>
              <a:latin typeface="Verdana" panose="020B0604030504040204" pitchFamily="34" charset="0"/>
              <a:ea typeface="Verdana" panose="020B0604030504040204" pitchFamily="34" charset="0"/>
              <a:cs typeface="+mn-cs"/>
            </a:rPr>
            <a:t>Smelting segment | Cash cost net of by-product credits: for our smelting operations, cash cost, after by-product credits includes all the costs of smelting, including costs associated with labor, net energy, maintenance, materials, consumables and other on-site costs, as well as raw material costs. Cash cost net of by-products credits is measured with respect to zinc sold per smelter.</a:t>
          </a:r>
        </a:p>
        <a:p>
          <a:endParaRPr lang="en-US" sz="1000">
            <a:solidFill>
              <a:schemeClr val="dk1"/>
            </a:solidFill>
            <a:effectLst/>
            <a:latin typeface="Verdana" panose="020B0604030504040204" pitchFamily="34" charset="0"/>
            <a:ea typeface="Verdana" panose="020B0604030504040204" pitchFamily="34" charset="0"/>
            <a:cs typeface="+mn-cs"/>
          </a:endParaRPr>
        </a:p>
        <a:p>
          <a:r>
            <a:rPr lang="en-US" sz="1000">
              <a:solidFill>
                <a:schemeClr val="dk1"/>
              </a:solidFill>
              <a:effectLst/>
              <a:latin typeface="Verdana" panose="020B0604030504040204" pitchFamily="34" charset="0"/>
              <a:ea typeface="Verdana" panose="020B0604030504040204" pitchFamily="34" charset="0"/>
              <a:cs typeface="+mn-cs"/>
            </a:rPr>
            <a:t>Smelting segment | Conversion cost: costs incurred to convert zinc concentrate (feed) into final products measured with respect to contained zinc sold per smelter, including energy, consumables, and other fixed and on-site expenses. Conversion cost does not include raw material, alloys, and by-products related cost.</a:t>
          </a:r>
        </a:p>
        <a:p>
          <a:endParaRPr lang="en-US" sz="1000">
            <a:solidFill>
              <a:schemeClr val="dk1"/>
            </a:solidFill>
            <a:effectLst/>
            <a:latin typeface="Verdana" panose="020B0604030504040204" pitchFamily="34" charset="0"/>
            <a:ea typeface="Verdana" panose="020B0604030504040204" pitchFamily="34" charset="0"/>
            <a:cs typeface="+mn-cs"/>
          </a:endParaRPr>
        </a:p>
        <a:p>
          <a:r>
            <a:rPr lang="en-US" sz="1000">
              <a:solidFill>
                <a:schemeClr val="dk1"/>
              </a:solidFill>
              <a:effectLst/>
              <a:latin typeface="Verdana" panose="020B0604030504040204" pitchFamily="34" charset="0"/>
              <a:ea typeface="Verdana" panose="020B0604030504040204" pitchFamily="34" charset="0"/>
              <a:cs typeface="+mn-cs"/>
            </a:rPr>
            <a:t>Net debt: defined as (i) loans and financing (the most comparable IFRS measure), less (ii) cash and cash equivalents, less (iii) financial investments, plus or less (iv) the fair value of derivative financial instruments, plus (v) leases liabilities. Our management believes that net debt is an important figure because it indicates our ability to repay outstanding debts that become due simultaneously using available cash and highly liquid assets. </a:t>
          </a:r>
        </a:p>
        <a:p>
          <a:endParaRPr lang="en-US" sz="1000">
            <a:solidFill>
              <a:schemeClr val="dk1"/>
            </a:solidFill>
            <a:effectLst/>
            <a:latin typeface="Verdana" panose="020B0604030504040204" pitchFamily="34" charset="0"/>
            <a:ea typeface="Verdana" panose="020B0604030504040204" pitchFamily="34" charset="0"/>
            <a:cs typeface="+mn-cs"/>
          </a:endParaRPr>
        </a:p>
        <a:p>
          <a:r>
            <a:rPr lang="en-US" sz="1000">
              <a:solidFill>
                <a:schemeClr val="dk1"/>
              </a:solidFill>
              <a:effectLst/>
              <a:latin typeface="Verdana" panose="020B0604030504040204" pitchFamily="34" charset="0"/>
              <a:ea typeface="Verdana" panose="020B0604030504040204" pitchFamily="34" charset="0"/>
              <a:cs typeface="+mn-cs"/>
            </a:rPr>
            <a:t>All forward-looking non-IFRS financial measures in this release, including cash cost guidance, are provided only on a non-IFRS basis. This is due to the inherent difficulty of forecasting the timing or amount of items that would be included in the most directly comparable forward-looking IFRS financial measures. As a result, reconciliation of the forward-looking non-IFRS financial measures to IFRS financial measures is not available without unreasonable effort and the Company is unable to assess the probable significance of the unavailable information.</a:t>
          </a:r>
        </a:p>
      </xdr:txBody>
    </xdr:sp>
    <xdr:clientData/>
  </xdr:twoCellAnchor>
  <xdr:twoCellAnchor editAs="oneCell">
    <xdr:from>
      <xdr:col>1</xdr:col>
      <xdr:colOff>21980</xdr:colOff>
      <xdr:row>0</xdr:row>
      <xdr:rowOff>51289</xdr:rowOff>
    </xdr:from>
    <xdr:to>
      <xdr:col>1</xdr:col>
      <xdr:colOff>1101980</xdr:colOff>
      <xdr:row>1</xdr:row>
      <xdr:rowOff>143133</xdr:rowOff>
    </xdr:to>
    <xdr:pic>
      <xdr:nvPicPr>
        <xdr:cNvPr id="5" name="Imagem 4">
          <a:extLst>
            <a:ext uri="{FF2B5EF4-FFF2-40B4-BE49-F238E27FC236}">
              <a16:creationId xmlns:a16="http://schemas.microsoft.com/office/drawing/2014/main" id="{6D8B066A-B81C-4452-B208-04BF4CD13D98}"/>
            </a:ext>
          </a:extLst>
        </xdr:cNvPr>
        <xdr:cNvPicPr>
          <a:picLocks noChangeAspect="1"/>
        </xdr:cNvPicPr>
      </xdr:nvPicPr>
      <xdr:blipFill rotWithShape="1">
        <a:blip xmlns:r="http://schemas.openxmlformats.org/officeDocument/2006/relationships" r:embed="rId1"/>
        <a:srcRect l="6615" t="19769" r="6582" b="19840"/>
        <a:stretch/>
      </xdr:blipFill>
      <xdr:spPr>
        <a:xfrm>
          <a:off x="402980" y="51289"/>
          <a:ext cx="1080000" cy="282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26290</xdr:colOff>
      <xdr:row>0</xdr:row>
      <xdr:rowOff>63788</xdr:rowOff>
    </xdr:from>
    <xdr:to>
      <xdr:col>1</xdr:col>
      <xdr:colOff>1106290</xdr:colOff>
      <xdr:row>1</xdr:row>
      <xdr:rowOff>158807</xdr:rowOff>
    </xdr:to>
    <xdr:pic>
      <xdr:nvPicPr>
        <xdr:cNvPr id="3" name="Imagem 2">
          <a:extLst>
            <a:ext uri="{FF2B5EF4-FFF2-40B4-BE49-F238E27FC236}">
              <a16:creationId xmlns:a16="http://schemas.microsoft.com/office/drawing/2014/main" id="{BC149873-F090-4776-B90D-F0D0DF77B797}"/>
            </a:ext>
          </a:extLst>
        </xdr:cNvPr>
        <xdr:cNvPicPr>
          <a:picLocks noChangeAspect="1"/>
        </xdr:cNvPicPr>
      </xdr:nvPicPr>
      <xdr:blipFill rotWithShape="1">
        <a:blip xmlns:r="http://schemas.openxmlformats.org/officeDocument/2006/relationships" r:embed="rId1"/>
        <a:srcRect l="6615" t="19769" r="6582" b="19840"/>
        <a:stretch/>
      </xdr:blipFill>
      <xdr:spPr>
        <a:xfrm>
          <a:off x="370655" y="63788"/>
          <a:ext cx="1080000" cy="282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33617</xdr:colOff>
      <xdr:row>0</xdr:row>
      <xdr:rowOff>56030</xdr:rowOff>
    </xdr:from>
    <xdr:to>
      <xdr:col>1</xdr:col>
      <xdr:colOff>1116792</xdr:colOff>
      <xdr:row>1</xdr:row>
      <xdr:rowOff>144699</xdr:rowOff>
    </xdr:to>
    <xdr:pic>
      <xdr:nvPicPr>
        <xdr:cNvPr id="5" name="Imagem 4">
          <a:extLst>
            <a:ext uri="{FF2B5EF4-FFF2-40B4-BE49-F238E27FC236}">
              <a16:creationId xmlns:a16="http://schemas.microsoft.com/office/drawing/2014/main" id="{55374E14-C360-45E0-A997-ACA88A79BA39}"/>
            </a:ext>
          </a:extLst>
        </xdr:cNvPr>
        <xdr:cNvPicPr>
          <a:picLocks noChangeAspect="1"/>
        </xdr:cNvPicPr>
      </xdr:nvPicPr>
      <xdr:blipFill rotWithShape="1">
        <a:blip xmlns:r="http://schemas.openxmlformats.org/officeDocument/2006/relationships" r:embed="rId1"/>
        <a:srcRect l="6615" t="19769" r="6582" b="19840"/>
        <a:stretch/>
      </xdr:blipFill>
      <xdr:spPr>
        <a:xfrm>
          <a:off x="448235" y="56030"/>
          <a:ext cx="1080000" cy="2823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1095875</xdr:colOff>
      <xdr:row>1</xdr:row>
      <xdr:rowOff>161694</xdr:rowOff>
    </xdr:to>
    <xdr:pic>
      <xdr:nvPicPr>
        <xdr:cNvPr id="4" name="Imagem 3">
          <a:extLst>
            <a:ext uri="{FF2B5EF4-FFF2-40B4-BE49-F238E27FC236}">
              <a16:creationId xmlns:a16="http://schemas.microsoft.com/office/drawing/2014/main" id="{E37D70C5-04C3-49A0-B835-02FE2884EEE5}"/>
            </a:ext>
          </a:extLst>
        </xdr:cNvPr>
        <xdr:cNvPicPr>
          <a:picLocks noChangeAspect="1"/>
        </xdr:cNvPicPr>
      </xdr:nvPicPr>
      <xdr:blipFill rotWithShape="1">
        <a:blip xmlns:r="http://schemas.openxmlformats.org/officeDocument/2006/relationships" r:embed="rId1"/>
        <a:srcRect l="6615" t="19769" r="6582" b="19840"/>
        <a:stretch/>
      </xdr:blipFill>
      <xdr:spPr>
        <a:xfrm>
          <a:off x="400050" y="66675"/>
          <a:ext cx="1080000" cy="2823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66675</xdr:rowOff>
    </xdr:from>
    <xdr:to>
      <xdr:col>1</xdr:col>
      <xdr:colOff>1089525</xdr:colOff>
      <xdr:row>1</xdr:row>
      <xdr:rowOff>158519</xdr:rowOff>
    </xdr:to>
    <xdr:pic>
      <xdr:nvPicPr>
        <xdr:cNvPr id="4" name="Imagem 3">
          <a:extLst>
            <a:ext uri="{FF2B5EF4-FFF2-40B4-BE49-F238E27FC236}">
              <a16:creationId xmlns:a16="http://schemas.microsoft.com/office/drawing/2014/main" id="{E3FA41E4-144A-417A-BB19-84921DF96051}"/>
            </a:ext>
          </a:extLst>
        </xdr:cNvPr>
        <xdr:cNvPicPr>
          <a:picLocks noChangeAspect="1"/>
        </xdr:cNvPicPr>
      </xdr:nvPicPr>
      <xdr:blipFill rotWithShape="1">
        <a:blip xmlns:r="http://schemas.openxmlformats.org/officeDocument/2006/relationships" r:embed="rId1"/>
        <a:srcRect l="6615" t="19769" r="6582" b="19840"/>
        <a:stretch/>
      </xdr:blipFill>
      <xdr:spPr>
        <a:xfrm>
          <a:off x="390525" y="66675"/>
          <a:ext cx="1080000" cy="282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66675</xdr:rowOff>
    </xdr:from>
    <xdr:to>
      <xdr:col>1</xdr:col>
      <xdr:colOff>1108575</xdr:colOff>
      <xdr:row>1</xdr:row>
      <xdr:rowOff>158519</xdr:rowOff>
    </xdr:to>
    <xdr:pic>
      <xdr:nvPicPr>
        <xdr:cNvPr id="3" name="Imagem 2">
          <a:extLst>
            <a:ext uri="{FF2B5EF4-FFF2-40B4-BE49-F238E27FC236}">
              <a16:creationId xmlns:a16="http://schemas.microsoft.com/office/drawing/2014/main" id="{3457E8AA-2607-4239-BB6A-50F1846005C9}"/>
            </a:ext>
          </a:extLst>
        </xdr:cNvPr>
        <xdr:cNvPicPr>
          <a:picLocks noChangeAspect="1"/>
        </xdr:cNvPicPr>
      </xdr:nvPicPr>
      <xdr:blipFill rotWithShape="1">
        <a:blip xmlns:r="http://schemas.openxmlformats.org/officeDocument/2006/relationships" r:embed="rId1"/>
        <a:srcRect l="6615" t="19769" r="6582" b="19840"/>
        <a:stretch/>
      </xdr:blipFill>
      <xdr:spPr>
        <a:xfrm>
          <a:off x="381000" y="66675"/>
          <a:ext cx="1080000" cy="2823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16566</xdr:colOff>
      <xdr:row>0</xdr:row>
      <xdr:rowOff>57978</xdr:rowOff>
    </xdr:from>
    <xdr:to>
      <xdr:col>1</xdr:col>
      <xdr:colOff>1096566</xdr:colOff>
      <xdr:row>1</xdr:row>
      <xdr:rowOff>149822</xdr:rowOff>
    </xdr:to>
    <xdr:pic>
      <xdr:nvPicPr>
        <xdr:cNvPr id="4" name="Imagem 3">
          <a:extLst>
            <a:ext uri="{FF2B5EF4-FFF2-40B4-BE49-F238E27FC236}">
              <a16:creationId xmlns:a16="http://schemas.microsoft.com/office/drawing/2014/main" id="{ABDC6FB5-012F-4BA4-A7E1-A5BC046D125B}"/>
            </a:ext>
          </a:extLst>
        </xdr:cNvPr>
        <xdr:cNvPicPr>
          <a:picLocks noChangeAspect="1"/>
        </xdr:cNvPicPr>
      </xdr:nvPicPr>
      <xdr:blipFill rotWithShape="1">
        <a:blip xmlns:r="http://schemas.openxmlformats.org/officeDocument/2006/relationships" r:embed="rId1"/>
        <a:srcRect l="6615" t="19769" r="6582" b="19840"/>
        <a:stretch/>
      </xdr:blipFill>
      <xdr:spPr>
        <a:xfrm>
          <a:off x="356153" y="57978"/>
          <a:ext cx="1080000" cy="2823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21980</xdr:colOff>
      <xdr:row>0</xdr:row>
      <xdr:rowOff>51289</xdr:rowOff>
    </xdr:from>
    <xdr:to>
      <xdr:col>1</xdr:col>
      <xdr:colOff>1101980</xdr:colOff>
      <xdr:row>1</xdr:row>
      <xdr:rowOff>143133</xdr:rowOff>
    </xdr:to>
    <xdr:pic>
      <xdr:nvPicPr>
        <xdr:cNvPr id="3" name="Imagem 2">
          <a:extLst>
            <a:ext uri="{FF2B5EF4-FFF2-40B4-BE49-F238E27FC236}">
              <a16:creationId xmlns:a16="http://schemas.microsoft.com/office/drawing/2014/main" id="{E3C18452-8462-41D6-84C9-EEC08072F86F}"/>
            </a:ext>
          </a:extLst>
        </xdr:cNvPr>
        <xdr:cNvPicPr>
          <a:picLocks noChangeAspect="1"/>
        </xdr:cNvPicPr>
      </xdr:nvPicPr>
      <xdr:blipFill rotWithShape="1">
        <a:blip xmlns:r="http://schemas.openxmlformats.org/officeDocument/2006/relationships" r:embed="rId1"/>
        <a:srcRect l="6615" t="19769" r="6582" b="19840"/>
        <a:stretch/>
      </xdr:blipFill>
      <xdr:spPr>
        <a:xfrm>
          <a:off x="380999" y="51289"/>
          <a:ext cx="1080000" cy="2823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16566</xdr:colOff>
      <xdr:row>0</xdr:row>
      <xdr:rowOff>57978</xdr:rowOff>
    </xdr:from>
    <xdr:to>
      <xdr:col>1</xdr:col>
      <xdr:colOff>1096566</xdr:colOff>
      <xdr:row>1</xdr:row>
      <xdr:rowOff>149822</xdr:rowOff>
    </xdr:to>
    <xdr:pic>
      <xdr:nvPicPr>
        <xdr:cNvPr id="2" name="Imagem 1">
          <a:extLst>
            <a:ext uri="{FF2B5EF4-FFF2-40B4-BE49-F238E27FC236}">
              <a16:creationId xmlns:a16="http://schemas.microsoft.com/office/drawing/2014/main" id="{0BF53644-959E-41C1-83BF-4C884E2B7350}"/>
            </a:ext>
          </a:extLst>
        </xdr:cNvPr>
        <xdr:cNvPicPr>
          <a:picLocks noChangeAspect="1"/>
        </xdr:cNvPicPr>
      </xdr:nvPicPr>
      <xdr:blipFill rotWithShape="1">
        <a:blip xmlns:r="http://schemas.openxmlformats.org/officeDocument/2006/relationships" r:embed="rId1"/>
        <a:srcRect l="6615" t="19769" r="6582" b="19840"/>
        <a:stretch/>
      </xdr:blipFill>
      <xdr:spPr>
        <a:xfrm>
          <a:off x="397566" y="57978"/>
          <a:ext cx="1080000" cy="2823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lzserv\Planejamento%20Financeiro\A-Eletrobr&#225;s\Auxiliares\A-Banco%20de%20Dados\Banc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rsaowsfs04vm\Departamento\CONTABILIDADE_GERAL\2016\RI%20E%20INFORMA&#199;&#213;ES%20GERENCIAIS\01%20-%20DRE%20SEGMENTADO\3T16\Backup\Backup\Base%20bridg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Banc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rcwbwsfs01vpar\contab\FCF%20-%20Divis&#227;o%20Fiscal\Demonstrativos%20Contabeis\ITRs%20Cvm\ITR%202002\Semesa\4&#186;%20trimestre\Planilha%20PPC%20Semesa%20dez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rcwbwsfs01vpar\contab\My%20Documents\CPFL\imo%20eld.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5610%20Imobilizado"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C)%203401%20GERA&#199;&#195;O%20-%20PPC"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160%20EMPR&#201;STIMOS%20E%20FINANCIAMENTOS%20Combined%20Leadshee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bjasselstine\Local%20Settings\Temporary%20Internet%20Files\OLK157\old%20reports\99MOPRO%20-%20M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lientes%20PwC\Votorantim\2003\VPAR\2012\VC\Mis%20Documentos\EEFF2006\MAYO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ROGRAMA&#199;&#195;O%20FINANCEIRA\Teste%20-%20ACUMUL09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files.oraclecorp.com/content/MyWorkspaces/AR_FINANZAS/CIERRES/0902/Cash%20basis%20Sep-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wst214\Documentos\Mis%20Documentos\Costos04\Cierre'04\Cospro12%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PPY\C\ipea\Pib\pibr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lientes%20PwC\Votorantim\2003\VPAR\2012\VC\Documents%20and%20Settings\davidasf\Configura&#231;&#245;es%20locais\Temporary%20Internet%20Files\OLK69\PATRICIA\bonec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mfs2vmspa\controladoria$\Controle%20de%20Gest&#227;o\Acompanhamento\Banco%20de%20Dados%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Índice"/>
      <sheetName val="Consumidores"/>
      <sheetName val="Forfait"/>
      <sheetName val="Venda-MWh"/>
      <sheetName val="Outros"/>
      <sheetName val="Compra-Mwh"/>
      <sheetName val="Compra-R$"/>
      <sheetName val="Fatur. Bruto-Comercial"/>
      <sheetName val="T I P"/>
      <sheetName val="ICMS Fat."/>
      <sheetName val="Importe-Comercial"/>
      <sheetName val="Importe-Contábil"/>
      <sheetName val="ICMS Contábil"/>
      <sheetName val="Importe+ICMS"/>
      <sheetName val="Tarifa Comercial"/>
      <sheetName val="Tarifa Contabilidade"/>
      <sheetName val="Arrec. Bruta"/>
      <sheetName val="ICMS  Arrec."/>
      <sheetName val="Arrec.Líquida"/>
      <sheetName val="Pessoal"/>
      <sheetName val="Mercado"/>
      <sheetName val="OTR.CRED."/>
      <sheetName val="Balanço"/>
      <sheetName val="GASTOS LE2000"/>
      <sheetName val="SELIC"/>
      <sheetName val="Balancete"/>
      <sheetName val=" PIB Brasil ( R$ de 1996 )"/>
      <sheetName val="FORMULÁRIO"/>
      <sheetName val="tarifas abertas internet"/>
      <sheetName val="BM&amp;F"/>
      <sheetName val="Plan1"/>
      <sheetName val="PAGAMENTO"/>
      <sheetName val="Suporte"/>
      <sheetName val="2000"/>
      <sheetName val="Banco"/>
      <sheetName val="INDIECO1"/>
      <sheetName val="ASSUM"/>
      <sheetName val="Sist.Transm.Dist.Glob. "/>
      <sheetName val="Spot"/>
      <sheetName val="Taxes"/>
      <sheetName val="RESUMO"/>
      <sheetName val="Dados2"/>
      <sheetName val="LISTAS"/>
      <sheetName val="Fatur__Bruto-Comercial"/>
      <sheetName val="T_I_P"/>
      <sheetName val="ICMS_Fat_"/>
      <sheetName val="ICMS_Contábil"/>
      <sheetName val="Tarifa_Comercial"/>
      <sheetName val="Tarifa_Contabilidade"/>
      <sheetName val="Arrec__Bruta"/>
      <sheetName val="ICMS__Arrec_"/>
      <sheetName val="Arrec_Líquida"/>
      <sheetName val="_PIB_Brasil_(_R$_de_1996_)"/>
      <sheetName val="Base FIN-NNG-PRE"/>
      <sheetName val="Base O&amp;M"/>
      <sheetName val="Dados"/>
      <sheetName val="Referência Macro"/>
      <sheetName val="Classes"/>
      <sheetName val="FATORES"/>
      <sheetName val="ce"/>
      <sheetName val="CECO"/>
      <sheetName val="TESTE"/>
      <sheetName val="Base - Não apagar"/>
      <sheetName val="Column Test-S2"/>
      <sheetName val="P&amp;L_EBITDA"/>
      <sheetName val="Resumen"/>
      <sheetName val="Fatur__Bruto-Comercial1"/>
      <sheetName val="T_I_P1"/>
      <sheetName val="ICMS_Fat_1"/>
      <sheetName val="ICMS_Contábil1"/>
      <sheetName val="Tarifa_Comercial1"/>
      <sheetName val="Tarifa_Contabilidade1"/>
      <sheetName val="Arrec__Bruta1"/>
      <sheetName val="ICMS__Arrec_1"/>
      <sheetName val="Arrec_Líquida1"/>
      <sheetName val="OTR_CRED_"/>
      <sheetName val="GASTOS_LE2000"/>
      <sheetName val="_PIB_Brasil_(_R$_de_1996_)1"/>
      <sheetName val="tarifas_abertas_internet"/>
      <sheetName val="Sist_Transm_Dist_Glob__"/>
      <sheetName val="Base_FIN-NNG-PRE"/>
      <sheetName val="Base_O&amp;M"/>
      <sheetName val="Referência_Macro"/>
      <sheetName val="Base_-_Não_apagar"/>
      <sheetName val="Column_Test-S2"/>
      <sheetName val="DRE"/>
      <sheetName val="Lead"/>
      <sheetName val="Comparativos - Abr-02"/>
      <sheetName val="Comparativos _ Abr_02"/>
      <sheetName val="Comparativos - Fev-02"/>
      <sheetName val="Comparativos _ Fev_02"/>
      <sheetName val="Comparativos - Jan-02"/>
      <sheetName val="Comparativos _ Jan_02"/>
      <sheetName val="Comparativos - Mar-02"/>
      <sheetName val="Comparativos _ Mar_02"/>
      <sheetName val="Comentários Jan-02 "/>
      <sheetName val="Comentários Jan_02 "/>
      <sheetName val="Metalúrgica"/>
      <sheetName val="SETTINGS"/>
      <sheetName val="TermoPE"/>
      <sheetName val="DRE e FLUXO CAIXA"/>
      <sheetName val="Índices"/>
      <sheetName val="Tabela aux."/>
      <sheetName val="DEBE"/>
      <sheetName val="EOFI"/>
      <sheetName val="Validacao_Dados"/>
      <sheetName val="Consol. Energia Ger"/>
      <sheetName val="DRE_Cemar_Orçam"/>
      <sheetName val="  "/>
      <sheetName val="AA-10(Op.63)"/>
      <sheetName val="Inventário PA"/>
      <sheetName val="Base_Calc"/>
      <sheetName val="Base_Dados"/>
      <sheetName val="Taxas"/>
      <sheetName val="tarifas_abertas_internet1"/>
      <sheetName val="Sist_Transm_Dist_Glob__1"/>
      <sheetName val="Aquisição"/>
      <sheetName val="ABRIL 2000"/>
      <sheetName val="FF3"/>
      <sheetName val="Apoio"/>
      <sheetName val="Classificação"/>
      <sheetName val="Plan1 (2)"/>
      <sheetName val="AUXILIAR"/>
      <sheetName val="AVC Garabi II Set18"/>
      <sheetName val="Cursos"/>
      <sheetName val="DRE_e_FLUXO_CAIXA"/>
      <sheetName val="Tabela_aux_"/>
      <sheetName val="Comparativos_-_Abr-02"/>
      <sheetName val="Comparativos___Abr_02"/>
      <sheetName val="Comparativos_-_Fev-02"/>
      <sheetName val="Comparativos___Fev_02"/>
      <sheetName val="Comparativos_-_Jan-02"/>
      <sheetName val="Comparativos___Jan_02"/>
      <sheetName val="Comparativos_-_Mar-02"/>
      <sheetName val="Comparativos___Mar_02"/>
      <sheetName val="Comentários_Jan-02_"/>
      <sheetName val="Comentários_Jan_02_"/>
      <sheetName val="Consol__Energia_Ger"/>
      <sheetName val="ABRIL_2000"/>
      <sheetName val="__"/>
      <sheetName val="AA-10(Op_63)"/>
      <sheetName val="Inventário_PA"/>
      <sheetName val="BASE RATEIO DIRETORIA"/>
      <sheetName val="Validação de Dados"/>
      <sheetName val="Listas e Tabelas"/>
      <sheetName val="Siglas e Legendas"/>
      <sheetName val="IREM"/>
      <sheetName val="Plan2"/>
      <sheetName val="Plan3"/>
      <sheetName val="CVA_Projetada12meses"/>
      <sheetName val="CUSTOS"/>
      <sheetName val="Tabela_valores_módulos"/>
      <sheetName val="Fatur__Bruto-Comercial2"/>
      <sheetName val="T_I_P2"/>
      <sheetName val="ICMS_Fat_2"/>
      <sheetName val="ICMS_Contábil2"/>
      <sheetName val="Tarifa_Comercial2"/>
      <sheetName val="Tarifa_Contabilidade2"/>
      <sheetName val="Arrec__Bruta2"/>
      <sheetName val="ICMS__Arrec_2"/>
      <sheetName val="Arrec_Líquida2"/>
      <sheetName val="_PIB_Brasil_(_R$_de_1996_)2"/>
      <sheetName val="tarifas_abertas_internet2"/>
      <sheetName val="Sist_Transm_Dist_Glob__2"/>
      <sheetName val="Base_FIN-NNG-PRE1"/>
      <sheetName val="Base_O&amp;M1"/>
      <sheetName val="DRE_e_FLUXO_CAIXA1"/>
      <sheetName val="Tabela_aux_1"/>
      <sheetName val="Comparativos_-_Abr-021"/>
      <sheetName val="Comparativos___Abr_021"/>
      <sheetName val="Comparativos_-_Fev-021"/>
      <sheetName val="Comparativos___Fev_021"/>
      <sheetName val="Comparativos_-_Jan-021"/>
      <sheetName val="Comparativos___Jan_021"/>
      <sheetName val="Comparativos_-_Mar-021"/>
      <sheetName val="Comparativos___Mar_021"/>
      <sheetName val="Comentários_Jan-02_1"/>
      <sheetName val="Comentários_Jan_02_1"/>
      <sheetName val="Consol__Energia_Ger1"/>
      <sheetName val="ABRIL_20001"/>
      <sheetName val="__1"/>
      <sheetName val="AA-10(Op_63)1"/>
      <sheetName val="Inventário_PA1"/>
      <sheetName val="BASE_RATEIO_DIRETORIA"/>
      <sheetName val="Validação_de_Dados"/>
      <sheetName val="Plan1_(2)"/>
      <sheetName val="AVC_Garabi_II_Set18"/>
      <sheetName val="Listas_e_Tabelas"/>
      <sheetName val="Siglas_e_Legendas"/>
      <sheetName val="Fatur__Bruto-Comercial3"/>
      <sheetName val="T_I_P3"/>
      <sheetName val="ICMS_Fat_3"/>
      <sheetName val="ICMS_Contábil3"/>
      <sheetName val="Tarifa_Comercial3"/>
      <sheetName val="Tarifa_Contabilidade3"/>
      <sheetName val="Arrec__Bruta3"/>
      <sheetName val="ICMS__Arrec_3"/>
      <sheetName val="Arrec_Líquida3"/>
      <sheetName val="_PIB_Brasil_(_R$_de_1996_)3"/>
      <sheetName val="tarifas_abertas_internet3"/>
      <sheetName val="Sist_Transm_Dist_Glob__3"/>
      <sheetName val="Comparativos_-_Abr-022"/>
      <sheetName val="Comparativos___Abr_022"/>
      <sheetName val="Comparativos_-_Fev-022"/>
      <sheetName val="Comparativos___Fev_022"/>
      <sheetName val="Comparativos_-_Jan-022"/>
      <sheetName val="Comparativos___Jan_022"/>
      <sheetName val="Comparativos_-_Mar-022"/>
      <sheetName val="Comparativos___Mar_022"/>
      <sheetName val="Comentários_Jan-02_2"/>
      <sheetName val="Comentários_Jan_02_2"/>
      <sheetName val="DRE_e_FLUXO_CAIXA2"/>
      <sheetName val="Tabela_aux_2"/>
      <sheetName val="Base_FIN-NNG-PRE2"/>
      <sheetName val="Base_O&amp;M2"/>
      <sheetName val="Consol__Energia_Ger2"/>
      <sheetName val="Plan1_(2)1"/>
      <sheetName val="__2"/>
      <sheetName val="AA-10(Op_63)2"/>
      <sheetName val="Inventário_PA2"/>
      <sheetName val="ABRIL_20002"/>
      <sheetName val="OTR_CRED_1"/>
      <sheetName val="BASE_RATEIO_DIRETORIA1"/>
      <sheetName val="Validação_de_Dados1"/>
      <sheetName val="AVC_Garabi_II_Set181"/>
      <sheetName val="Listas_e_Tabelas1"/>
      <sheetName val="Siglas_e_Legendas1"/>
      <sheetName val="Receivables"/>
      <sheetName val="Cash"/>
      <sheetName val="Avaliação"/>
      <sheetName val="#REF"/>
      <sheetName val="CSCCincSKR"/>
      <sheetName val="Tarifas_de_Fornecimento"/>
      <sheetName val="Tarifas_de_Suprimento"/>
      <sheetName val="DadosImportar"/>
      <sheetName val="DadosImportadosSamp"/>
      <sheetName val="Críticas"/>
      <sheetName val="DePara"/>
      <sheetName val="RTOS_APOIO"/>
      <sheetName val="apoio_data"/>
      <sheetName val="APOIO_LISTA"/>
      <sheetName val="RECEITAS_DE_TARIFAS"/>
      <sheetName val="SUBSIDIOS_CDE_TARIFAS"/>
      <sheetName val="OCRE"/>
      <sheetName val="Fatur__Bruto-Comercial4"/>
      <sheetName val="T_I_P4"/>
      <sheetName val="ICMS_Fat_4"/>
      <sheetName val="ICMS_Contábil4"/>
      <sheetName val="Tarifa_Comercial4"/>
      <sheetName val="Tarifa_Contabilidade4"/>
      <sheetName val="Arrec__Bruta4"/>
      <sheetName val="ICMS__Arrec_4"/>
      <sheetName val="Arrec_Líquida4"/>
      <sheetName val="_PIB_Brasil_(_R$_de_1996_)4"/>
      <sheetName val="tarifas_abertas_internet4"/>
      <sheetName val="Sist_Transm_Dist_Glob__4"/>
      <sheetName val="Base_FIN-NNG-PRE3"/>
      <sheetName val="Base_O&amp;M3"/>
      <sheetName val="DRE_e_FLUXO_CAIXA3"/>
      <sheetName val="Tabela_aux_3"/>
      <sheetName val="Comparativos_-_Abr-023"/>
      <sheetName val="Comparativos___Abr_023"/>
      <sheetName val="Comparativos_-_Fev-023"/>
      <sheetName val="Comparativos___Fev_023"/>
      <sheetName val="Comparativos_-_Jan-023"/>
      <sheetName val="Comparativos___Jan_023"/>
      <sheetName val="Comparativos_-_Mar-023"/>
      <sheetName val="Comparativos___Mar_023"/>
      <sheetName val="Comentários_Jan-02_3"/>
      <sheetName val="Comentários_Jan_02_3"/>
      <sheetName val="Consol__Energia_Ger3"/>
      <sheetName val="__3"/>
      <sheetName val="AA-10(Op_63)3"/>
      <sheetName val="Inventário_PA3"/>
      <sheetName val="ABRIL_20003"/>
      <sheetName val="OTR_CRED_2"/>
      <sheetName val="Plan1_(2)2"/>
      <sheetName val="BASE_RATEIO_DIRETORIA2"/>
      <sheetName val="Validação_de_Dados2"/>
      <sheetName val="AVC_Garabi_II_Set182"/>
      <sheetName val="Listas_e_Tabelas2"/>
      <sheetName val="Siglas_e_Legendas2"/>
      <sheetName val="MENSAL"/>
      <sheetName val="FX_RES"/>
      <sheetName val="TENSÃO"/>
      <sheetName val="VALIDADOR"/>
      <sheetName val="1996"/>
      <sheetName val="Projeção Receita"/>
      <sheetName val="Simulação Mensal"/>
      <sheetName val="Cotação Areva SE's 2008"/>
      <sheetName val="Planilha1"/>
      <sheetName val="Drivers IAR 1 a 4 (3)"/>
      <sheetName val="Drivers IAR 1 a 4 (2)"/>
      <sheetName val="Drivers IAR 1 a 4"/>
      <sheetName val="Drivers IAR Global"/>
      <sheetName val="IAR Cepisa"/>
      <sheetName val="IAR Historico"/>
      <sheetName val="Simulação Anual"/>
      <sheetName val="PDD CNR"/>
      <sheetName val="Projeção CNR"/>
      <sheetName val="Dívida Serviço Publico (2)"/>
      <sheetName val="Dívida Serviço Publico"/>
      <sheetName val="CR CEPISA"/>
      <sheetName val="Planilha3"/>
      <sheetName val="Drivers 2"/>
      <sheetName val="Distribuidoras (2)"/>
      <sheetName val="Distribuidoras"/>
      <sheetName val="Plan7"/>
      <sheetName val="Evolução 2014 2015 2016"/>
      <sheetName val="IAR Longo Prazo Desafio"/>
      <sheetName val="IAR Longo Prazo Meta"/>
      <sheetName val="Drivers Novo"/>
      <sheetName val="Drivers Antigo"/>
      <sheetName val="Drivers"/>
      <sheetName val="Simuladores Desafio 45"/>
      <sheetName val="Simuladores Atual Plus"/>
      <sheetName val="Tarifas"/>
      <sheetName val="Arrecadação CNR Desafio"/>
      <sheetName val="Arrecadação CNR"/>
      <sheetName val="Evolução desde 2012 Desafio"/>
      <sheetName val="Gráficos"/>
      <sheetName val="Evolução 2014 2015 2016 Des"/>
      <sheetName val="Evolução 2014 2015 2016 Haiama"/>
      <sheetName val="Evolução 2014 2015 2016 Beto"/>
      <sheetName val="Evolução Anual"/>
      <sheetName val="Contas Aberto Com CNR"/>
      <sheetName val="Demais distribuidoras (2)"/>
      <sheetName val="Cemar x Celpa (2)"/>
      <sheetName val="Cemar x Celpa"/>
      <sheetName val="Cemar Liquido de PDD"/>
      <sheetName val="Demais distribuidoras"/>
      <sheetName val="Contas Comercial Com CNR Perdas"/>
      <sheetName val="Contas Comercial Com CNR"/>
      <sheetName val="Build Up_Celpa_Set"/>
      <sheetName val="Build Up_frentes_Comaprativo"/>
      <sheetName val="Mercado_Receita"/>
      <sheetName val="Cotação_Areva_SE's_20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sheetData sheetId="84"/>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efreshError="1"/>
      <sheetData sheetId="229" refreshError="1"/>
      <sheetData sheetId="230" refreshError="1"/>
      <sheetData sheetId="231" refreshError="1"/>
      <sheetData sheetId="232" refreshError="1"/>
      <sheetData sheetId="233"/>
      <sheetData sheetId="234"/>
      <sheetData sheetId="235"/>
      <sheetData sheetId="236"/>
      <sheetData sheetId="237"/>
      <sheetData sheetId="238"/>
      <sheetData sheetId="239"/>
      <sheetData sheetId="240"/>
      <sheetData sheetId="241"/>
      <sheetData sheetId="242"/>
      <sheetData sheetId="243"/>
      <sheetData sheetId="244" refreshError="1"/>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refreshError="1"/>
      <sheetData sheetId="335" refreshError="1"/>
      <sheetData sheetId="336" refreshError="1"/>
      <sheetData sheetId="33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Ano atual)"/>
      <sheetName val="DRE (Nota) - Ano atual"/>
      <sheetName val="Bridge"/>
      <sheetName val="Volume e preço"/>
      <sheetName val="Base bridge"/>
    </sheetNames>
    <definedNames>
      <definedName name="maio"/>
    </definedNames>
    <sheetDataSet>
      <sheetData sheetId="0"/>
      <sheetData sheetId="1"/>
      <sheetData sheetId="2"/>
      <sheetData sheetId="3"/>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ado"/>
      <sheetName val="Capa"/>
      <sheetName val="Índice"/>
      <sheetName val="Balanço"/>
      <sheetName val="Compra-Mwh"/>
      <sheetName val="Venda-MWh"/>
      <sheetName val="Consumidores"/>
      <sheetName val="Forfait"/>
      <sheetName val="Outros"/>
      <sheetName val="Compra-R$"/>
      <sheetName val="Fatur. Bruto-Comercial"/>
      <sheetName val="Importe-Comercial"/>
      <sheetName val="ICMS Fat."/>
      <sheetName val="T I P"/>
      <sheetName val="Tarifa Comercial"/>
      <sheetName val="Arrec. Bruta"/>
      <sheetName val="Arrec.Líquida"/>
      <sheetName val="ICMS  Arrec."/>
      <sheetName val="Importe+ICMS"/>
      <sheetName val="Importe-Contábil"/>
      <sheetName val="ICMS Contábil"/>
      <sheetName val="Tarifa Contabilidade"/>
      <sheetName val="GASTOS LE2000"/>
      <sheetName val="SELIC"/>
      <sheetName val="Pessoal"/>
      <sheetName val="OTR.CRED."/>
      <sheetName val="Balancete"/>
      <sheetName val="PARAM"/>
      <sheetName val="INDIECO1"/>
      <sheetName val="ASSUM"/>
      <sheetName val="Sist.Transm.Dist.Glob. "/>
      <sheetName val="Spot"/>
      <sheetName val="Taxes"/>
      <sheetName val="RESUMO"/>
      <sheetName val=" PIB Brasil ( R$ de 1996 )"/>
      <sheetName val="FORMULÁRIO"/>
      <sheetName val="tarifas abertas internet"/>
      <sheetName val="BM&amp;F"/>
      <sheetName val="Plan1"/>
      <sheetName val="PAGAMENTO"/>
      <sheetName val="SETTINGS"/>
      <sheetName val="Suporte"/>
      <sheetName val="2000"/>
      <sheetName val="Banco"/>
      <sheetName val="Metalúrgica"/>
      <sheetName val="TermoPE"/>
      <sheetName val="DRE e FLUXO CAIXA"/>
      <sheetName val="Índices"/>
      <sheetName val="Tabela aux."/>
      <sheetName val="Fatur__Bruto-Comercial"/>
      <sheetName val="ICMS_Fat_"/>
      <sheetName val="T_I_P"/>
      <sheetName val="Tarifa_Comercial"/>
      <sheetName val="Arrec__Bruta"/>
      <sheetName val="Arrec_Líquida"/>
      <sheetName val="ICMS__Arrec_"/>
      <sheetName val="ICMS_Contábil"/>
      <sheetName val="Tarifa_Contabilidade"/>
      <sheetName val="GASTOS_LE2000"/>
      <sheetName val="OTR_CRED_"/>
      <sheetName val="Sist_Transm_Dist_Glob__"/>
      <sheetName val="_PIB_Brasil_(_R$_de_1996_)"/>
      <sheetName val="tarifas_abertas_internet"/>
      <sheetName val="DRE_e_FLUXO_CAIXA"/>
      <sheetName val="Tabela_aux_"/>
      <sheetName val="DRE_Cemar_Orçam"/>
      <sheetName val="  "/>
      <sheetName val="AA-10(Op.63)"/>
      <sheetName val="Inventário PA"/>
      <sheetName val="Dados2"/>
      <sheetName val="LISTAS"/>
      <sheetName val="Base FIN-NNG-PRE"/>
      <sheetName val="Base O&amp;M"/>
      <sheetName val="Aquisição"/>
      <sheetName val="ABRIL 2000"/>
      <sheetName val="FF3"/>
      <sheetName val="DRE"/>
      <sheetName val="Lead"/>
      <sheetName val="Comparativos - Abr-02"/>
      <sheetName val="Comparativos _ Abr_02"/>
      <sheetName val="Comparativos - Fev-02"/>
      <sheetName val="Comparativos _ Fev_02"/>
      <sheetName val="Comparativos - Jan-02"/>
      <sheetName val="Comparativos _ Jan_02"/>
      <sheetName val="Comparativos - Mar-02"/>
      <sheetName val="Comparativos _ Mar_02"/>
      <sheetName val="Comentários Jan-02 "/>
      <sheetName val="Comentários Jan_02 "/>
      <sheetName val="Consol. Energia Ger"/>
      <sheetName val="DEBE"/>
      <sheetName val="EOFI"/>
      <sheetName val="ce"/>
      <sheetName val="CECO"/>
      <sheetName val="TESTE"/>
      <sheetName val="Dados"/>
      <sheetName val="Validacao_Dados"/>
      <sheetName val="Apoio"/>
      <sheetName val="Classificação"/>
      <sheetName val="Fatur__Bruto-Comercial1"/>
      <sheetName val="T_I_P1"/>
      <sheetName val="ICMS_Fat_1"/>
      <sheetName val="ICMS_Contábil1"/>
      <sheetName val="Tarifa_Comercial1"/>
      <sheetName val="Tarifa_Contabilidade1"/>
      <sheetName val="Arrec__Bruta1"/>
      <sheetName val="ICMS__Arrec_1"/>
      <sheetName val="Arrec_Líquida1"/>
      <sheetName val="_PIB_Brasil_(_R$_de_1996_)1"/>
      <sheetName val="Base_FIN-NNG-PRE"/>
      <sheetName val="Base_O&amp;M"/>
      <sheetName val="Comparativos_-_Abr-02"/>
      <sheetName val="Comparativos___Abr_02"/>
      <sheetName val="Comparativos_-_Fev-02"/>
      <sheetName val="Comparativos___Fev_02"/>
      <sheetName val="Comparativos_-_Jan-02"/>
      <sheetName val="Comparativos___Jan_02"/>
      <sheetName val="Comparativos_-_Mar-02"/>
      <sheetName val="Comparativos___Mar_02"/>
      <sheetName val="Comentários_Jan-02_"/>
      <sheetName val="Comentários_Jan_02_"/>
      <sheetName val="Consol__Energia_Ger"/>
      <sheetName val="ABRIL_2000"/>
      <sheetName val="__"/>
      <sheetName val="AA-10(Op_63)"/>
      <sheetName val="Inventário_PA"/>
      <sheetName val="Cursos"/>
      <sheetName val="CUSTOS"/>
      <sheetName val="IREM"/>
      <sheetName val="Plan2"/>
      <sheetName val="Plan3"/>
      <sheetName val="CVA_Projetada12meses"/>
      <sheetName val="Tabela_valores_módulos"/>
      <sheetName val="Avaliação"/>
      <sheetName val="Base_Calc"/>
      <sheetName val="Base_Dados"/>
      <sheetName val="Taxas"/>
      <sheetName val="tarifas_abertas_internet1"/>
      <sheetName val="Sist_Transm_Dist_Glob__1"/>
      <sheetName val="Plan1 (2)"/>
      <sheetName val="Garantia"/>
      <sheetName val="AUXILIAR"/>
      <sheetName val="Projeção Receita"/>
      <sheetName val="Simulação Mensal"/>
      <sheetName val="BASE RATEIO DIRETORIA"/>
      <sheetName val="Validação de Dados"/>
      <sheetName val="VALIDADOR"/>
      <sheetName val="1996"/>
      <sheetName val="Cotação Areva SE's 2008"/>
      <sheetName val="1A"/>
      <sheetName val="2B"/>
      <sheetName val="Listas e Tabelas"/>
      <sheetName val="Siglas e Legendas"/>
      <sheetName val="AVC Garabi II Set18"/>
      <sheetName val="#REF"/>
      <sheetName val="Fatur__Bruto-Comercial2"/>
      <sheetName val="T_I_P2"/>
      <sheetName val="ICMS_Fat_2"/>
      <sheetName val="ICMS_Contábil2"/>
      <sheetName val="Tarifa_Comercial2"/>
      <sheetName val="Tarifa_Contabilidade2"/>
      <sheetName val="Arrec__Bruta2"/>
      <sheetName val="ICMS__Arrec_2"/>
      <sheetName val="Arrec_Líquida2"/>
      <sheetName val="_PIB_Brasil_(_R$_de_1996_)2"/>
      <sheetName val="tarifas_abertas_internet2"/>
      <sheetName val="Sist_Transm_Dist_Glob__2"/>
      <sheetName val="Base_FIN-NNG-PRE1"/>
      <sheetName val="Base_O&amp;M1"/>
      <sheetName val="DRE_e_FLUXO_CAIXA1"/>
      <sheetName val="Tabela_aux_1"/>
      <sheetName val="Comparativos_-_Abr-021"/>
      <sheetName val="Comparativos___Abr_021"/>
      <sheetName val="Comparativos_-_Fev-021"/>
      <sheetName val="Comparativos___Fev_021"/>
      <sheetName val="Comparativos_-_Jan-021"/>
      <sheetName val="Comparativos___Jan_021"/>
      <sheetName val="Comparativos_-_Mar-021"/>
      <sheetName val="Comparativos___Mar_021"/>
      <sheetName val="Comentários_Jan-02_1"/>
      <sheetName val="Comentários_Jan_02_1"/>
      <sheetName val="Consol__Energia_Ger1"/>
      <sheetName val="ABRIL_20001"/>
      <sheetName val="__1"/>
      <sheetName val="AA-10(Op_63)1"/>
      <sheetName val="Inventário_PA1"/>
      <sheetName val="BASE_RATEIO_DIRETORIA"/>
      <sheetName val="Validação_de_Dados"/>
      <sheetName val="Plan1_(2)"/>
      <sheetName val="AVC_Garabi_II_Set18"/>
      <sheetName val="Listas_e_Tabelas"/>
      <sheetName val="Siglas_e_Legendas"/>
      <sheetName val="Receivables"/>
      <sheetName val="Cash"/>
      <sheetName val="Tarifas_de_Fornecimento"/>
      <sheetName val="Tarifas_de_Suprimento"/>
      <sheetName val="DadosImportar"/>
      <sheetName val="DadosImportadosSamp"/>
      <sheetName val="Críticas"/>
      <sheetName val="DePara"/>
      <sheetName val="RTOS_APOIO"/>
      <sheetName val="apoio_data"/>
      <sheetName val="APOIO_LISTA"/>
      <sheetName val="RECEITAS_DE_TARIFAS"/>
      <sheetName val="SUBSIDIOS_CDE_TARIFAS"/>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refreshError="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sheetData sheetId="194"/>
      <sheetData sheetId="195"/>
      <sheetData sheetId="196"/>
      <sheetData sheetId="197"/>
      <sheetData sheetId="198"/>
      <sheetData sheetId="199"/>
      <sheetData sheetId="200"/>
      <sheetData sheetId="201"/>
      <sheetData sheetId="202"/>
      <sheetData sheetId="20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F-3"/>
      <sheetName val="F-3!2"/>
      <sheetName val="I"/>
      <sheetName val="E"/>
      <sheetName val="H"/>
      <sheetName val="P"/>
      <sheetName val="N"/>
      <sheetName val="AA"/>
      <sheetName val="BB"/>
      <sheetName val="CC"/>
      <sheetName val="SS"/>
      <sheetName val="RGR Semesa"/>
      <sheetName val="Mvt Empréstimos"/>
      <sheetName val="DIT-vJCM (Revisado)"/>
      <sheetName val="Entrada"/>
      <sheetName val="Planilha PPC Semesa dez02"/>
      <sheetName val="DIF FAT FEV 01"/>
      <sheetName val="Mapa Imobilizado"/>
      <sheetName val="Resumo"/>
      <sheetName val="RGR_Semesa"/>
      <sheetName val="Mvt_Empréstimos"/>
      <sheetName val="DIT-vJCM_(Revisado)"/>
      <sheetName val="Planilha_PPC_Semesa_dez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mapa de movimentação"/>
      <sheetName val="PAS Depreciação"/>
      <sheetName val="Teste Custo Inicial"/>
      <sheetName val="Passos Programa  "/>
      <sheetName val="Log ACL -Jun"/>
      <sheetName val="Log Complem. Adições"/>
      <sheetName val="Log Saldo Inicial"/>
      <sheetName val="Parâmetro Depreciação"/>
      <sheetName val="Threshold Calc"/>
      <sheetName val="XREF"/>
      <sheetName val="Tickmarks"/>
      <sheetName val="RGR Semesa"/>
      <sheetName val="imo eld"/>
      <sheetName val="ce"/>
    </sheetNames>
    <sheetDataSet>
      <sheetData sheetId="0"/>
      <sheetData sheetId="1"/>
      <sheetData sheetId="2"/>
      <sheetData sheetId="3"/>
      <sheetData sheetId="4"/>
      <sheetData sheetId="5"/>
      <sheetData sheetId="6" refreshError="1"/>
      <sheetData sheetId="7"/>
      <sheetData sheetId="8" refreshError="1"/>
      <sheetData sheetId="9" refreshError="1"/>
      <sheetData sheetId="10" refreshError="1"/>
      <sheetData sheetId="11"/>
      <sheetData sheetId="12"/>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T Imobilizado 2º TRIM 2002"/>
      <sheetName val="Teste de Adições"/>
      <sheetName val="Passos Programa  "/>
      <sheetName val="XREF"/>
      <sheetName val="Tickmarks"/>
      <sheetName val="MUT ABRIL -JUNHO GER 2002"/>
      <sheetName val="Lead"/>
      <sheetName val="Links"/>
      <sheetName val="Variação"/>
      <sheetName val="Mapa de movimentação"/>
      <sheetName val="PAS de Depreciação"/>
      <sheetName val="Threshold Calc"/>
      <sheetName val="Variação Trimestre"/>
      <sheetName val="Mapa de movimentação {ppc}"/>
      <sheetName val="Teste Adições"/>
      <sheetName val="Imob em Curso"/>
      <sheetName val="log adicoes"/>
      <sheetName val="Teste Adicoes"/>
      <sheetName val="Leasing injetora"/>
      <sheetName val="Saldo Inicial"/>
      <sheetName val="Log Saldo Inicial"/>
      <sheetName val="#REF"/>
      <sheetName val="Variação Trim"/>
      <sheetName val="Mapa {ppc}"/>
      <sheetName val="PAS Depreciacao"/>
      <sheetName val="Imobilizado em Curso"/>
      <sheetName val="Threshold"/>
      <sheetName val="Depreciação 1o. ITR"/>
      <sheetName val="Cálculo Global AdiçõesBaixas"/>
      <sheetName val="Cálculo Global Depreciação"/>
      <sheetName val="Sheet1"/>
      <sheetName val="Mapa Imobilizado 30-09-06"/>
      <sheetName val="Andamento"/>
      <sheetName val="Circularizações 30.09.06"/>
      <sheetName val="Teste Saldo Inicial"/>
      <sheetName val="Teste Seguros"/>
      <sheetName val="PAS Depreciação"/>
      <sheetName val="Diferido"/>
      <sheetName val="Jan"/>
      <sheetName val="Adiantamento_Clientes"/>
      <sheetName val="Movimentação_Qtdes"/>
      <sheetName val="Worksheet in (C) 5610 Imobiliza"/>
      <sheetName val="Spot"/>
      <sheetName val="Taxes"/>
      <sheetName val="Global Depreciação"/>
      <sheetName val="Bioenergia"/>
      <sheetName val="Eurus VI"/>
      <sheetName val="Santa Clara I"/>
      <sheetName val="Santa Clara II"/>
      <sheetName val="Santa Clara III"/>
      <sheetName val="Santa Clara IV"/>
      <sheetName val="Santa Clara V"/>
      <sheetName val="Santa Clara VI"/>
      <sheetName val="Bio Formosa"/>
      <sheetName val="Bio Ipê"/>
      <sheetName val="Bio Pedra"/>
      <sheetName val="Bio Buriti"/>
      <sheetName val="Salto Góes  "/>
      <sheetName val="Costa Branca  "/>
      <sheetName val="Juremas  "/>
      <sheetName val="Macacos  "/>
      <sheetName val="Pedra Preta  "/>
      <sheetName val="Bio Alvorada "/>
      <sheetName val="Atlântica I"/>
      <sheetName val="Atlântica II"/>
      <sheetName val="Atlântica IV"/>
      <sheetName val="Atlântica V"/>
      <sheetName val="Bio Coopcana "/>
      <sheetName val="Eólica Formosa "/>
      <sheetName val="Eólica Icaraizinho "/>
      <sheetName val="Eólica Paracuru "/>
      <sheetName val="SIIF Cinco"/>
      <sheetName val="Bons Ventos"/>
      <sheetName val="PCH Holding 2"/>
      <sheetName val="PCH Holding "/>
      <sheetName val="CPFL Renováveis"/>
      <sheetName val="FURNESS STOCK COUNT"/>
      <sheetName val="RGR Semesa"/>
      <sheetName val="Teste Global de Depreciação"/>
      <sheetName val="Teste de adição"/>
      <sheetName val="Movimentação Anual"/>
      <sheetName val="Movimentação"/>
      <sheetName val="Depreciação"/>
      <sheetName val="Map Mov"/>
      <sheetName val="Deprec Benf"/>
      <sheetName val="Deprec Mov"/>
      <sheetName val="Deprec Veic"/>
      <sheetName val="Depre Comput"/>
      <sheetName val="Deprec Maq"/>
      <sheetName val="Depr Software"/>
      <sheetName val="Depr Eqptos Com"/>
      <sheetName val="Depre Maq Armaz"/>
      <sheetName val="Depr Pallets"/>
      <sheetName val="Teste Baixa"/>
      <sheetName val="Teste Adic"/>
      <sheetName val="Empréstimos"/>
      <sheetName val="Procv"/>
      <sheetName val="Cadastro"/>
      <sheetName val="DIF FAT FEV 01"/>
      <sheetName val="FLASH (Cons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AC"/>
      <sheetName val="Mvt Imobilizado"/>
      <sheetName val="Composição Consumidores Finais"/>
      <sheetName val="Mvt Empréstimos"/>
      <sheetName val="PL"/>
      <sheetName val="Result Financ"/>
      <sheetName val="Tickmarks"/>
      <sheetName val="Jan"/>
      <sheetName val="Teste de Adições"/>
      <sheetName val="Mutação do PL Trimestral"/>
      <sheetName val="Master"/>
      <sheetName val="Lead"/>
      <sheetName val="XREF"/>
      <sheetName val="RESUMO"/>
      <sheetName val="Spot"/>
      <sheetName val="Taxes"/>
      <sheetName val="#REF"/>
      <sheetName val="RGR Semesa"/>
      <sheetName val="Worksheet in (C) 3401 GERAÇÃO -"/>
      <sheetName val="Nov"/>
      <sheetName val="Pasta 2"/>
      <sheetName val="Pasta 3"/>
      <sheetName val="Pasta 4"/>
      <sheetName val="PAT"/>
      <sheetName val="COMPENSAÇÃO MP 1807"/>
      <sheetName val="C.S_RECUPERAR"/>
      <sheetName val="AJUSTE"/>
      <sheetName val="PDD"/>
      <sheetName val="PREJUÍZO FISCAL"/>
      <sheetName val="Parte B_2001"/>
      <sheetName val="Lista"/>
      <sheetName val="DRE"/>
      <sheetName val="Tickmarks "/>
      <sheetName val="FLASH (Consol)"/>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Empréstimos"/>
      <sheetName val="BB PCH's"/>
      <sheetName val="Mvt Empréstimos (PPC)"/>
      <sheetName val="Parametro CESP"/>
      <sheetName val="Threshold Calc"/>
      <sheetName val="XREF"/>
      <sheetName val="Tickmarks"/>
      <sheetName val="Dívidas"/>
      <sheetName val="Parametro BNDES"/>
      <sheetName val="Paramentro BB - PCH's"/>
      <sheetName val="BB PCH_s"/>
      <sheetName val="Jan"/>
      <sheetName val="Mvt Imobilizado"/>
      <sheetName val="Mov. Aplicação"/>
      <sheetName val="Worksheet in 6160 EMPRÉSTIMOS E"/>
      <sheetName val="Enero2002"/>
      <sheetName val="Teste de Adições"/>
      <sheetName val="Arrend."/>
      <sheetName val="Constantes"/>
      <sheetName val="Mapa 31.08.02"/>
      <sheetName val="Mutação do PL Trimestral"/>
      <sheetName val="Mapa de Resultado"/>
      <sheetName val="Deposito Judicial"/>
      <sheetName val="D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SHARE"/>
      <sheetName val="slag"/>
      <sheetName val="link sheet"/>
      <sheetName val="YTD actual v. projection"/>
      <sheetName val="no rolf"/>
      <sheetName val="rolf"/>
      <sheetName val="by rep"/>
      <sheetName val="Sheet1"/>
      <sheetName val="Jan"/>
      <sheetName val="Feb"/>
      <sheetName val="Mar"/>
      <sheetName val="Apr"/>
      <sheetName val="May"/>
      <sheetName val="Jun"/>
      <sheetName val="Jul"/>
      <sheetName val="Aug"/>
      <sheetName val="Sep"/>
      <sheetName val="Oct"/>
      <sheetName val="Nov"/>
      <sheetName val="Dec"/>
      <sheetName val="by product"/>
      <sheetName val="201510"/>
      <sheetName val="Contas"/>
      <sheetName val="Empresas"/>
      <sheetName val="MKT_SHARE"/>
      <sheetName val="link_sheet"/>
      <sheetName val="YTD_actual_v__projection"/>
      <sheetName val="no_rolf"/>
      <sheetName val="by_rep"/>
      <sheetName val="by_produ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2)"/>
      <sheetName val="Enero2002"/>
      <sheetName val="M1NATUR"/>
      <sheetName val="M1DATOA"/>
      <sheetName val="M1BAL96-3"/>
      <sheetName val="M1BALB96-4"/>
      <sheetName val="M1DATOB"/>
      <sheetName val="M1FUN96-51"/>
      <sheetName val="PGSABRIL2003"/>
      <sheetName val="M1CAMB-6"/>
      <sheetName val="M1INVEN-7"/>
      <sheetName val="M1INVEN-7-1"/>
      <sheetName val="Datos"/>
      <sheetName val="M1GASVEN-8"/>
      <sheetName val="M1GASVEN-8-1"/>
      <sheetName val="M1NOTA-10"/>
      <sheetName val="EE-9"/>
      <sheetName val="M1STOK-9"/>
      <sheetName val="M1RATIO-11"/>
      <sheetName val="BALANMES"/>
      <sheetName val="ECSFCT-12"/>
      <sheetName val="ECSFCAJA-13"/>
      <sheetName val="ORIAPLI-14"/>
      <sheetName val="BALACUM"/>
      <sheetName val="ECSF12-2"/>
      <sheetName val="ECSFCAJA-13-2"/>
      <sheetName val="Hoja1"/>
      <sheetName val="ORIGEN14-2"/>
      <sheetName val="M10MARKE (2)"/>
      <sheetName val="313895001"/>
      <sheetName val="EAyD 2004ok"/>
      <sheetName val="9950017"/>
      <sheetName val="9950015"/>
      <sheetName val="9950014"/>
      <sheetName val="9950013"/>
      <sheetName val="9950012"/>
      <sheetName val="9950006"/>
      <sheetName val="9950004"/>
      <sheetName val="9950001"/>
      <sheetName val="359731"/>
      <sheetName val="359799"/>
      <sheetName val="359741"/>
      <sheetName val="359480"/>
      <sheetName val="359410"/>
      <sheetName val="359440"/>
      <sheetName val="359450"/>
      <sheetName val="359430"/>
      <sheetName val="359470"/>
      <sheetName val="359431"/>
      <sheetName val="BENEFSOC1103"/>
      <sheetName val="4711"/>
      <sheetName val="IMPDIFERIDO12004ok"/>
      <sheetName val="FLUJ02PREL"/>
      <sheetName val="FLUJ02PREL (2)"/>
      <sheetName val="Flujo IITrim05"/>
      <sheetName val="EAyD 2005"/>
      <sheetName val="Mov a Dic'04"/>
      <sheetName val="Mov.2005"/>
      <sheetName val="Resumen a Dic'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46">
          <cell r="D46">
            <v>69755705</v>
          </cell>
          <cell r="I46" t="str">
            <v/>
          </cell>
        </row>
        <row r="47">
          <cell r="I47" t="str">
            <v/>
          </cell>
        </row>
        <row r="48">
          <cell r="I48">
            <v>12649210.039999999</v>
          </cell>
        </row>
        <row r="50">
          <cell r="I50" t="str">
            <v/>
          </cell>
        </row>
        <row r="52">
          <cell r="G52">
            <v>5344522.7700000023</v>
          </cell>
          <cell r="I52">
            <v>71091668.939999998</v>
          </cell>
        </row>
        <row r="53">
          <cell r="G53">
            <v>3755881206.5543432</v>
          </cell>
          <cell r="I53">
            <v>123873188.61000001</v>
          </cell>
        </row>
        <row r="54">
          <cell r="G54">
            <v>3761225729.3243432</v>
          </cell>
          <cell r="I54">
            <v>194964857.55000001</v>
          </cell>
        </row>
        <row r="59">
          <cell r="G59" t="str">
            <v>Aplicaci.ó</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IXA INDIRETO"/>
      <sheetName val="Dívida"/>
      <sheetName val="Fluxo Mês "/>
      <sheetName val="Fluxo Acum"/>
      <sheetName val="Fluxo Previsto"/>
      <sheetName val="Hexágono Mês"/>
      <sheetName val="Hexágono Dez"/>
      <sheetName val="Pentágono dez03"/>
      <sheetName val="Pentágono mês"/>
      <sheetName val="RESULTADO"/>
      <sheetName val="RESULTADO ACUMUL"/>
      <sheetName val="SENSIBILIDADE"/>
      <sheetName val="Fluxo Acum BD"/>
      <sheetName val="Dólar"/>
      <sheetName val="ACUMULADO"/>
      <sheetName val="PREVISÃO"/>
      <sheetName val="Gráfico Ebitda Zn"/>
      <sheetName val="Dust"/>
      <sheetName val="UGBs Orçamento 2010"/>
      <sheetName val="Energia Resende"/>
      <sheetName val="BALANMES"/>
      <sheetName val="2013 Regiã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basis Ago-02"/>
      <sheetName val="IGV"/>
      <sheetName val="FG20"/>
      <sheetName val="0_Home"/>
      <sheetName val="Anexo 6 Auditores"/>
      <sheetName val="Deprec $"/>
      <sheetName val="1920010-20"/>
      <sheetName val="Equipo"/>
      <sheetName val="Vehículo"/>
      <sheetName val="File_Standing_Data"/>
      <sheetName val="Cash basis Sep-02"/>
      <sheetName val="COS"/>
      <sheetName val="MOPE"/>
      <sheetName val="DIS"/>
      <sheetName val="Gtos Gen"/>
      <sheetName val="Materiales"/>
      <sheetName val="Subcontratos"/>
      <sheetName val="DATOS"/>
      <sheetName val="tickmarks"/>
      <sheetName val="INDICES"/>
      <sheetName val="Cobret"/>
      <sheetName val="Exportación"/>
      <sheetName val="Rec. Pillar (DRE Soc.)"/>
      <sheetName val="Tiraje Mix"/>
      <sheetName val="3340"/>
      <sheetName val="3370"/>
      <sheetName val="DOLARES "/>
      <sheetName val="23000"/>
      <sheetName val="empvin2"/>
      <sheetName val="GYp"/>
      <sheetName val="rei"/>
      <sheetName val="ocxc"/>
      <sheetName val="ocxp"/>
      <sheetName val="imye"/>
      <sheetName val="IARyPD"/>
      <sheetName val="V"/>
      <sheetName val="Ppto2001"/>
      <sheetName val="E.Costes_ES"/>
      <sheetName val="XL8GALRY"/>
      <sheetName val="Herramientas para análisis-VBA"/>
      <sheetName val="Listavba"/>
      <sheetName val="#¡REF"/>
      <sheetName val="Barras rústico"/>
      <sheetName val="Logarítmico"/>
      <sheetName val="Columnas y áreas"/>
      <sheetName val="Líneas en dos ejes"/>
      <sheetName val="Líneas y columnas 2"/>
      <sheetName val="Líneas y columnas 1"/>
      <sheetName val="Líneas suavizadas"/>
      <sheetName val="Conos"/>
      <sheetName val="Áreas 3D en color"/>
      <sheetName val="Tubos"/>
      <sheetName val="Circular llamativo"/>
      <sheetName val="Apilado en colores"/>
      <sheetName val="Columnas en profundidad"/>
      <sheetName val="Circular azul"/>
      <sheetName val="Barras flotantes"/>
      <sheetName val="Líneas coloridas"/>
      <sheetName val="Columnas en gris"/>
      <sheetName val="Áreas en gris, cronológico"/>
      <sheetName val="Áreas en gris"/>
      <sheetName val="Circular en gris"/>
      <sheetName val="consolid-dossier (IAS) (2)"/>
      <sheetName val="Rajes y ajes IAS"/>
      <sheetName val="Rajes y ajes (Proforma 2)"/>
      <sheetName val="Fondo_Comercio"/>
      <sheetName val="Cuadro 13A ias(3)"/>
      <sheetName val="Cuadro 17"/>
      <sheetName val="Otras Participaciones"/>
      <sheetName val="Prov_Inmov_Financiero"/>
      <sheetName val="ACUMULADO"/>
      <sheetName val="COSREF"/>
      <sheetName val="NOV"/>
      <sheetName val="PROMES"/>
      <sheetName val="CoA (SAP &amp; GP)"/>
      <sheetName val="PR-7 ACTUAL"/>
      <sheetName val="A"/>
      <sheetName val="Maestro"/>
      <sheetName val="cuadro"/>
      <sheetName val="Valorización CP"/>
      <sheetName val="abr-13"/>
      <sheetName val="ene-13"/>
      <sheetName val="feb-13"/>
      <sheetName val="mar-13"/>
      <sheetName val="Hoja1"/>
      <sheetName val="validación"/>
      <sheetName val="EGYP"/>
      <sheetName val="FLUJO"/>
      <sheetName val="AJUST"/>
      <sheetName val="MAYOR"/>
      <sheetName val="BALANCE"/>
      <sheetName val="VM"/>
      <sheetName val="Cod. Desc"/>
      <sheetName val="Fijo--&gt;Nx"/>
      <sheetName val="Fijo--&gt;Nx (MPP)"/>
      <sheetName val="LDN-F--&gt;Nx"/>
      <sheetName val="LDN-M--&gt;Nx"/>
      <sheetName val="M--&gt;Nx"/>
      <sheetName val="Nx--&gt; Fijo"/>
      <sheetName val="Nx--&gt;Fijo (MPP)"/>
      <sheetName val="Nx--&gt;LDI"/>
      <sheetName val="Nx--&gt;LDN-F"/>
      <sheetName val="Nx--&gt;LDN-M"/>
      <sheetName val="Nx--&gt;M"/>
      <sheetName val="LDN-F--&gt;Nx (MPP)"/>
      <sheetName val="4"/>
      <sheetName val="Administración y Ventas"/>
      <sheetName val="Tabla"/>
      <sheetName val="Parametros"/>
      <sheetName val="RefG"/>
      <sheetName val="IRR sponsor"/>
      <sheetName val="#REF"/>
      <sheetName val="Valorización"/>
      <sheetName val="SOC.INSTRUMENTALES"/>
      <sheetName val="EstablecimientoLE"/>
      <sheetName val="FINANZ"/>
      <sheetName val="estimados"/>
      <sheetName val="SVD1"/>
      <sheetName val="LIMA"/>
      <sheetName val="2004"/>
      <sheetName val="Aux"/>
      <sheetName val="DETAL0598"/>
    </sheetNames>
    <sheetDataSet>
      <sheetData sheetId="0" refreshError="1">
        <row r="2">
          <cell r="A2" t="str">
            <v>Cliente  Nombre</v>
          </cell>
          <cell r="B2" t="str">
            <v>Current</v>
          </cell>
          <cell r="C2" t="str">
            <v>1 to 30</v>
          </cell>
          <cell r="D2" t="str">
            <v>31 - 60</v>
          </cell>
          <cell r="E2" t="str">
            <v>61 - 90</v>
          </cell>
          <cell r="F2" t="str">
            <v>91 - 180</v>
          </cell>
          <cell r="G2" t="str">
            <v>181 - 360</v>
          </cell>
          <cell r="H2" t="str">
            <v>&gt; 361</v>
          </cell>
          <cell r="I2" t="str">
            <v>Grand Total</v>
          </cell>
          <cell r="J2" t="str">
            <v>Comentario</v>
          </cell>
        </row>
        <row r="3">
          <cell r="A3" t="str">
            <v>A.S.E.S</v>
          </cell>
          <cell r="J3" t="str">
            <v>Pidió refinanciación. Fue aceptada con CPD.</v>
          </cell>
        </row>
        <row r="4">
          <cell r="A4" t="str">
            <v>ACCENTURE S.A.</v>
          </cell>
          <cell r="F4">
            <v>26564.35</v>
          </cell>
          <cell r="I4">
            <v>26564.35</v>
          </cell>
          <cell r="J4" t="str">
            <v>Estara en cash basis hasta resolver el tema por la deuda atrasada y que se encuentra en negociacion.</v>
          </cell>
        </row>
        <row r="5">
          <cell r="A5" t="str">
            <v>ADVANCE TELECOMUNICACIONES</v>
          </cell>
          <cell r="F5">
            <v>40980.491999999998</v>
          </cell>
          <cell r="G5">
            <v>15255.68</v>
          </cell>
          <cell r="I5">
            <v>56236.171999999999</v>
          </cell>
          <cell r="J5" t="str">
            <v>Todavia no se llego a un acuerdo entre Advance, Telefonica e IBM de quien va a pagar las facturas.</v>
          </cell>
        </row>
        <row r="6">
          <cell r="A6" t="str">
            <v>AFIP ADMINISTRACION FEDERAL DE INGRESOS PUBLICOS (</v>
          </cell>
          <cell r="F6">
            <v>119817.22499999999</v>
          </cell>
          <cell r="G6">
            <v>21448.76</v>
          </cell>
          <cell r="H6">
            <v>145907.31</v>
          </cell>
          <cell r="I6">
            <v>287173.29499999998</v>
          </cell>
          <cell r="J6" t="str">
            <v>Envió Carta docum. exigiendo descuentos del 13% de cada fact s/art 1 decrteo 1060/2001 ( ley deficit 0) Se accedio al descuento y se esta a le espera del pago. Siguen sin recibir fondos de Economia.</v>
          </cell>
        </row>
        <row r="7">
          <cell r="A7" t="str">
            <v>AGUAS DANONE DE ARGENTINA SA</v>
          </cell>
          <cell r="B7">
            <v>54723.34</v>
          </cell>
          <cell r="D7">
            <v>14907.2</v>
          </cell>
          <cell r="I7">
            <v>69630.539999999994</v>
          </cell>
          <cell r="J7" t="str">
            <v>Presentan problemas de pago y atrasos significativos en los mismos. Accordamos forma de pago por lo cual el cliente queda en cash basis.</v>
          </cell>
        </row>
        <row r="8">
          <cell r="A8" t="str">
            <v>AGUAS MINERALES SA</v>
          </cell>
          <cell r="J8" t="str">
            <v>Idem Aguas Danone ( mismo grupo )</v>
          </cell>
        </row>
        <row r="9">
          <cell r="A9" t="str">
            <v>AIR LIQUIDE ARGENTINA S.A.</v>
          </cell>
          <cell r="G9">
            <v>24714.25</v>
          </cell>
          <cell r="H9">
            <v>493.75</v>
          </cell>
          <cell r="I9">
            <v>25208</v>
          </cell>
          <cell r="J9" t="str">
            <v>Se envio CD intimando al pago de deuda atrasada. Esperando mediacion legal.</v>
          </cell>
        </row>
        <row r="10">
          <cell r="A10" t="str">
            <v>ALTEC SE</v>
          </cell>
          <cell r="H10">
            <v>43463.199999999997</v>
          </cell>
          <cell r="I10">
            <v>43463.199999999997</v>
          </cell>
          <cell r="J10" t="str">
            <v xml:space="preserve">Por problemas en los pagos se reverso el revenue reconocido de Licencias. </v>
          </cell>
        </row>
        <row r="11">
          <cell r="A11" t="str">
            <v>APPLICATION SOFTWARE S.A.</v>
          </cell>
          <cell r="D11">
            <v>18150</v>
          </cell>
          <cell r="F11">
            <v>270.19</v>
          </cell>
          <cell r="H11">
            <v>3711.68</v>
          </cell>
          <cell r="I11">
            <v>22131.87</v>
          </cell>
          <cell r="J11" t="str">
            <v>Pagaron parte de su deuda todavia quedando un saldo. Igualmente presentan problemas financieros.</v>
          </cell>
        </row>
        <row r="12">
          <cell r="A12" t="str">
            <v>ARTE GRAFICO EDITORIAL ARGENTINO S.A. (CLARIN)</v>
          </cell>
          <cell r="D12">
            <v>1321.33</v>
          </cell>
          <cell r="F12">
            <v>2675.6932499999998</v>
          </cell>
          <cell r="I12">
            <v>3997.0232499999997</v>
          </cell>
          <cell r="J12" t="str">
            <v>Se accedio a un descuento y cancelaron sus deudas, igualmente siguen presentando problemas financieros.</v>
          </cell>
        </row>
        <row r="13">
          <cell r="A13" t="str">
            <v>ASISTENCIA MEDICA SOCIAL ARGENTINA - AMSA -</v>
          </cell>
          <cell r="C13">
            <v>156119.04000000001</v>
          </cell>
          <cell r="H13">
            <v>12281.5</v>
          </cell>
          <cell r="I13">
            <v>168400.54</v>
          </cell>
          <cell r="J13" t="str">
            <v xml:space="preserve">Se niegan a pagar la deuda por problemas con el soporte técnico. </v>
          </cell>
        </row>
        <row r="14">
          <cell r="A14" t="str">
            <v>ATS S.R.L.</v>
          </cell>
          <cell r="G14">
            <v>589.88</v>
          </cell>
          <cell r="H14">
            <v>47347.3</v>
          </cell>
          <cell r="I14">
            <v>47937.18</v>
          </cell>
          <cell r="J14" t="str">
            <v>Se envio carta documento. Se espera mediacion legal</v>
          </cell>
        </row>
        <row r="15">
          <cell r="A15" t="str">
            <v>AUDITORIA GENERAL DE LA NACION</v>
          </cell>
          <cell r="J15" t="str">
            <v>El Ministerio de Economia no les esta girando dinero, por lo que por el momento tienen  suspendidos los pagos.</v>
          </cell>
        </row>
        <row r="16">
          <cell r="A16" t="str">
            <v>AUTOPISTAS DEL SOL</v>
          </cell>
          <cell r="J16" t="str">
            <v>Tienen problemas serios para afrontar sus pagos. Enviamos CD para cobrar deuda en Patacones ( unica forma de pago que presentan)</v>
          </cell>
        </row>
        <row r="17">
          <cell r="A17" t="str">
            <v>AXSYS S.A.</v>
          </cell>
          <cell r="H17">
            <v>7565.42</v>
          </cell>
          <cell r="I17">
            <v>7565.42</v>
          </cell>
          <cell r="J17" t="str">
            <v>Inciciadas acciones legales. Mediación.</v>
          </cell>
        </row>
        <row r="18">
          <cell r="A18" t="str">
            <v>BAGLEY S.A.</v>
          </cell>
          <cell r="B18">
            <v>31524.48</v>
          </cell>
          <cell r="F18">
            <v>1331.01</v>
          </cell>
          <cell r="I18">
            <v>32855.49</v>
          </cell>
          <cell r="J18" t="str">
            <v>Idem Aguas Danone ( mismo grupo )</v>
          </cell>
        </row>
        <row r="19">
          <cell r="A19" t="str">
            <v>BANCO ISRAELITA DE CORDOBA S.A.</v>
          </cell>
          <cell r="H19">
            <v>14520</v>
          </cell>
          <cell r="I19">
            <v>14520</v>
          </cell>
          <cell r="J19" t="str">
            <v xml:space="preserve">Quiebra. </v>
          </cell>
        </row>
        <row r="20">
          <cell r="A20" t="str">
            <v>BANCO MAYO COOPERATIVO LIMITADO</v>
          </cell>
          <cell r="H20">
            <v>152735.88044000001</v>
          </cell>
          <cell r="I20">
            <v>152735.88044000001</v>
          </cell>
          <cell r="J20" t="str">
            <v>Quiebra</v>
          </cell>
        </row>
        <row r="21">
          <cell r="A21" t="str">
            <v>BANCO VELOX S.A.</v>
          </cell>
          <cell r="E21">
            <v>241084.60379999998</v>
          </cell>
          <cell r="I21">
            <v>241084.60379999998</v>
          </cell>
          <cell r="J21" t="str">
            <v>Se encuentra suspendido por el Banco Central de la Rep. Arg.  Se mantendra en cash basis hasta nuevo aviso</v>
          </cell>
        </row>
        <row r="22">
          <cell r="A22" t="str">
            <v>BAPRO INFORMATICA Y COMUNICACIONES</v>
          </cell>
          <cell r="C22">
            <v>14520</v>
          </cell>
          <cell r="I22">
            <v>14520</v>
          </cell>
          <cell r="J22" t="str">
            <v>Tienen problemas para afrontar sus pagos en pesos. Ofrecen pagar en bonos su deuda atrasada de varios meses. En negociaciones.</v>
          </cell>
        </row>
        <row r="23">
          <cell r="A23" t="str">
            <v>BCN BUREAU CONSULTING NETWORK S.A.</v>
          </cell>
          <cell r="H23">
            <v>27268.560000000001</v>
          </cell>
          <cell r="I23">
            <v>27268.560000000001</v>
          </cell>
          <cell r="J23" t="str">
            <v>Inciciadas acciones legales. Mediación.</v>
          </cell>
        </row>
        <row r="24">
          <cell r="A24" t="str">
            <v>BIBLIOTECA DEL CONGRESO NACIONAL</v>
          </cell>
          <cell r="B24">
            <v>2585</v>
          </cell>
          <cell r="D24">
            <v>2400</v>
          </cell>
          <cell r="E24">
            <v>2585</v>
          </cell>
          <cell r="F24">
            <v>2585</v>
          </cell>
          <cell r="G24">
            <v>55576.4</v>
          </cell>
          <cell r="H24">
            <v>593</v>
          </cell>
          <cell r="I24">
            <v>66324.399999999994</v>
          </cell>
          <cell r="J24" t="str">
            <v>Economia no esta girandoles fondos por lo que tienen suspendidos los pagos hasta nuevo aviso.</v>
          </cell>
        </row>
        <row r="25">
          <cell r="A25" t="str">
            <v>BIOGENESIS S.A.</v>
          </cell>
          <cell r="H25">
            <v>3630</v>
          </cell>
          <cell r="I25">
            <v>3630</v>
          </cell>
          <cell r="J25" t="str">
            <v xml:space="preserve">Sin forma de poder establecer contacto con el cliente. </v>
          </cell>
        </row>
        <row r="26">
          <cell r="A26" t="str">
            <v>BUSINESS INFORMATION SERVICES SA</v>
          </cell>
          <cell r="B26">
            <v>129868.55</v>
          </cell>
          <cell r="C26">
            <v>16114.33</v>
          </cell>
          <cell r="I26">
            <v>145982.88</v>
          </cell>
          <cell r="J26" t="str">
            <v>Presenta problemas de pago.</v>
          </cell>
        </row>
        <row r="27">
          <cell r="A27" t="str">
            <v>C.E.M.I.C.</v>
          </cell>
          <cell r="G27">
            <v>3085.5</v>
          </cell>
          <cell r="I27">
            <v>3085.5</v>
          </cell>
          <cell r="J27" t="str">
            <v>Presenta problemas financieros. Está cancelando su deuda en cuotas.</v>
          </cell>
        </row>
        <row r="28">
          <cell r="A28" t="str">
            <v>C.G.C. - COMPANIA GENERAL DE COMBUSTIBLES S.A.</v>
          </cell>
          <cell r="B28">
            <v>774.4</v>
          </cell>
          <cell r="H28">
            <v>1840.71</v>
          </cell>
          <cell r="I28">
            <v>2615.11</v>
          </cell>
          <cell r="J28" t="str">
            <v>En convocatoria de acreedores. Las operaciones se están llevando a cabo al contado</v>
          </cell>
        </row>
        <row r="29">
          <cell r="A29" t="str">
            <v>CABLEVISION S.A.</v>
          </cell>
          <cell r="B29">
            <v>48462.94</v>
          </cell>
          <cell r="C29">
            <v>10339.450000000001</v>
          </cell>
          <cell r="E29">
            <v>13691.15</v>
          </cell>
          <cell r="I29">
            <v>72493.539999999994</v>
          </cell>
          <cell r="J29" t="str">
            <v>Presenta problemas financieros. Nos pagaron en 6 cuotas con CPD ya se acreditaron varias de esas cuotas y se reconocera el revenue a medida que se vayan depositando los mismos</v>
          </cell>
        </row>
        <row r="30">
          <cell r="A30" t="str">
            <v>CARLOS CARBALLO Y ASOC. S.R.L.</v>
          </cell>
          <cell r="F30">
            <v>4827.8999999999996</v>
          </cell>
          <cell r="I30">
            <v>4827.8999999999996</v>
          </cell>
          <cell r="J30" t="str">
            <v>Se presento en convocatoria de acreedores</v>
          </cell>
        </row>
        <row r="31">
          <cell r="A31" t="str">
            <v>CENTRO DE COMPUTOS DE LA PROV. DE MISIONES</v>
          </cell>
          <cell r="H31">
            <v>115587.41</v>
          </cell>
          <cell r="I31">
            <v>115587.41</v>
          </cell>
          <cell r="J31" t="str">
            <v>Se esta a la espera de la entrega de Bonos de la Provincia de Misiones cancelando la deuda.</v>
          </cell>
        </row>
        <row r="32">
          <cell r="A32" t="str">
            <v>CETECO ARGENTINA S.A.</v>
          </cell>
          <cell r="H32">
            <v>14471.9</v>
          </cell>
          <cell r="I32">
            <v>14471.9</v>
          </cell>
          <cell r="J32" t="str">
            <v>En concurso Preventivo.</v>
          </cell>
        </row>
        <row r="33">
          <cell r="A33" t="str">
            <v>CHEMOTECNICA SINTYAL S.A. - (MONSANTO)</v>
          </cell>
          <cell r="H33">
            <v>14146.5</v>
          </cell>
          <cell r="I33">
            <v>14146.5</v>
          </cell>
          <cell r="J33" t="str">
            <v>Empresa disuelta. Estamos hablanbdo con Monsanto por lo adeudado con este cliente ya que pertenecían al mismo grupo.</v>
          </cell>
        </row>
        <row r="34">
          <cell r="A34" t="str">
            <v>CIBERMATICA S.A.</v>
          </cell>
          <cell r="J34" t="str">
            <v>Se cobro mediante proceso legal.</v>
          </cell>
        </row>
        <row r="35">
          <cell r="A35" t="str">
            <v>CICCONE CALCOGRAFICA SA</v>
          </cell>
          <cell r="F35">
            <v>178779.6</v>
          </cell>
          <cell r="G35">
            <v>88628.92</v>
          </cell>
          <cell r="H35">
            <v>23509.49</v>
          </cell>
          <cell r="I35">
            <v>290918.01</v>
          </cell>
          <cell r="J35" t="str">
            <v>Presenta problemas financieros. Se estan cobrando cuotas mensuales y las esta respetando. Se esta revisando cada operacion en particular y su grado de riesgo.</v>
          </cell>
        </row>
        <row r="36">
          <cell r="A36" t="str">
            <v>CLARIN GLOBAL S.A.</v>
          </cell>
          <cell r="F36">
            <v>149901.91099999999</v>
          </cell>
          <cell r="I36">
            <v>149901.91099999999</v>
          </cell>
          <cell r="J36" t="str">
            <v>Idem AGEA</v>
          </cell>
        </row>
        <row r="37">
          <cell r="A37" t="str">
            <v>COMPANIA DE RADIOCOMUNICACIONES MOVILES S.A. (MOVI</v>
          </cell>
          <cell r="B37">
            <v>47373.919999999998</v>
          </cell>
          <cell r="C37">
            <v>38205.68</v>
          </cell>
          <cell r="G37">
            <v>23529.66</v>
          </cell>
          <cell r="I37">
            <v>109109.26</v>
          </cell>
          <cell r="J37" t="str">
            <v>Presenta problemas de pago.</v>
          </cell>
        </row>
        <row r="38">
          <cell r="A38" t="str">
            <v>COMPANIA DE TELEFONOS DEL INTERIOR S.A. (CTI)</v>
          </cell>
          <cell r="B38">
            <v>29040</v>
          </cell>
          <cell r="C38">
            <v>14520</v>
          </cell>
          <cell r="D38">
            <v>112112.31</v>
          </cell>
          <cell r="G38">
            <v>6667.94</v>
          </cell>
          <cell r="H38">
            <v>25526.62</v>
          </cell>
          <cell r="I38">
            <v>187866.87</v>
          </cell>
          <cell r="J38" t="str">
            <v>Pagaron gran parte de su deuda atrasada. Seguira en cahs basis hasta nuevo monitoreo de su forma de pago</v>
          </cell>
        </row>
        <row r="39">
          <cell r="A39" t="str">
            <v>CONSULTORA BORIGEN, BETZEL S.R.L.</v>
          </cell>
          <cell r="H39">
            <v>1054.52</v>
          </cell>
          <cell r="I39">
            <v>1054.52</v>
          </cell>
          <cell r="J39" t="str">
            <v>Inciciadas acciones legales. Mediación.</v>
          </cell>
        </row>
        <row r="40">
          <cell r="A40" t="str">
            <v>CONSULTORES TRAVERSO Y ASOCIADOS SRL</v>
          </cell>
          <cell r="C40">
            <v>717.95</v>
          </cell>
          <cell r="I40">
            <v>717.95</v>
          </cell>
          <cell r="J40" t="str">
            <v>Hay que verificar el limite de credito y se revisara cada operacion en particular y su forma de pago.</v>
          </cell>
        </row>
        <row r="41">
          <cell r="A41" t="str">
            <v>CONTADURIA GENERAL DE LA PROVINCIA DE CORRIENTES</v>
          </cell>
          <cell r="H41">
            <v>60706.91</v>
          </cell>
          <cell r="I41">
            <v>60706.91</v>
          </cell>
          <cell r="J41" t="str">
            <v>Inciciadas acciones legales. Mediación.</v>
          </cell>
        </row>
        <row r="42">
          <cell r="A42" t="str">
            <v>CORREO ARGENTINO S.A.</v>
          </cell>
          <cell r="G42">
            <v>67204.649999999994</v>
          </cell>
          <cell r="H42">
            <v>210605.23</v>
          </cell>
          <cell r="I42">
            <v>277809.88</v>
          </cell>
          <cell r="J42" t="str">
            <v>Se presentó en convocatoria de acreedores</v>
          </cell>
        </row>
        <row r="43">
          <cell r="A43" t="str">
            <v>COSTOS Y ORGANIZACION INFORMATICA S.A.</v>
          </cell>
          <cell r="H43">
            <v>21775.65</v>
          </cell>
          <cell r="I43">
            <v>21775.65</v>
          </cell>
          <cell r="J43" t="str">
            <v>Presenta significativos atrasos en los plazos de pago.</v>
          </cell>
        </row>
        <row r="44">
          <cell r="A44" t="str">
            <v>CREATIVE SOLUTIONS S.R.L.</v>
          </cell>
          <cell r="H44">
            <v>30830.799999999999</v>
          </cell>
          <cell r="I44">
            <v>30830.799999999999</v>
          </cell>
          <cell r="J44" t="str">
            <v>Corresponde a deuda del año 1999 que el cliente se niega a pagar.</v>
          </cell>
        </row>
        <row r="45">
          <cell r="A45" t="str">
            <v>CRESTA TOMAS AUGUSTO</v>
          </cell>
          <cell r="J45" t="str">
            <v>Pago luego de un largo tiempo por problemas financieros</v>
          </cell>
        </row>
        <row r="46">
          <cell r="A46" t="str">
            <v>Danone Argentina S.A</v>
          </cell>
          <cell r="B46">
            <v>168085.59</v>
          </cell>
          <cell r="I46">
            <v>168085.59</v>
          </cell>
          <cell r="J46" t="str">
            <v>Idem Aguas Danone ( mismo grupo )</v>
          </cell>
        </row>
        <row r="47">
          <cell r="A47" t="str">
            <v>DATASTAR ARGENTINA SA</v>
          </cell>
          <cell r="D47">
            <v>40000</v>
          </cell>
          <cell r="G47">
            <v>2129.6</v>
          </cell>
          <cell r="I47">
            <v>42129.599999999999</v>
          </cell>
          <cell r="J47" t="str">
            <v>Por problemas de liquidez es cash basis. Se revisara en cada transaccion en particular para evaluar si sera o no cash basis.</v>
          </cell>
        </row>
        <row r="48">
          <cell r="A48" t="str">
            <v>EDEN S.A.</v>
          </cell>
          <cell r="J48" t="str">
            <v>Su unica forma de pago es en bonos. Debemos revisar cada caso en particular y solicitar autorizacion a HQ.</v>
          </cell>
        </row>
        <row r="49">
          <cell r="A49" t="str">
            <v>EDESA S.A.</v>
          </cell>
          <cell r="F49">
            <v>279.8125</v>
          </cell>
          <cell r="G49">
            <v>1776.33</v>
          </cell>
          <cell r="I49">
            <v>2056.1424999999999</v>
          </cell>
          <cell r="J49" t="str">
            <v>Su unica forma de pago es en bonos. Debemos revisar cada caso en particular y solicitar autorizacion a HQ.</v>
          </cell>
        </row>
        <row r="50">
          <cell r="A50" t="str">
            <v>EDESAL S.A.</v>
          </cell>
          <cell r="J50" t="str">
            <v>Su unica forma de pago es en bonos. Debemos revisar cada caso en particular y solicitar autorizacion a HQ.</v>
          </cell>
        </row>
        <row r="51">
          <cell r="A51" t="str">
            <v>EDITORIAL ATLANTIDA S.A.</v>
          </cell>
          <cell r="G51">
            <v>24987.5</v>
          </cell>
          <cell r="H51">
            <v>8200.18</v>
          </cell>
          <cell r="I51">
            <v>33187.68</v>
          </cell>
          <cell r="J51" t="str">
            <v>Enviamos CD por morosidad en los pagos y tendremos mediacion legal.</v>
          </cell>
        </row>
        <row r="52">
          <cell r="A52" t="str">
            <v>EMDERSA</v>
          </cell>
          <cell r="G52">
            <v>19723</v>
          </cell>
          <cell r="H52">
            <v>62.5</v>
          </cell>
          <cell r="I52">
            <v>19785.5</v>
          </cell>
          <cell r="J52" t="str">
            <v>Su unica forma de pago es en bonos. Debemos revisar cada caso en particular y solicitar autorizacion a HQ.</v>
          </cell>
        </row>
        <row r="53">
          <cell r="A53" t="str">
            <v>EMPRENDIMIENTOS FERROVIARIOS SA</v>
          </cell>
          <cell r="H53">
            <v>58105.13</v>
          </cell>
          <cell r="I53">
            <v>58105.13</v>
          </cell>
          <cell r="J53" t="str">
            <v>Se iniciaron las acciones legales por cheques rechazados</v>
          </cell>
        </row>
        <row r="54">
          <cell r="A54" t="str">
            <v>ENTE PROVINCIAL DE ENERGIA DE NEUQUEN</v>
          </cell>
          <cell r="E54">
            <v>66001.87</v>
          </cell>
          <cell r="F54">
            <v>75958.558000000005</v>
          </cell>
          <cell r="G54">
            <v>3142</v>
          </cell>
          <cell r="I54">
            <v>145102.42800000001</v>
          </cell>
          <cell r="J54" t="str">
            <v>Presentan problemas de pago. Nos entregaron CPD a Enero - Feb y Marzo 2002.  Se ira reconociendo a medida que se vayan acreditando los mismo</v>
          </cell>
        </row>
        <row r="55">
          <cell r="A55" t="str">
            <v>ENTERTAINMENT DEPOT S.A.</v>
          </cell>
          <cell r="H55">
            <v>22014.37</v>
          </cell>
          <cell r="I55">
            <v>22014.37</v>
          </cell>
          <cell r="J55" t="str">
            <v>Se encuentra en etapa de verificacion del credito por encontrarse en concurso preventivo</v>
          </cell>
        </row>
        <row r="56">
          <cell r="A56" t="str">
            <v>EXO S.A.</v>
          </cell>
          <cell r="G56">
            <v>16688.79</v>
          </cell>
          <cell r="H56">
            <v>38678.83</v>
          </cell>
          <cell r="I56">
            <v>55367.62</v>
          </cell>
          <cell r="J56" t="str">
            <v>Se presento en convocatoria de acreedores.</v>
          </cell>
        </row>
        <row r="57">
          <cell r="A57" t="str">
            <v>FARMALINK S.A.</v>
          </cell>
          <cell r="J57" t="str">
            <v>Su unica forma de pago es en bonos. Debemos revisar cada caso en particular y solicitar autorizacion a HQ.</v>
          </cell>
        </row>
        <row r="58">
          <cell r="A58" t="str">
            <v>FOOTBALL STARS COM S.A.</v>
          </cell>
          <cell r="H58">
            <v>3630.95</v>
          </cell>
          <cell r="I58">
            <v>3630.95</v>
          </cell>
          <cell r="J58" t="str">
            <v xml:space="preserve">Agotadas las posibilidades de contactar al cliente- Bolivia - </v>
          </cell>
        </row>
        <row r="59">
          <cell r="A59" t="str">
            <v>FUERZA AEREA ARGENTINA</v>
          </cell>
          <cell r="D59">
            <v>7280.62</v>
          </cell>
          <cell r="E59">
            <v>7461</v>
          </cell>
          <cell r="F59">
            <v>17160</v>
          </cell>
          <cell r="G59">
            <v>45677.35</v>
          </cell>
          <cell r="H59">
            <v>19021</v>
          </cell>
          <cell r="I59">
            <v>96599.97</v>
          </cell>
          <cell r="J59" t="str">
            <v>Problemas financieros. Pagan a sus proveedores a medida que reciben fondos del Ministerio de Economia.</v>
          </cell>
        </row>
        <row r="60">
          <cell r="A60" t="str">
            <v>GENERAL SECURITY S.R.L.</v>
          </cell>
          <cell r="H60">
            <v>9442.84</v>
          </cell>
          <cell r="I60">
            <v>9442.84</v>
          </cell>
          <cell r="J60" t="str">
            <v>Se presento en convocatoria de acreedores.</v>
          </cell>
        </row>
        <row r="61">
          <cell r="A61" t="str">
            <v>HONORABLE SENADO DE LA NACION</v>
          </cell>
          <cell r="D61">
            <v>21477.41</v>
          </cell>
          <cell r="I61">
            <v>21477.41</v>
          </cell>
          <cell r="J61" t="str">
            <v>El Ministerio de Economia no les esta girando dinero, por lo que por el momento tienen  suspendidos los pagos.</v>
          </cell>
        </row>
        <row r="62">
          <cell r="A62" t="str">
            <v>HOSPITAL DE PEDIATRIA DR JUAN P GARRAHAM</v>
          </cell>
          <cell r="H62">
            <v>19224.12</v>
          </cell>
          <cell r="I62">
            <v>19224.12</v>
          </cell>
          <cell r="J62" t="str">
            <v>Problemas financieros. Pagan a medida que reciben fondos.</v>
          </cell>
        </row>
        <row r="63">
          <cell r="A63" t="str">
            <v>HSM ARGENTINA S.A.</v>
          </cell>
          <cell r="G63">
            <v>2904</v>
          </cell>
          <cell r="I63">
            <v>2904</v>
          </cell>
          <cell r="J63" t="str">
            <v>Problemas financieros. Presentaron propuesta de pago aceptada con CPD.</v>
          </cell>
        </row>
        <row r="64">
          <cell r="A64" t="str">
            <v>I.N.S.S.J.P. - PAMI -</v>
          </cell>
          <cell r="H64">
            <v>20691</v>
          </cell>
          <cell r="I64">
            <v>20691</v>
          </cell>
          <cell r="J64" t="str">
            <v>No estan pudiendo hacer frente a sus obligaciones por no tener fondos de los recuadacion</v>
          </cell>
        </row>
        <row r="65">
          <cell r="A65" t="str">
            <v>IMPSAT S.A.</v>
          </cell>
          <cell r="B65">
            <v>18847.150000000001</v>
          </cell>
          <cell r="C65">
            <v>3066.62</v>
          </cell>
          <cell r="D65">
            <v>124872</v>
          </cell>
          <cell r="I65">
            <v>146785.76999999999</v>
          </cell>
          <cell r="J65" t="str">
            <v xml:space="preserve">Gob de Mendoza canceló el proyecto. </v>
          </cell>
        </row>
        <row r="66">
          <cell r="A66" t="str">
            <v>IT COLLEGE S.A.</v>
          </cell>
          <cell r="G66">
            <v>1651.65</v>
          </cell>
          <cell r="I66">
            <v>1651.65</v>
          </cell>
          <cell r="J66" t="str">
            <v>Pagaron su deuda con 6 CPD el ultimo para abril del 2002.</v>
          </cell>
        </row>
        <row r="67">
          <cell r="A67" t="str">
            <v>JEFATURA DE GABINETE DE MINISTROS</v>
          </cell>
          <cell r="J67" t="str">
            <v>Economia no esta girandoles fondos por lo que tienen suspendidos los pagos hasta nuevo aviso.</v>
          </cell>
        </row>
        <row r="68">
          <cell r="A68" t="str">
            <v>JUGOS DEL SUR S.A.</v>
          </cell>
          <cell r="H68">
            <v>10563.3</v>
          </cell>
          <cell r="I68">
            <v>10563.3</v>
          </cell>
          <cell r="J68" t="str">
            <v>En quiebra.</v>
          </cell>
        </row>
        <row r="69">
          <cell r="A69" t="str">
            <v>LA PAPELERA S.A.</v>
          </cell>
          <cell r="H69">
            <v>40106.5</v>
          </cell>
          <cell r="I69">
            <v>40106.5</v>
          </cell>
          <cell r="J69" t="str">
            <v>Cliente de Uruguay. No hay forma de contactalos. Se pidio ayuda a OSTC.</v>
          </cell>
        </row>
        <row r="70">
          <cell r="A70" t="str">
            <v>LIBRERIAS YENNY S.A.</v>
          </cell>
          <cell r="J70" t="str">
            <v>Se cobro lo adeudado desde hace varios meses pero igualmente sigue presentando problemas financieros serios.</v>
          </cell>
        </row>
        <row r="71">
          <cell r="A71" t="str">
            <v>METROGAS S.A.</v>
          </cell>
          <cell r="F71">
            <v>152589.486</v>
          </cell>
          <cell r="H71">
            <v>8739.23</v>
          </cell>
          <cell r="I71">
            <v>161328.71600000001</v>
          </cell>
          <cell r="J71" t="str">
            <v>Inciciadas acciones legales. Mediación.</v>
          </cell>
        </row>
        <row r="72">
          <cell r="A72" t="str">
            <v>MICROSTAR S.A.</v>
          </cell>
          <cell r="H72">
            <v>46484.55</v>
          </cell>
          <cell r="I72">
            <v>46484.55</v>
          </cell>
          <cell r="J72" t="str">
            <v>Se encuentra en proceso legal</v>
          </cell>
        </row>
        <row r="73">
          <cell r="A73" t="str">
            <v>MINISTERIO DE DEFENSA</v>
          </cell>
          <cell r="H73">
            <v>10285</v>
          </cell>
          <cell r="I73">
            <v>10285</v>
          </cell>
          <cell r="J73" t="str">
            <v>Economia no esta girandoles fondos por lo que tienen suspendidos los pagos hasta nuevo aviso.</v>
          </cell>
        </row>
        <row r="74">
          <cell r="A74" t="str">
            <v>MINISTERIO DE ECONOMIA Y OBRAS Y SERVICIOS PUBLICO</v>
          </cell>
          <cell r="C74">
            <v>95792.07</v>
          </cell>
          <cell r="D74">
            <v>125595.1</v>
          </cell>
          <cell r="G74">
            <v>2239.33</v>
          </cell>
          <cell r="H74">
            <v>14015.68</v>
          </cell>
          <cell r="I74">
            <v>237642.18</v>
          </cell>
          <cell r="J74" t="str">
            <v>Economia no esta girandoles fondos por lo que tienen suspendidos los pagos hasta nuevo aviso.</v>
          </cell>
        </row>
        <row r="75">
          <cell r="A75" t="str">
            <v>Ministerio de Educacion de Santa Fe</v>
          </cell>
          <cell r="B75">
            <v>13999.97</v>
          </cell>
          <cell r="C75">
            <v>12075</v>
          </cell>
          <cell r="I75">
            <v>26074.97</v>
          </cell>
          <cell r="J75" t="str">
            <v>Cliente nuevo. Verificar su evolucion</v>
          </cell>
        </row>
        <row r="76">
          <cell r="A76" t="str">
            <v>MINISTERIO DE SALUD Y ACCION SOCIAL</v>
          </cell>
          <cell r="C76">
            <v>21985.78</v>
          </cell>
          <cell r="I76">
            <v>21985.78</v>
          </cell>
          <cell r="J76" t="str">
            <v>Economia no esta girandoles fondos por lo que tienen suspendidos los pagos hasta nuevo aviso.</v>
          </cell>
        </row>
        <row r="77">
          <cell r="A77" t="str">
            <v>MULTICANAL S.A.</v>
          </cell>
          <cell r="B77">
            <v>56042.33</v>
          </cell>
          <cell r="C77">
            <v>56042.33</v>
          </cell>
          <cell r="D77">
            <v>56042.33</v>
          </cell>
          <cell r="I77">
            <v>168126.99</v>
          </cell>
          <cell r="J77" t="str">
            <v>Presenta serias dificultades financieras. Cancelaron parte de su deuda con CPD que van desde oct/01 a marzo/02 el revenue se reconoce a medida que se van acreditando los valores. Ultima forma de pago en Bonos Lecop.</v>
          </cell>
        </row>
        <row r="78">
          <cell r="A78" t="str">
            <v>MUNICIPALIDAD DE BERISO</v>
          </cell>
          <cell r="J78" t="str">
            <v>Pagaron en Bonos con mucho atraso por problemas de recaudacion</v>
          </cell>
        </row>
        <row r="79">
          <cell r="A79" t="str">
            <v>MUNICIPALIDAD DE JOSE C. PAZ</v>
          </cell>
          <cell r="H79">
            <v>58745.5</v>
          </cell>
          <cell r="I79">
            <v>58745.5</v>
          </cell>
          <cell r="J79" t="str">
            <v>Inciciadas acciones legales. Mediación.</v>
          </cell>
        </row>
        <row r="80">
          <cell r="A80" t="str">
            <v>MUNICIPALIDAD DE TANDIL</v>
          </cell>
          <cell r="H80">
            <v>4169.66</v>
          </cell>
          <cell r="I80">
            <v>4169.66</v>
          </cell>
          <cell r="J80" t="str">
            <v>No estan pudiendo hacer frente a sus obligaciones por no tener fondos de los recuadacion</v>
          </cell>
        </row>
        <row r="81">
          <cell r="A81" t="str">
            <v>OFFICE NET SA</v>
          </cell>
          <cell r="H81">
            <v>65139.03</v>
          </cell>
          <cell r="I81">
            <v>65139.03</v>
          </cell>
          <cell r="J81" t="str">
            <v xml:space="preserve">Se suspendieron las acciones legales iniciadas. Sigue en cash basis. En negociacion con el cliente  </v>
          </cell>
        </row>
        <row r="82">
          <cell r="A82" t="str">
            <v>OPEN SYSTEMS TRADING &amp; CONSULTING S.A.</v>
          </cell>
          <cell r="B82">
            <v>428666.24240000022</v>
          </cell>
          <cell r="C82">
            <v>63586.755650000006</v>
          </cell>
          <cell r="D82">
            <v>257360.66210000005</v>
          </cell>
          <cell r="E82">
            <v>154474.09585000001</v>
          </cell>
          <cell r="F82">
            <v>268855.55270000012</v>
          </cell>
          <cell r="G82">
            <v>63176.9</v>
          </cell>
          <cell r="I82">
            <v>1236120.2087000003</v>
          </cell>
          <cell r="J82" t="str">
            <v>Estan cumpliendo con el plan de pago acordado. Seguiremos viendo la evolucion del cumplimiento para el reconocimiento del revenue en acada caso en particular</v>
          </cell>
        </row>
        <row r="83">
          <cell r="A83" t="str">
            <v>PABLO FERNANDO SANCHEZ</v>
          </cell>
          <cell r="H83">
            <v>2623.43</v>
          </cell>
          <cell r="I83">
            <v>2623.43</v>
          </cell>
          <cell r="J83" t="str">
            <v xml:space="preserve">Sin forma de poder establecer contacto con el cliente. </v>
          </cell>
        </row>
        <row r="84">
          <cell r="A84" t="str">
            <v>PRAXAIR ARGENTINA SA</v>
          </cell>
          <cell r="B84">
            <v>55022.41</v>
          </cell>
          <cell r="I84">
            <v>55022.41</v>
          </cell>
          <cell r="J84" t="str">
            <v>Inciciadas acciones legales. Mediación.</v>
          </cell>
        </row>
        <row r="85">
          <cell r="A85" t="str">
            <v>PROVINCIA A.R.T.</v>
          </cell>
          <cell r="F85">
            <v>7320.5</v>
          </cell>
          <cell r="G85">
            <v>6050</v>
          </cell>
          <cell r="I85">
            <v>13370.5</v>
          </cell>
          <cell r="J85" t="str">
            <v>Problemas Financieros. Canceló su deuda luego de negociación.</v>
          </cell>
        </row>
        <row r="86">
          <cell r="A86" t="str">
            <v>PROYECTO PNUD BOL/95/009</v>
          </cell>
          <cell r="H86">
            <v>59780</v>
          </cell>
          <cell r="I86">
            <v>59780</v>
          </cell>
          <cell r="J86" t="str">
            <v>Corresponde a deuda de Lic año 1997. Imposible dar con el cliente.</v>
          </cell>
        </row>
        <row r="87">
          <cell r="A87" t="str">
            <v>PUBLICOM S.A.</v>
          </cell>
          <cell r="G87">
            <v>7984.79</v>
          </cell>
          <cell r="H87">
            <v>8988.94</v>
          </cell>
          <cell r="I87">
            <v>16973.73</v>
          </cell>
          <cell r="J87" t="str">
            <v>Serios problemas con la OB. Los negocios solo se reconoceran cuando sean cobrados.</v>
          </cell>
        </row>
        <row r="88">
          <cell r="A88" t="str">
            <v>RCM ARGENTINA</v>
          </cell>
          <cell r="B88">
            <v>12196.28</v>
          </cell>
          <cell r="C88">
            <v>12086.32</v>
          </cell>
          <cell r="E88">
            <v>101971.03</v>
          </cell>
          <cell r="F88">
            <v>28578.603500000005</v>
          </cell>
          <cell r="G88">
            <v>207368.59</v>
          </cell>
          <cell r="H88">
            <v>1478.81</v>
          </cell>
          <cell r="I88">
            <v>363679.63350000005</v>
          </cell>
          <cell r="J88" t="str">
            <v>Se esta reconociendo a medida que ingresa el dinero de la renegociacion.</v>
          </cell>
        </row>
        <row r="89">
          <cell r="A89" t="str">
            <v>RH COMPUTACION S.R.L.</v>
          </cell>
          <cell r="H89">
            <v>8610.4500000000007</v>
          </cell>
          <cell r="I89">
            <v>8610.4500000000007</v>
          </cell>
          <cell r="J89" t="str">
            <v>Problemas financieros. Están cancelando su deuda en cuotas.</v>
          </cell>
        </row>
        <row r="90">
          <cell r="A90" t="str">
            <v>RYACO S.A.</v>
          </cell>
          <cell r="B90">
            <v>11035.2</v>
          </cell>
          <cell r="F90">
            <v>36730.699999999997</v>
          </cell>
          <cell r="G90">
            <v>59447.95</v>
          </cell>
          <cell r="I90">
            <v>107213.85</v>
          </cell>
          <cell r="J90" t="str">
            <v>Problemas financieros. Están cancelando su deuda en cuotas.</v>
          </cell>
        </row>
        <row r="91">
          <cell r="A91" t="str">
            <v>RYBCO S.A.</v>
          </cell>
          <cell r="J91" t="str">
            <v>Presentan significativos atrasos en los plazos de pagos</v>
          </cell>
        </row>
        <row r="92">
          <cell r="A92" t="str">
            <v>SECRETARIA DE ESTADO DE TECNO. DE LA INFORMACION</v>
          </cell>
          <cell r="B92">
            <v>27245.57</v>
          </cell>
          <cell r="F92">
            <v>66972.289999999994</v>
          </cell>
          <cell r="G92">
            <v>15730</v>
          </cell>
          <cell r="I92">
            <v>109947.86</v>
          </cell>
          <cell r="J92" t="str">
            <v>Su unica forma de pago es en bonos. Debemos revisar cada caso en particulkar y solicitar autorizacion a HQ.</v>
          </cell>
        </row>
        <row r="93">
          <cell r="A93" t="str">
            <v>SERVICIOS INTERACTIVOS S.A.</v>
          </cell>
          <cell r="H93">
            <v>14520</v>
          </cell>
          <cell r="I93">
            <v>14520</v>
          </cell>
          <cell r="J93" t="str">
            <v>Presentan significativos atrasos en los plazos de pagos</v>
          </cell>
        </row>
        <row r="94">
          <cell r="A94" t="str">
            <v>SMART S.A.</v>
          </cell>
          <cell r="B94">
            <v>363</v>
          </cell>
          <cell r="G94">
            <v>52125.99</v>
          </cell>
          <cell r="H94">
            <v>6428.11</v>
          </cell>
          <cell r="I94">
            <v>58917.1</v>
          </cell>
          <cell r="J94" t="str">
            <v>Se presentaron en convocatoria de acreedores</v>
          </cell>
        </row>
        <row r="95">
          <cell r="A95" t="str">
            <v>SOLUCIONES ESTRATEGICAS S.A.</v>
          </cell>
          <cell r="H95">
            <v>1588.13</v>
          </cell>
          <cell r="I95">
            <v>1588.13</v>
          </cell>
          <cell r="J95" t="str">
            <v>Presentan significativos atrasos en los plazos de pagos</v>
          </cell>
        </row>
        <row r="96">
          <cell r="A96" t="str">
            <v>SOMOS CONSULTING S.A.</v>
          </cell>
          <cell r="H96">
            <v>1210</v>
          </cell>
          <cell r="I96">
            <v>1210</v>
          </cell>
          <cell r="J96" t="str">
            <v>Inciciadas acciones legales. Mediación.</v>
          </cell>
        </row>
        <row r="97">
          <cell r="A97" t="str">
            <v>SOMOS S.R.L.</v>
          </cell>
          <cell r="H97">
            <v>5626.33</v>
          </cell>
          <cell r="I97">
            <v>5626.33</v>
          </cell>
          <cell r="J97" t="str">
            <v>Inciciadas acciones legales. Mediación.</v>
          </cell>
        </row>
        <row r="98">
          <cell r="A98" t="str">
            <v>SUASOR SA</v>
          </cell>
          <cell r="E98">
            <v>48.35</v>
          </cell>
          <cell r="I98">
            <v>48.35</v>
          </cell>
          <cell r="J98" t="str">
            <v>Presentaron Problemas financieros y propuesta de pago aceptada con CPD.</v>
          </cell>
        </row>
        <row r="99">
          <cell r="A99" t="str">
            <v>TECHNICAL SOLUTIONS S.A.</v>
          </cell>
          <cell r="H99">
            <v>19952.900000000001</v>
          </cell>
          <cell r="I99">
            <v>19952.900000000001</v>
          </cell>
          <cell r="J99" t="str">
            <v>Presentan significativos atrasos en los plazos de pagos</v>
          </cell>
        </row>
        <row r="100">
          <cell r="A100" t="str">
            <v>Technical trainers S.A.</v>
          </cell>
          <cell r="D100">
            <v>27199.589599999999</v>
          </cell>
          <cell r="E100">
            <v>23308.068149999999</v>
          </cell>
          <cell r="I100">
            <v>50507.657749999998</v>
          </cell>
          <cell r="J100" t="str">
            <v>Se iniciaron las acciones legales por falta de pago</v>
          </cell>
        </row>
        <row r="101">
          <cell r="A101" t="str">
            <v>TELECOM ARGENTINA STET - FRANCE TELECOM S.A.</v>
          </cell>
          <cell r="C101">
            <v>8288.5</v>
          </cell>
          <cell r="D101">
            <v>162091.21</v>
          </cell>
          <cell r="E101">
            <v>0.01</v>
          </cell>
          <cell r="F101">
            <v>144856.01999999999</v>
          </cell>
          <cell r="G101">
            <v>21195.03</v>
          </cell>
          <cell r="H101">
            <v>347915.32</v>
          </cell>
          <cell r="I101">
            <v>684346.09</v>
          </cell>
          <cell r="J101" t="str">
            <v>Seran cash basis en caso de que no sea entregada a cobranzas la OB correspondiente para poder presentar la factura.</v>
          </cell>
        </row>
        <row r="102">
          <cell r="A102" t="str">
            <v>TELECOM PERSONAL S.A.</v>
          </cell>
          <cell r="C102">
            <v>135233.79</v>
          </cell>
          <cell r="F102">
            <v>52407.133000000002</v>
          </cell>
          <cell r="H102">
            <v>11616</v>
          </cell>
          <cell r="I102">
            <v>199256.92300000001</v>
          </cell>
          <cell r="J102" t="str">
            <v>Seran cash basis en caso de que no sea entregada a cobranzas la OB correspondiente para poder presentar la factura.</v>
          </cell>
        </row>
        <row r="103">
          <cell r="A103" t="str">
            <v>TELECOM SOLUCIONES S.A.</v>
          </cell>
          <cell r="F103">
            <v>55054.986000000004</v>
          </cell>
          <cell r="G103">
            <v>65541.649999999994</v>
          </cell>
          <cell r="H103">
            <v>183732.7</v>
          </cell>
          <cell r="I103">
            <v>304329.33599999995</v>
          </cell>
          <cell r="J103" t="str">
            <v>Seran cash basis en caso de que no sea entregada a cobranzas la OB correspondiente para poder presentar la factura.</v>
          </cell>
        </row>
        <row r="104">
          <cell r="A104" t="str">
            <v>TELELATINA MANAGEMENT COMPANY</v>
          </cell>
          <cell r="H104">
            <v>30263.93</v>
          </cell>
          <cell r="I104">
            <v>30263.93</v>
          </cell>
          <cell r="J104" t="str">
            <v>Estamos cobrando la deuda luefo de acuerdo en mediacion en 24 cuotas</v>
          </cell>
        </row>
        <row r="105">
          <cell r="A105" t="str">
            <v>TELEVISION FEDERAL S.A.</v>
          </cell>
          <cell r="H105">
            <v>907.5</v>
          </cell>
          <cell r="I105">
            <v>907.5</v>
          </cell>
          <cell r="J105" t="str">
            <v>Su unica forma de pago es en bonos. Debemos revisar cada caso en particulkar y solicitar autorizacion a HQ.</v>
          </cell>
        </row>
        <row r="106">
          <cell r="A106" t="str">
            <v>TOP SYSTEMS R&amp;R</v>
          </cell>
          <cell r="H106">
            <v>1995</v>
          </cell>
          <cell r="I106">
            <v>1995</v>
          </cell>
          <cell r="J106" t="str">
            <v>Enviada carta documento ya que se niegan a pagar los cursos brindados por Oracle.</v>
          </cell>
        </row>
        <row r="107">
          <cell r="A107" t="str">
            <v>TRAVELCLUB S.A.</v>
          </cell>
          <cell r="G107">
            <v>7018</v>
          </cell>
          <cell r="I107">
            <v>7018</v>
          </cell>
          <cell r="J107" t="str">
            <v>Se presento en convocatoria de acreedores.</v>
          </cell>
        </row>
        <row r="108">
          <cell r="A108" t="str">
            <v>TREN DE LA COSTA SA</v>
          </cell>
          <cell r="H108">
            <v>52078.879999999997</v>
          </cell>
          <cell r="I108">
            <v>52078.879999999997</v>
          </cell>
          <cell r="J108" t="str">
            <v>En convocatoria de acreedores.</v>
          </cell>
        </row>
        <row r="109">
          <cell r="A109" t="str">
            <v>TURISMO RIO DE LA PLATA S.A.</v>
          </cell>
          <cell r="H109">
            <v>9075</v>
          </cell>
          <cell r="I109">
            <v>9075</v>
          </cell>
          <cell r="J109" t="str">
            <v>Problemas financieros.</v>
          </cell>
        </row>
        <row r="110">
          <cell r="A110" t="str">
            <v>UBM S.A.</v>
          </cell>
          <cell r="H110">
            <v>7973.41</v>
          </cell>
          <cell r="I110">
            <v>7973.41</v>
          </cell>
          <cell r="J110" t="str">
            <v>Iniciadas las acciones legales por falta de pago y de respuesta a nuestros requerimientos.</v>
          </cell>
        </row>
        <row r="111">
          <cell r="A111" t="str">
            <v>UNICENTER  S.A.</v>
          </cell>
          <cell r="G111">
            <v>13107.93</v>
          </cell>
          <cell r="H111">
            <v>1815</v>
          </cell>
          <cell r="I111">
            <v>14922.93</v>
          </cell>
          <cell r="J111" t="str">
            <v>Presentan significativos atrasos en los plazos de pagos</v>
          </cell>
        </row>
        <row r="112">
          <cell r="A112" t="str">
            <v>UNIVERSIDAD DE BUENOS AIRES UBA</v>
          </cell>
          <cell r="H112">
            <v>7906.14</v>
          </cell>
          <cell r="I112">
            <v>7906.14</v>
          </cell>
          <cell r="J112" t="str">
            <v>Presentan significativos atrasos en los plazos de pagos</v>
          </cell>
        </row>
        <row r="113">
          <cell r="A113" t="str">
            <v>VICTORIO AMERICO GUALTIERI S.A.</v>
          </cell>
          <cell r="H113">
            <v>139096.43</v>
          </cell>
          <cell r="I113">
            <v>139096.43</v>
          </cell>
          <cell r="J113" t="str">
            <v xml:space="preserve">En covocatoria de acreedores. </v>
          </cell>
        </row>
        <row r="114">
          <cell r="G114">
            <v>907.5</v>
          </cell>
          <cell r="I114">
            <v>907.5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ss-ieqsa"/>
      <sheetName val="Macro Print"/>
      <sheetName val="DIS"/>
      <sheetName val="COS"/>
      <sheetName val="X Secciones"/>
      <sheetName val="KARDEX ZN"/>
      <sheetName val="PRODZN"/>
      <sheetName val="CANA"/>
      <sheetName val="MOPE"/>
      <sheetName val="Statements"/>
      <sheetName val="AN1,2,10...12"/>
      <sheetName val="AN-1.2"/>
      <sheetName val="AN-3"/>
      <sheetName val="AN-4"/>
      <sheetName val="AN-5"/>
      <sheetName val="AN-7.2"/>
      <sheetName val="MR.Good"/>
      <sheetName val="EE-9"/>
      <sheetName val="Desval. Existencias"/>
      <sheetName val="Extorno Mód Comercial"/>
      <sheetName val="BD Ing. Aparicio"/>
      <sheetName val="Otros Statement"/>
      <sheetName val="AN-2"/>
      <sheetName val="AN-6"/>
      <sheetName val="AN-7"/>
      <sheetName val="COSACUM"/>
      <sheetName val="GRAF-COS"/>
      <sheetName val="GRAF-COSACUM"/>
      <sheetName val="AN-15"/>
      <sheetName val="AN-X"/>
      <sheetName val="CVTACUM"/>
      <sheetName val="COMENT"/>
      <sheetName val="Mgmt Summ 8"/>
      <sheetName val="FG20"/>
      <sheetName val="0_Home"/>
      <sheetName val="mayor"/>
      <sheetName val="clientes"/>
      <sheetName val="Cash basis Ago-02"/>
      <sheetName val="ACUMULADO"/>
      <sheetName val="Data"/>
      <sheetName val="Exportación"/>
      <sheetName val="BACKUP"/>
      <sheetName val="Model"/>
      <sheetName val="Série EMBI"/>
      <sheetName val="Macro_Print"/>
      <sheetName val="X_Secciones"/>
      <sheetName val="KARDEX_ZN"/>
      <sheetName val="AN1,2,10___12"/>
      <sheetName val="AN-1_2"/>
      <sheetName val="AN-7_2"/>
      <sheetName val="MR_Good"/>
      <sheetName val="Desval__Existencias"/>
      <sheetName val="Extorno_Mód_Comercial"/>
      <sheetName val="BD_Ing__Aparicio"/>
      <sheetName val="Otros_Statement"/>
      <sheetName val="Série_EMBI"/>
      <sheetName val="Aspectos e Perigos padronizados"/>
      <sheetName val="Data Table"/>
      <sheetName val="Cospro12 03"/>
      <sheetName val="Bas"/>
      <sheetName val="Secund"/>
      <sheetName val="PN-1.4"/>
      <sheetName val="Rep"/>
      <sheetName val="Merc Andima"/>
      <sheetName val="bal"/>
      <sheetName val="COMPPROD"/>
      <sheetName val="Input"/>
      <sheetName val="Listas"/>
      <sheetName val="LISTA DADOS"/>
      <sheetName val="Bce-Total"/>
      <sheetName val="DB Func."/>
      <sheetName val="Macro_Print1"/>
      <sheetName val="X_Secciones1"/>
      <sheetName val="KARDEX_ZN1"/>
      <sheetName val="AN1,2,10___121"/>
      <sheetName val="AN-1_21"/>
      <sheetName val="AN-7_21"/>
      <sheetName val="MR_Good1"/>
      <sheetName val="Desval__Existencias1"/>
      <sheetName val="Extorno_Mód_Comercial1"/>
      <sheetName val="BD_Ing__Aparicio1"/>
      <sheetName val="Otros_Statement1"/>
      <sheetName val="Mgmt_Summ_8"/>
      <sheetName val="Cash_basis_Ago-02"/>
      <sheetName val="Série_EMBI1"/>
      <sheetName val="Aspectos_e_Perigos_padronizados"/>
      <sheetName val="Data_Table"/>
      <sheetName val="Cospro12_03"/>
      <sheetName val="PN-1_4"/>
      <sheetName val="Merc_Andima"/>
      <sheetName val="LISTA_DADOS"/>
      <sheetName val="YTD actual v. proje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0">
          <cell r="AG10">
            <v>2116</v>
          </cell>
        </row>
        <row r="11">
          <cell r="AG11">
            <v>2117</v>
          </cell>
        </row>
        <row r="12">
          <cell r="AG12">
            <v>2118</v>
          </cell>
        </row>
        <row r="13">
          <cell r="AG13">
            <v>2119</v>
          </cell>
        </row>
        <row r="14">
          <cell r="AG14">
            <v>2120</v>
          </cell>
        </row>
        <row r="15">
          <cell r="AG15">
            <v>2130</v>
          </cell>
        </row>
        <row r="17">
          <cell r="AG17" t="str">
            <v>TOTAL GASTOS DE DISTRIBUCIÓN</v>
          </cell>
        </row>
        <row r="23">
          <cell r="AG23">
            <v>2000</v>
          </cell>
        </row>
        <row r="24">
          <cell r="AG24">
            <v>2110</v>
          </cell>
        </row>
        <row r="25">
          <cell r="AG25">
            <v>2150</v>
          </cell>
        </row>
        <row r="27">
          <cell r="AG27" t="str">
            <v>TOTAL GASTOS DE VENTAS</v>
          </cell>
        </row>
        <row r="30">
          <cell r="AG30" t="str">
            <v>3XXX</v>
          </cell>
        </row>
        <row r="31">
          <cell r="AG31" t="str">
            <v>35.9911.</v>
          </cell>
        </row>
        <row r="34">
          <cell r="AG34" t="str">
            <v>DEPRECIACION</v>
          </cell>
        </row>
        <row r="35">
          <cell r="AG35" t="str">
            <v>35.992X</v>
          </cell>
        </row>
        <row r="37">
          <cell r="AG37" t="str">
            <v>AMORTIZACIÓN</v>
          </cell>
        </row>
        <row r="38">
          <cell r="AG38" t="str">
            <v>35.9931</v>
          </cell>
        </row>
        <row r="40">
          <cell r="AG40" t="str">
            <v>IMPRODUCTIVOS</v>
          </cell>
        </row>
        <row r="41">
          <cell r="AG41" t="str">
            <v>35.9410</v>
          </cell>
        </row>
        <row r="42">
          <cell r="AG42" t="str">
            <v>35.9420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OPEC"/>
      <sheetName val="IND TOTAL"/>
      <sheetName val="IG"/>
      <sheetName val="CC"/>
      <sheetName val="siup "/>
      <sheetName val="comercio"/>
      <sheetName val="transporte"/>
      <sheetName val="comunicac"/>
      <sheetName val="IF"/>
      <sheetName val="APU"/>
      <sheetName val="OS"/>
      <sheetName val="TOTAL SERV"/>
      <sheetName val="DUMMY"/>
      <sheetName val="PIB(total uf)"/>
      <sheetName val=" PIB Brasil ( R$ de 1996 )"/>
      <sheetName val="Cosméticos"/>
      <sheetName val="ACUMULADO"/>
      <sheetName val="Real_2004"/>
      <sheetName val="_PIB Brasil _ R_ de 1996 _"/>
      <sheetName val="PPA Tariff"/>
      <sheetName val="#REF"/>
      <sheetName val="Grafico Cntr"/>
      <sheetName val="Dados de entrada"/>
      <sheetName val="CVA_Projetada12meses"/>
      <sheetName val="pibr96"/>
      <sheetName val=""/>
      <sheetName val="INDIECO1"/>
      <sheetName val="IND_TOTAL"/>
      <sheetName val="siup_"/>
      <sheetName val="TOTAL_SERV"/>
      <sheetName val="PIB(total_uf)"/>
      <sheetName val="_PIB_Brasil_(_R$_de_1996_)"/>
      <sheetName val="Clas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OBILIZADO"/>
      <sheetName val="FINANC"/>
      <sheetName val="INVEST"/>
      <sheetName val="RESULT_NEGÓCIO"/>
      <sheetName val="RESULT_SEGMENTO"/>
      <sheetName val="RESULT_SEGMENTO (2)"/>
      <sheetName val="CONSOLIDAÇÃO"/>
      <sheetName val="IBOVxVCPA4"/>
      <sheetName val="Sheet1"/>
      <sheetName val="ADRxDow"/>
      <sheetName val="Sheet2"/>
    </sheetNames>
    <sheetDataSet>
      <sheetData sheetId="0"/>
      <sheetData sheetId="1"/>
      <sheetData sheetId="2"/>
      <sheetData sheetId="3"/>
      <sheetData sheetId="4"/>
      <sheetData sheetId="5"/>
      <sheetData sheetId="6"/>
      <sheetData sheetId="7" refreshError="1"/>
      <sheetData sheetId="8"/>
      <sheetData sheetId="9" refreshError="1"/>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Cálculo"/>
      <sheetName val="Indicadores Econômicos"/>
      <sheetName val="Produções"/>
      <sheetName val="Rendimentos"/>
      <sheetName val="Consumos Específicos"/>
      <sheetName val="Energia Elétrica"/>
      <sheetName val="Preços Insumos"/>
      <sheetName val="Vendas"/>
      <sheetName val="Vendas US$"/>
      <sheetName val="Custos &amp; Despesas"/>
      <sheetName val="Custos &amp; Despesas US$"/>
      <sheetName val="Economicos"/>
      <sheetName val="Financeiros"/>
      <sheetName val="DRE"/>
      <sheetName val="DIF FAT FEV 01"/>
      <sheetName val="DRE- 2000"/>
      <sheetName val="Banco de Dados 2001"/>
      <sheetName val="CRITERIA1"/>
      <sheetName val="VEHICULOS"/>
      <sheetName val="EEFF"/>
      <sheetName val="Ind.TC"/>
      <sheetName val="Três Marias (TM)"/>
      <sheetName val="CMM"/>
      <sheetName val="Morro Agudo (MA)"/>
      <sheetName val="Plan69"/>
      <sheetName val="Properties"/>
      <sheetName val="Step_0_Team_CALENDAR"/>
      <sheetName val="Step2_Correlation"/>
      <sheetName val="Step2_Histogram"/>
      <sheetName val="Lists"/>
      <sheetName val="Treinamento mensal"/>
      <sheetName val="Treinamento e Desen. trimestral"/>
      <sheetName val="Captação"/>
      <sheetName val="BALANCE SHEET"/>
      <sheetName val="Vínculos Simulador - coluna"/>
      <sheetName val="Sheet1"/>
      <sheetName val="tutorial_Riscos"/>
      <sheetName val="Profit Centers"/>
      <sheetName val="Indicadores_Econômicos"/>
      <sheetName val="Consumos_Específicos"/>
      <sheetName val="Energia_Elétrica"/>
      <sheetName val="Preços_Insumos"/>
      <sheetName val="Vendas_US$"/>
      <sheetName val="Custos_&amp;_Despesas"/>
      <sheetName val="Custos_&amp;_Despesas_US$"/>
      <sheetName val="DIF_FAT_FEV_01"/>
      <sheetName val="DRE-_2000"/>
      <sheetName val="Banco_de_Dados_2001"/>
      <sheetName val="Ind_TC"/>
      <sheetName val="Três_Marias_(TM)"/>
      <sheetName val="Morro_Agudo_(MA)"/>
      <sheetName val="Treinamento_mensal"/>
      <sheetName val="Treinamento_e_Desen__trimestral"/>
      <sheetName val="BALANCE_SHEET"/>
      <sheetName val="Vínculos_Simulador_-_coluna"/>
      <sheetName val="Costo-Venta"/>
      <sheetName val="Venta Auto"/>
      <sheetName val="PEND. 31-12-2003"/>
      <sheetName val="Listas"/>
      <sheetName val="Hoja2"/>
      <sheetName val="BROWZ Status Info"/>
      <sheetName val="EDC"/>
      <sheetName val="BASE DE DADOS"/>
      <sheetName val="BASE_DE_DADOS"/>
      <sheetName val="Base"/>
      <sheetName val="PREMISSAS 2"/>
      <sheetName val="DADOS"/>
      <sheetName val="Apoio"/>
      <sheetName val="Contracts"/>
      <sheetName val="Input - Racional de Ganho"/>
      <sheetName val="cuadro"/>
      <sheetName val="Aux"/>
      <sheetName val="Hoja1"/>
      <sheetName val="Support"/>
      <sheetName val="DGEN"/>
      <sheetName val="Tablas"/>
      <sheetName val="Lista"/>
      <sheetName val=""/>
      <sheetName val="ACUMULADO"/>
      <sheetName val="MOPE"/>
      <sheetName val="Banco Dados(Real) Consolidado"/>
      <sheetName val="Art96.IV.RIPI"/>
      <sheetName val="Contadores"/>
      <sheetName val="Codigos"/>
      <sheetName val="MODELO"/>
      <sheetName val="Plan2"/>
      <sheetName val="Cash basis Ago-02"/>
      <sheetName val="Pasta7"/>
      <sheetName val="Database"/>
      <sheetName val="CO"/>
      <sheetName val="Dimensionamento"/>
      <sheetName val="List"/>
      <sheetName val="Receitas 2016"/>
      <sheetName val="Receitas 2017 "/>
      <sheetName val="Entradas"/>
      <sheetName val="Receitas 2018"/>
      <sheetName val="Estornos"/>
      <sheetName val="Planilha1"/>
      <sheetName val="Planilha5"/>
      <sheetName val="Planilha3"/>
      <sheetName val="Plan1"/>
      <sheetName val="Planilha6"/>
      <sheetName val="Din.Receitas"/>
      <sheetName val="Planilha2"/>
      <sheetName val="Receitas 2019"/>
      <sheetName val="Contratos de Gestão "/>
      <sheetName val="Contratos de Patrocínios "/>
      <sheetName val="Receitas"/>
      <sheetName val="Investimentos "/>
      <sheetName val="FC"/>
      <sheetName val="Cenários"/>
      <sheetName val="2708"/>
      <sheetName val="DFC_Marcia"/>
      <sheetName val="DFC_RESERVA"/>
      <sheetName val="CONSOLIDADO (2)"/>
      <sheetName val="Projeção próximos anos "/>
      <sheetName val="4RV001"/>
      <sheetName val="5RV001"/>
      <sheetName val="4VD186"/>
      <sheetName val="4"/>
      <sheetName val="Fallas"/>
      <sheetName val="Max_D._2002"/>
      <sheetName val="P2000"/>
      <sheetName val="Data"/>
      <sheetName val="SCHEDULE"/>
      <sheetName val="indicadores"/>
      <sheetName val="Banco de dados"/>
      <sheetName val="Indicadores_Econômicos1"/>
      <sheetName val="Consumos_Específicos1"/>
      <sheetName val="Energia_Elétrica1"/>
      <sheetName val="Preços_Insumos1"/>
      <sheetName val="Vendas_US$1"/>
      <sheetName val="Custos_&amp;_Despesas1"/>
      <sheetName val="Custos_&amp;_Despesas_US$1"/>
      <sheetName val="DIF_FAT_FEV_011"/>
      <sheetName val="DRE-_20001"/>
      <sheetName val="Banco_de_Dados_20011"/>
      <sheetName val="Ind_TC1"/>
      <sheetName val="PEND__31-12-2003"/>
      <sheetName val="Venta_Auto"/>
      <sheetName val="Três_Marias_(TM)1"/>
      <sheetName val="Morro_Agudo_(MA)1"/>
      <sheetName val="Treinamento_mensal1"/>
      <sheetName val="Treinamento_e_Desen__trimestra1"/>
      <sheetName val="BALANCE_SHEET1"/>
      <sheetName val="Vínculos_Simulador_-_coluna1"/>
      <sheetName val="Profit_Centers"/>
      <sheetName val="BROWZ_Status_Info"/>
      <sheetName val="BASE_DE_DADOS1"/>
      <sheetName val="PREMISSAS_2"/>
      <sheetName val="Input_-_Racional_de_Ganho"/>
      <sheetName val="Banco_Dados(Real)_Consolidado"/>
      <sheetName val="Art96_IV_RIPI"/>
      <sheetName val="Cash_basis_Ago-02"/>
      <sheetName val="Receitas_2016"/>
      <sheetName val="Receitas_2017_"/>
      <sheetName val="Receitas_2018"/>
      <sheetName val="Din_Receitas"/>
      <sheetName val="Receitas_2019"/>
      <sheetName val="Contratos_de_Gestão_"/>
      <sheetName val="Contratos_de_Patrocínios_"/>
      <sheetName val="Investimentos_"/>
      <sheetName val="CONSOLIDADO_(2)"/>
      <sheetName val="Projeção_próximos_anos_"/>
      <sheetName val="Max_D__2002"/>
      <sheetName val="Bridge Cement-Month L300"/>
      <sheetName val="Bridge Cement-YTD L300"/>
      <sheetName val="Bridge Cement-Act vs Flash"/>
      <sheetName val="Distribuição"/>
      <sheetName val="Comparativo"/>
      <sheetName val="Comparativo_W"/>
      <sheetName val="Atualização"/>
      <sheetName val="Grafico"/>
      <sheetName val="Base Triagem"/>
      <sheetName val="GATE_FCOJ"/>
      <sheetName val="Resumo"/>
      <sheetName val="Vinculo volumes efetivos (in)"/>
      <sheetName val="Work"/>
      <sheetName val="GORD"/>
      <sheetName val="DRPL_NFC"/>
      <sheetName val="Link_Orig"/>
      <sheetName val="Transf_NFC_F"/>
      <sheetName val="Tabela"/>
      <sheetName val="Semana"/>
      <sheetName val="BLP"/>
      <sheetName val="5.0. Hold. A"/>
      <sheetName val="2. Macro"/>
      <sheetName val="MASTER"/>
      <sheetName val="Slurry"/>
      <sheetName val="ANIM"/>
      <sheetName val="Indicadores_Econômicos2"/>
      <sheetName val="Consumos_Específicos2"/>
      <sheetName val="Energia_Elétrica2"/>
      <sheetName val="Preços_Insumos2"/>
      <sheetName val="Vendas_US$2"/>
      <sheetName val="Custos_&amp;_Despesas2"/>
      <sheetName val="Custos_&amp;_Despesas_US$2"/>
      <sheetName val="DIF_FAT_FEV_012"/>
      <sheetName val="DRE-_20002"/>
      <sheetName val="Banco_de_Dados_20012"/>
      <sheetName val="Ind_TC2"/>
      <sheetName val="Três_Marias_(TM)2"/>
      <sheetName val="Morro_Agudo_(MA)2"/>
      <sheetName val="Treinamento_mensal2"/>
      <sheetName val="Treinamento_e_Desen__trimestra2"/>
      <sheetName val="BALANCE_SHEET2"/>
      <sheetName val="Vínculos_Simulador_-_coluna2"/>
      <sheetName val="Profit_Centers1"/>
      <sheetName val="BROWZ_Status_Info1"/>
      <sheetName val="Venta_Auto1"/>
      <sheetName val="PEND__31-12-20031"/>
      <sheetName val="BASE_DE_DADOS2"/>
      <sheetName val="Bridge_Cement-Month_L300"/>
      <sheetName val="Bridge_Cement-YTD_L300"/>
      <sheetName val="Bridge_Cement-Act_vs_Flash"/>
      <sheetName val="ASSUMPTION"/>
      <sheetName val=" EEPN"/>
      <sheetName val="N"/>
      <sheetName val="BC"/>
      <sheetName val="AJBA2003"/>
      <sheetName val="Dados gerais"/>
      <sheetName val="INGRESO DATOS"/>
      <sheetName val="Table"/>
      <sheetName val="12_03"/>
      <sheetName val="Get_0704"/>
      <sheetName val="06_03"/>
      <sheetName val="Indicadores_Econômicos3"/>
      <sheetName val="Consumos_Específicos3"/>
      <sheetName val="Energia_Elétrica3"/>
      <sheetName val="Preços_Insumos3"/>
      <sheetName val="Vendas_US$3"/>
      <sheetName val="Custos_&amp;_Despesas3"/>
      <sheetName val="Custos_&amp;_Despesas_US$3"/>
      <sheetName val="DIF_FAT_FEV_013"/>
      <sheetName val="DRE-_20003"/>
      <sheetName val="Banco_de_Dados_20013"/>
      <sheetName val="Ind_TC3"/>
      <sheetName val="Três_Marias_(TM)3"/>
      <sheetName val="Morro_Agudo_(MA)3"/>
      <sheetName val="Treinamento_mensal3"/>
      <sheetName val="Treinamento_e_Desen__trimestra3"/>
      <sheetName val="BALANCE_SHEET3"/>
      <sheetName val="Vínculos_Simulador_-_coluna3"/>
      <sheetName val="Profit_Centers2"/>
      <sheetName val="BROWZ_Status_Info2"/>
      <sheetName val="Venta_Auto2"/>
      <sheetName val="PEND__31-12-20032"/>
      <sheetName val="BASE_DE_DADOS3"/>
      <sheetName val="PREMISSAS_21"/>
      <sheetName val="Input_-_Racional_de_Ganho1"/>
      <sheetName val="Banco_Dados(Real)_Consolidado1"/>
      <sheetName val="Art96_IV_RIPI1"/>
      <sheetName val="Receitas_20161"/>
      <sheetName val="Receitas_2017_1"/>
      <sheetName val="Receitas_20181"/>
      <sheetName val="Din_Receitas1"/>
      <sheetName val="Receitas_20191"/>
      <sheetName val="Contratos_de_Gestão_1"/>
      <sheetName val="Contratos_de_Patrocínios_1"/>
      <sheetName val="Investimentos_1"/>
      <sheetName val="CONSOLIDADO_(2)1"/>
      <sheetName val="Projeção_próximos_anos_1"/>
      <sheetName val="Bridge_Cement-Month_L3001"/>
      <sheetName val="Bridge_Cement-YTD_L3001"/>
      <sheetName val="Bridge_Cement-Act_vs_Flash1"/>
      <sheetName val="Base_Triagem"/>
      <sheetName val="Vinculo_volumes_efetivos_(in)"/>
      <sheetName val="5_0__Hold__A"/>
      <sheetName val="2__Macro"/>
      <sheetName val="Datos"/>
      <sheetName val="Alíquotas"/>
      <sheetName val="Macroecono antiga"/>
      <sheetName val="Gás Fenosa - GATR"/>
      <sheetName val="CC (2)"/>
      <sheetName val="CC"/>
      <sheetName val="72"/>
      <sheetName val="73"/>
      <sheetName val="Capex 1920 Postergado"/>
      <sheetName val="Capex 2021"/>
      <sheetName val="Base_Preço"/>
      <sheetName val="Indicadores_Econômicos4"/>
      <sheetName val="Consumos_Específicos4"/>
      <sheetName val="Energia_Elétrica4"/>
      <sheetName val="Preços_Insumos4"/>
      <sheetName val="Vendas_US$4"/>
      <sheetName val="Custos_&amp;_Despesas4"/>
      <sheetName val="Custos_&amp;_Despesas_US$4"/>
      <sheetName val="DIF_FAT_FEV_014"/>
      <sheetName val="DRE-_20004"/>
      <sheetName val="Banco_de_Dados_20014"/>
      <sheetName val="Ind_TC4"/>
      <sheetName val="Três_Marias_(TM)4"/>
      <sheetName val="Morro_Agudo_(MA)4"/>
      <sheetName val="Treinamento_mensal4"/>
      <sheetName val="Treinamento_e_Desen__trimestra4"/>
      <sheetName val="BALANCE_SHEET4"/>
      <sheetName val="Vínculos_Simulador_-_coluna4"/>
      <sheetName val="Profit_Centers3"/>
      <sheetName val="BROWZ_Status_Info3"/>
      <sheetName val="Venta_Auto3"/>
      <sheetName val="PEND__31-12-20033"/>
      <sheetName val="BASE_DE_DADOS4"/>
      <sheetName val="PREMISSAS_22"/>
      <sheetName val="Input_-_Racional_de_Ganho2"/>
      <sheetName val="Banco_Dados(Real)_Consolidado2"/>
      <sheetName val="Art96_IV_RIPI2"/>
      <sheetName val="Receitas_20162"/>
      <sheetName val="Receitas_2017_2"/>
      <sheetName val="Receitas_20182"/>
      <sheetName val="Din_Receitas2"/>
      <sheetName val="Receitas_20192"/>
      <sheetName val="Contratos_de_Gestão_2"/>
      <sheetName val="Contratos_de_Patrocínios_2"/>
      <sheetName val="Investimentos_2"/>
      <sheetName val="CONSOLIDADO_(2)2"/>
      <sheetName val="Projeção_próximos_anos_2"/>
      <sheetName val="Bridge_Cement-Month_L3002"/>
      <sheetName val="Bridge_Cement-YTD_L3002"/>
      <sheetName val="Bridge_Cement-Act_vs_Flash2"/>
      <sheetName val="Indicadores_Econômicos7"/>
      <sheetName val="Consumos_Específicos7"/>
      <sheetName val="Energia_Elétrica7"/>
      <sheetName val="Preços_Insumos7"/>
      <sheetName val="Vendas_US$7"/>
      <sheetName val="Custos_&amp;_Despesas7"/>
      <sheetName val="Custos_&amp;_Despesas_US$7"/>
      <sheetName val="DIF_FAT_FEV_017"/>
      <sheetName val="DRE-_20007"/>
      <sheetName val="Banco_de_Dados_20017"/>
      <sheetName val="Ind_TC7"/>
      <sheetName val="Três_Marias_(TM)7"/>
      <sheetName val="Morro_Agudo_(MA)7"/>
      <sheetName val="Treinamento_mensal7"/>
      <sheetName val="Treinamento_e_Desen__trimestra7"/>
      <sheetName val="BALANCE_SHEET7"/>
      <sheetName val="Vínculos_Simulador_-_coluna7"/>
      <sheetName val="Profit_Centers6"/>
      <sheetName val="BROWZ_Status_Info6"/>
      <sheetName val="Venta_Auto6"/>
      <sheetName val="PEND__31-12-20036"/>
      <sheetName val="BASE_DE_DADOS7"/>
      <sheetName val="PREMISSAS_25"/>
      <sheetName val="Input_-_Racional_de_Ganho5"/>
      <sheetName val="Banco_Dados(Real)_Consolidado5"/>
      <sheetName val="Art96_IV_RIPI5"/>
      <sheetName val="Receitas_20164"/>
      <sheetName val="Receitas_2017_4"/>
      <sheetName val="Receitas_20184"/>
      <sheetName val="Din_Receitas4"/>
      <sheetName val="Receitas_20194"/>
      <sheetName val="Contratos_de_Gestão_4"/>
      <sheetName val="Contratos_de_Patrocínios_4"/>
      <sheetName val="Investimentos_4"/>
      <sheetName val="CONSOLIDADO_(2)4"/>
      <sheetName val="Projeção_próximos_anos_4"/>
      <sheetName val="Bridge_Cement-Month_L3004"/>
      <sheetName val="Bridge_Cement-YTD_L3004"/>
      <sheetName val="Bridge_Cement-Act_vs_Flash4"/>
      <sheetName val="Indicadores_Econômicos5"/>
      <sheetName val="Consumos_Específicos5"/>
      <sheetName val="Energia_Elétrica5"/>
      <sheetName val="Preços_Insumos5"/>
      <sheetName val="Vendas_US$5"/>
      <sheetName val="Custos_&amp;_Despesas5"/>
      <sheetName val="Custos_&amp;_Despesas_US$5"/>
      <sheetName val="DIF_FAT_FEV_015"/>
      <sheetName val="DRE-_20005"/>
      <sheetName val="Banco_de_Dados_20015"/>
      <sheetName val="Ind_TC5"/>
      <sheetName val="Três_Marias_(TM)5"/>
      <sheetName val="Morro_Agudo_(MA)5"/>
      <sheetName val="Treinamento_mensal5"/>
      <sheetName val="Treinamento_e_Desen__trimestra5"/>
      <sheetName val="BALANCE_SHEET5"/>
      <sheetName val="Vínculos_Simulador_-_coluna5"/>
      <sheetName val="Profit_Centers4"/>
      <sheetName val="BROWZ_Status_Info4"/>
      <sheetName val="Venta_Auto4"/>
      <sheetName val="PEND__31-12-20034"/>
      <sheetName val="BASE_DE_DADOS5"/>
      <sheetName val="PREMISSAS_23"/>
      <sheetName val="Input_-_Racional_de_Ganho3"/>
      <sheetName val="Banco_Dados(Real)_Consolidado3"/>
      <sheetName val="Art96_IV_RIPI3"/>
      <sheetName val="Indicadores_Econômicos6"/>
      <sheetName val="Consumos_Específicos6"/>
      <sheetName val="Energia_Elétrica6"/>
      <sheetName val="Preços_Insumos6"/>
      <sheetName val="Vendas_US$6"/>
      <sheetName val="Custos_&amp;_Despesas6"/>
      <sheetName val="Custos_&amp;_Despesas_US$6"/>
      <sheetName val="DIF_FAT_FEV_016"/>
      <sheetName val="DRE-_20006"/>
      <sheetName val="Banco_de_Dados_20016"/>
      <sheetName val="Ind_TC6"/>
      <sheetName val="Três_Marias_(TM)6"/>
      <sheetName val="Morro_Agudo_(MA)6"/>
      <sheetName val="Treinamento_mensal6"/>
      <sheetName val="Treinamento_e_Desen__trimestra6"/>
      <sheetName val="BALANCE_SHEET6"/>
      <sheetName val="Vínculos_Simulador_-_coluna6"/>
      <sheetName val="Profit_Centers5"/>
      <sheetName val="BROWZ_Status_Info5"/>
      <sheetName val="Venta_Auto5"/>
      <sheetName val="PEND__31-12-20035"/>
      <sheetName val="BASE_DE_DADOS6"/>
      <sheetName val="PREMISSAS_24"/>
      <sheetName val="Input_-_Racional_de_Ganho4"/>
      <sheetName val="Banco_Dados(Real)_Consolidado4"/>
      <sheetName val="Art96_IV_RIPI4"/>
      <sheetName val="Receitas_20163"/>
      <sheetName val="Receitas_2017_3"/>
      <sheetName val="Receitas_20183"/>
      <sheetName val="Din_Receitas3"/>
      <sheetName val="Receitas_20193"/>
      <sheetName val="Contratos_de_Gestão_3"/>
      <sheetName val="Contratos_de_Patrocínios_3"/>
      <sheetName val="Investimentos_3"/>
      <sheetName val="CONSOLIDADO_(2)3"/>
      <sheetName val="Projeção_próximos_anos_3"/>
      <sheetName val="Bridge_Cement-Month_L3003"/>
      <sheetName val="Bridge_Cement-YTD_L3003"/>
      <sheetName val="Bridge_Cement-Act_vs_Flash3"/>
      <sheetName val="Cash_basis_Ago-021"/>
      <sheetName val="Base_Triagem1"/>
      <sheetName val="Vinculo_volumes_efetivos_(in)1"/>
      <sheetName val="5_0__Hold__A1"/>
      <sheetName val="2__Macro1"/>
      <sheetName val="Max_D__20021"/>
      <sheetName val="TABLA DE VALORES"/>
      <sheetName val="TPNuevo"/>
      <sheetName val="Capacity"/>
      <sheetName val="A"/>
      <sheetName val="0"/>
      <sheetName val="PH"/>
      <sheetName val="PRAcu"/>
      <sheetName val="RH"/>
      <sheetName val="RRAc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9">
          <cell r="B19" t="str">
            <v>(-) EXPORT.NÃO EMBARCADAS</v>
          </cell>
        </row>
      </sheetData>
      <sheetData sheetId="39">
        <row r="19">
          <cell r="B19" t="str">
            <v>(-) EXPORT.NÃO EMBARCADAS</v>
          </cell>
        </row>
      </sheetData>
      <sheetData sheetId="40">
        <row r="19">
          <cell r="B19" t="str">
            <v>(-) EXPORT.NÃO EMBARCADAS</v>
          </cell>
        </row>
      </sheetData>
      <sheetData sheetId="41">
        <row r="19">
          <cell r="B19" t="str">
            <v>(-) EXPORT.NÃO EMBARCADAS</v>
          </cell>
        </row>
      </sheetData>
      <sheetData sheetId="42">
        <row r="19">
          <cell r="B19" t="str">
            <v>(-) EXPORT.NÃO EMBARCADAS</v>
          </cell>
        </row>
      </sheetData>
      <sheetData sheetId="43">
        <row r="19">
          <cell r="B19" t="str">
            <v>(-) EXPORT.NÃO EMBARCADAS</v>
          </cell>
        </row>
      </sheetData>
      <sheetData sheetId="44">
        <row r="19">
          <cell r="B19" t="str">
            <v>(-) EXPORT.NÃO EMBARCADAS</v>
          </cell>
        </row>
      </sheetData>
      <sheetData sheetId="45">
        <row r="19">
          <cell r="B19" t="str">
            <v>(-) EXPORT.NÃO EMBARCADAS</v>
          </cell>
        </row>
      </sheetData>
      <sheetData sheetId="46">
        <row r="19">
          <cell r="B19" t="str">
            <v>(-) EXPORT.NÃO EMBARCADAS</v>
          </cell>
        </row>
      </sheetData>
      <sheetData sheetId="47">
        <row r="19">
          <cell r="B19" t="str">
            <v>(-) EXPORT.NÃO EMBARCADAS</v>
          </cell>
        </row>
      </sheetData>
      <sheetData sheetId="48">
        <row r="19">
          <cell r="B19" t="str">
            <v>(-) EXPORT.NÃO EMBARCADAS</v>
          </cell>
        </row>
      </sheetData>
      <sheetData sheetId="49">
        <row r="19">
          <cell r="B19" t="str">
            <v>(-) EXPORT.NÃO EMBARCADAS</v>
          </cell>
        </row>
      </sheetData>
      <sheetData sheetId="50">
        <row r="19">
          <cell r="B19" t="str">
            <v>(-) EXPORT.NÃO EMBARCADAS</v>
          </cell>
        </row>
      </sheetData>
      <sheetData sheetId="51">
        <row r="19">
          <cell r="B19" t="str">
            <v>(-) EXPORT.NÃO EMBARCADAS</v>
          </cell>
        </row>
      </sheetData>
      <sheetData sheetId="52">
        <row r="19">
          <cell r="B19" t="str">
            <v>(-) EXPORT.NÃO EMBARCADAS</v>
          </cell>
        </row>
      </sheetData>
      <sheetData sheetId="53">
        <row r="19">
          <cell r="B19" t="str">
            <v>(-) EXPORT.NÃO EMBARCADAS</v>
          </cell>
        </row>
      </sheetData>
      <sheetData sheetId="54">
        <row r="19">
          <cell r="B19" t="str">
            <v>(-) EXPORT.NÃO EMBARCADAS</v>
          </cell>
        </row>
      </sheetData>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row r="13">
          <cell r="X13">
            <v>0</v>
          </cell>
        </row>
      </sheetData>
      <sheetData sheetId="94"/>
      <sheetData sheetId="95">
        <row r="13">
          <cell r="X13">
            <v>0</v>
          </cell>
        </row>
      </sheetData>
      <sheetData sheetId="96">
        <row r="13">
          <cell r="X13">
            <v>0</v>
          </cell>
        </row>
      </sheetData>
      <sheetData sheetId="97"/>
      <sheetData sheetId="98">
        <row r="13">
          <cell r="X13">
            <v>0</v>
          </cell>
        </row>
      </sheetData>
      <sheetData sheetId="99">
        <row r="13">
          <cell r="X13">
            <v>0</v>
          </cell>
        </row>
      </sheetData>
      <sheetData sheetId="100"/>
      <sheetData sheetId="101">
        <row r="13">
          <cell r="X13">
            <v>0</v>
          </cell>
        </row>
      </sheetData>
      <sheetData sheetId="102">
        <row r="13">
          <cell r="X13">
            <v>0</v>
          </cell>
        </row>
      </sheetData>
      <sheetData sheetId="103"/>
      <sheetData sheetId="104">
        <row r="13">
          <cell r="X13">
            <v>0</v>
          </cell>
        </row>
      </sheetData>
      <sheetData sheetId="105">
        <row r="13">
          <cell r="X13">
            <v>0</v>
          </cell>
        </row>
      </sheetData>
      <sheetData sheetId="106"/>
      <sheetData sheetId="107">
        <row r="13">
          <cell r="X13">
            <v>0</v>
          </cell>
        </row>
      </sheetData>
      <sheetData sheetId="108">
        <row r="13">
          <cell r="X13">
            <v>0</v>
          </cell>
        </row>
      </sheetData>
      <sheetData sheetId="109"/>
      <sheetData sheetId="110">
        <row r="13">
          <cell r="X13">
            <v>0</v>
          </cell>
        </row>
      </sheetData>
      <sheetData sheetId="111">
        <row r="13">
          <cell r="X13">
            <v>0</v>
          </cell>
        </row>
      </sheetData>
      <sheetData sheetId="112"/>
      <sheetData sheetId="113">
        <row r="13">
          <cell r="X13">
            <v>0</v>
          </cell>
        </row>
      </sheetData>
      <sheetData sheetId="114"/>
      <sheetData sheetId="115"/>
      <sheetData sheetId="116"/>
      <sheetData sheetId="117"/>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sheetData sheetId="128"/>
      <sheetData sheetId="129"/>
      <sheetData sheetId="130"/>
      <sheetData sheetId="131"/>
      <sheetData sheetId="132"/>
      <sheetData sheetId="133"/>
      <sheetData sheetId="134">
        <row r="3">
          <cell r="F3">
            <v>36923</v>
          </cell>
        </row>
      </sheetData>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13">
          <cell r="X13">
            <v>0</v>
          </cell>
        </row>
      </sheetData>
      <sheetData sheetId="158"/>
      <sheetData sheetId="159">
        <row r="13">
          <cell r="X13">
            <v>0</v>
          </cell>
        </row>
      </sheetData>
      <sheetData sheetId="160"/>
      <sheetData sheetId="161">
        <row r="13">
          <cell r="X13">
            <v>0</v>
          </cell>
        </row>
      </sheetData>
      <sheetData sheetId="162"/>
      <sheetData sheetId="163"/>
      <sheetData sheetId="164"/>
      <sheetData sheetId="165" refreshError="1"/>
      <sheetData sheetId="166" refreshError="1"/>
      <sheetData sheetId="167" refreshError="1"/>
      <sheetData sheetId="168">
        <row r="13">
          <cell r="X13">
            <v>0</v>
          </cell>
        </row>
      </sheetData>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row r="13">
          <cell r="X13">
            <v>0</v>
          </cell>
        </row>
      </sheetData>
      <sheetData sheetId="254"/>
      <sheetData sheetId="255">
        <row r="13">
          <cell r="X13">
            <v>0</v>
          </cell>
        </row>
      </sheetData>
      <sheetData sheetId="256"/>
      <sheetData sheetId="257">
        <row r="13">
          <cell r="X13">
            <v>0</v>
          </cell>
        </row>
      </sheetData>
      <sheetData sheetId="258"/>
      <sheetData sheetId="259">
        <row r="13">
          <cell r="X13">
            <v>0</v>
          </cell>
        </row>
      </sheetData>
      <sheetData sheetId="260"/>
      <sheetData sheetId="261"/>
      <sheetData sheetId="262"/>
      <sheetData sheetId="263"/>
      <sheetData sheetId="264"/>
      <sheetData sheetId="265"/>
      <sheetData sheetId="266"/>
      <sheetData sheetId="267"/>
      <sheetData sheetId="268"/>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ow r="13">
          <cell r="X13">
            <v>0</v>
          </cell>
        </row>
      </sheetData>
      <sheetData sheetId="278"/>
      <sheetData sheetId="279" refreshError="1"/>
      <sheetData sheetId="280"/>
      <sheetData sheetId="281"/>
      <sheetData sheetId="282"/>
      <sheetData sheetId="283"/>
      <sheetData sheetId="284"/>
      <sheetData sheetId="285"/>
      <sheetData sheetId="286"/>
      <sheetData sheetId="287">
        <row r="3">
          <cell r="F3">
            <v>36923</v>
          </cell>
        </row>
      </sheetData>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row r="13">
          <cell r="X13">
            <v>0</v>
          </cell>
        </row>
      </sheetData>
      <sheetData sheetId="308"/>
      <sheetData sheetId="309">
        <row r="13">
          <cell r="X13">
            <v>0</v>
          </cell>
        </row>
      </sheetData>
      <sheetData sheetId="310"/>
      <sheetData sheetId="311">
        <row r="13">
          <cell r="X13">
            <v>0</v>
          </cell>
        </row>
      </sheetData>
      <sheetData sheetId="312"/>
      <sheetData sheetId="313">
        <row r="13">
          <cell r="X13">
            <v>0</v>
          </cell>
        </row>
      </sheetData>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ow r="13">
          <cell r="X13">
            <v>0</v>
          </cell>
        </row>
      </sheetData>
      <sheetData sheetId="347"/>
      <sheetData sheetId="348">
        <row r="13">
          <cell r="X13">
            <v>0</v>
          </cell>
        </row>
      </sheetData>
      <sheetData sheetId="349"/>
      <sheetData sheetId="350">
        <row r="13">
          <cell r="X13">
            <v>0</v>
          </cell>
        </row>
      </sheetData>
      <sheetData sheetId="351"/>
      <sheetData sheetId="352">
        <row r="13">
          <cell r="X13">
            <v>0</v>
          </cell>
        </row>
      </sheetData>
      <sheetData sheetId="353"/>
      <sheetData sheetId="354"/>
      <sheetData sheetId="355"/>
      <sheetData sheetId="356"/>
      <sheetData sheetId="357"/>
      <sheetData sheetId="358"/>
      <sheetData sheetId="359"/>
      <sheetData sheetId="360"/>
      <sheetData sheetId="361"/>
      <sheetData sheetId="362"/>
      <sheetData sheetId="363"/>
      <sheetData sheetId="364"/>
      <sheetData sheetId="365">
        <row r="3">
          <cell r="F3">
            <v>36923</v>
          </cell>
        </row>
      </sheetData>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row r="13">
          <cell r="X13">
            <v>0</v>
          </cell>
        </row>
      </sheetData>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B8:D30"/>
  <sheetViews>
    <sheetView showGridLines="0" tabSelected="1" zoomScale="115" zoomScaleNormal="115" workbookViewId="0">
      <selection activeCell="E12" sqref="E12"/>
    </sheetView>
  </sheetViews>
  <sheetFormatPr defaultColWidth="8.7109375" defaultRowHeight="15" customHeight="1" x14ac:dyDescent="0.2"/>
  <cols>
    <col min="1" max="1" width="5.7109375" style="131" customWidth="1"/>
    <col min="2" max="2" width="4.5703125" style="160" bestFit="1" customWidth="1"/>
    <col min="3" max="3" width="45.5703125" style="159" bestFit="1" customWidth="1"/>
    <col min="4" max="16384" width="8.7109375" style="131"/>
  </cols>
  <sheetData>
    <row r="8" spans="2:4" ht="15" customHeight="1" x14ac:dyDescent="0.2">
      <c r="B8" s="284" t="s">
        <v>242</v>
      </c>
      <c r="C8" s="284"/>
    </row>
    <row r="9" spans="2:4" ht="15" customHeight="1" x14ac:dyDescent="0.2">
      <c r="B9" s="284"/>
      <c r="C9" s="284"/>
    </row>
    <row r="10" spans="2:4" ht="15" customHeight="1" x14ac:dyDescent="0.2">
      <c r="B10" s="284"/>
      <c r="C10" s="284"/>
    </row>
    <row r="12" spans="2:4" ht="15" customHeight="1" x14ac:dyDescent="0.2">
      <c r="B12" s="157">
        <v>1</v>
      </c>
      <c r="C12" s="161" t="s">
        <v>61</v>
      </c>
      <c r="D12" s="132"/>
    </row>
    <row r="13" spans="2:4" ht="15" customHeight="1" x14ac:dyDescent="0.2">
      <c r="B13" s="157"/>
      <c r="C13" s="161"/>
      <c r="D13" s="132"/>
    </row>
    <row r="14" spans="2:4" ht="15" customHeight="1" x14ac:dyDescent="0.2">
      <c r="B14" s="157">
        <v>2</v>
      </c>
      <c r="C14" s="161" t="s">
        <v>230</v>
      </c>
      <c r="D14" s="132"/>
    </row>
    <row r="15" spans="2:4" ht="15" customHeight="1" x14ac:dyDescent="0.2">
      <c r="B15" s="158"/>
      <c r="C15" s="162"/>
    </row>
    <row r="16" spans="2:4" ht="15" customHeight="1" x14ac:dyDescent="0.2">
      <c r="B16" s="157">
        <v>3</v>
      </c>
      <c r="C16" s="161" t="s">
        <v>196</v>
      </c>
    </row>
    <row r="17" spans="2:3" ht="15" customHeight="1" x14ac:dyDescent="0.2">
      <c r="B17" s="158"/>
      <c r="C17" s="162"/>
    </row>
    <row r="18" spans="2:3" ht="15" customHeight="1" x14ac:dyDescent="0.2">
      <c r="B18" s="157">
        <v>4</v>
      </c>
      <c r="C18" s="161" t="s">
        <v>197</v>
      </c>
    </row>
    <row r="19" spans="2:3" ht="15" customHeight="1" x14ac:dyDescent="0.2">
      <c r="B19" s="158"/>
      <c r="C19" s="162"/>
    </row>
    <row r="20" spans="2:3" ht="15" customHeight="1" x14ac:dyDescent="0.2">
      <c r="B20" s="157">
        <v>5</v>
      </c>
      <c r="C20" s="161" t="s">
        <v>39</v>
      </c>
    </row>
    <row r="21" spans="2:3" ht="15" customHeight="1" x14ac:dyDescent="0.2">
      <c r="B21" s="158"/>
      <c r="C21" s="162"/>
    </row>
    <row r="22" spans="2:3" ht="15" customHeight="1" x14ac:dyDescent="0.2">
      <c r="B22" s="157">
        <v>6</v>
      </c>
      <c r="C22" s="161" t="s">
        <v>101</v>
      </c>
    </row>
    <row r="23" spans="2:3" ht="15" customHeight="1" x14ac:dyDescent="0.2">
      <c r="B23" s="158"/>
    </row>
    <row r="24" spans="2:3" ht="15" customHeight="1" x14ac:dyDescent="0.2">
      <c r="B24" s="157">
        <v>7</v>
      </c>
      <c r="C24" s="161" t="s">
        <v>102</v>
      </c>
    </row>
    <row r="26" spans="2:3" ht="15" customHeight="1" x14ac:dyDescent="0.2">
      <c r="B26" s="157">
        <v>8</v>
      </c>
      <c r="C26" s="161" t="s">
        <v>222</v>
      </c>
    </row>
    <row r="28" spans="2:3" ht="15" customHeight="1" x14ac:dyDescent="0.2">
      <c r="B28" s="157">
        <v>9</v>
      </c>
      <c r="C28" s="161" t="s">
        <v>91</v>
      </c>
    </row>
    <row r="30" spans="2:3" ht="15" customHeight="1" x14ac:dyDescent="0.2">
      <c r="B30" s="157">
        <v>10</v>
      </c>
      <c r="C30" s="161" t="s">
        <v>190</v>
      </c>
    </row>
  </sheetData>
  <mergeCells count="1">
    <mergeCell ref="B8:C10"/>
  </mergeCells>
  <hyperlinks>
    <hyperlink ref="C12" location="'1. Key Financial Indicators'!A1" display="KEY FINANCIAL INDICATORS" xr:uid="{60C4C06F-D26B-4796-A3DC-563A43ED0C70}"/>
    <hyperlink ref="C16" location="'3. Mining Segment'!A1" display="MINING SEGMENT" xr:uid="{F5959738-3EF9-40BB-AF9B-EA78068E8F8D}"/>
    <hyperlink ref="C18" location="'4. Smelting Segment'!A1" display="SMELTING SEGMENT" xr:uid="{E0EBB6B2-E999-4F31-96EF-E546B746A76A}"/>
    <hyperlink ref="C28" location="'9. Cash Flow - Reconciliation'!A1" display="CASH FLOW - RECONCILIATION" xr:uid="{B30BD8ED-8FF9-4B72-93EA-F3D08770BBD6}"/>
    <hyperlink ref="C14" location="'2. Results'!A1" display="RESULTS" xr:uid="{C9AF330E-5B2F-48E4-A1A8-D92F301452D4}"/>
    <hyperlink ref="C20" location="'5. CAPEX'!A1" display="CAPEX" xr:uid="{624497E2-64D3-42E2-A5E3-80B0989F13DB}"/>
    <hyperlink ref="C24" location="'7. Balance Sheet'!A1" display="BALANCE SHEET" xr:uid="{75B487EB-20E8-4C5E-8E96-73D98666219E}"/>
    <hyperlink ref="C22" location="'6. Cash Flow'!A1" display="CASH FLOW" xr:uid="{1862EB5D-14CA-460A-B66F-0E9DBABEB8A3}"/>
    <hyperlink ref="C30" location="'10. Use of Non-IFRS'!A1" display="USE OF NON-IFRS FINANCIAL MEASURES" xr:uid="{9068B560-3ED7-40E3-99C0-AEEB36200188}"/>
    <hyperlink ref="C26" location="'8. Indebtedness'!A1" display="INDEBTEDNESS" xr:uid="{01B7514C-2C93-4F35-B6F2-2261B000E3EE}"/>
  </hyperlinks>
  <pageMargins left="0.511811024" right="0.511811024" top="0.78740157499999996" bottom="0.78740157499999996" header="0.31496062000000002" footer="0.31496062000000002"/>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7E838-9FE9-479A-89B3-4DB1106A5862}">
  <dimension ref="A1:I35"/>
  <sheetViews>
    <sheetView showGridLines="0" zoomScale="130" zoomScaleNormal="130" workbookViewId="0"/>
  </sheetViews>
  <sheetFormatPr defaultColWidth="9.140625" defaultRowHeight="20.100000000000001" customHeight="1" x14ac:dyDescent="0.2"/>
  <cols>
    <col min="1" max="1" width="5.7109375" style="69" customWidth="1"/>
    <col min="2" max="2" width="68.85546875" style="133" customWidth="1"/>
    <col min="3" max="8" width="17.7109375" style="133" customWidth="1"/>
    <col min="9" max="16384" width="9.140625" style="133"/>
  </cols>
  <sheetData>
    <row r="1" spans="1:9" s="22" customFormat="1" ht="15" customHeight="1" x14ac:dyDescent="0.25">
      <c r="A1" s="70"/>
    </row>
    <row r="2" spans="1:9" s="22" customFormat="1" ht="15" customHeight="1" x14ac:dyDescent="0.25">
      <c r="A2" s="70"/>
    </row>
    <row r="3" spans="1:9" s="22" customFormat="1" ht="15" customHeight="1" x14ac:dyDescent="0.25">
      <c r="A3" s="70"/>
      <c r="B3" s="118" t="s">
        <v>74</v>
      </c>
      <c r="C3" s="118"/>
      <c r="D3" s="118"/>
      <c r="E3" s="118"/>
      <c r="F3" s="118"/>
      <c r="G3" s="23"/>
      <c r="H3" s="23"/>
    </row>
    <row r="4" spans="1:9" s="22" customFormat="1" ht="8.1" customHeight="1" thickBot="1" x14ac:dyDescent="0.3">
      <c r="A4" s="70"/>
      <c r="B4" s="118"/>
      <c r="C4" s="118"/>
      <c r="D4" s="118"/>
      <c r="E4" s="118"/>
      <c r="F4" s="118"/>
      <c r="G4" s="23"/>
      <c r="H4" s="23"/>
    </row>
    <row r="5" spans="1:9" customFormat="1" ht="30" customHeight="1" x14ac:dyDescent="0.25">
      <c r="A5" s="129"/>
      <c r="B5" s="255" t="s">
        <v>247</v>
      </c>
      <c r="C5" s="256">
        <v>2018</v>
      </c>
      <c r="D5" s="256">
        <v>2019</v>
      </c>
      <c r="E5" s="256">
        <v>2020</v>
      </c>
      <c r="F5" s="256">
        <v>2021</v>
      </c>
      <c r="G5" s="256" t="s">
        <v>66</v>
      </c>
      <c r="H5" s="256" t="s">
        <v>242</v>
      </c>
    </row>
    <row r="6" spans="1:9" customFormat="1" ht="9.9499999999999993" customHeight="1" x14ac:dyDescent="0.25">
      <c r="A6" s="129"/>
      <c r="B6" s="240"/>
      <c r="C6" s="249"/>
      <c r="D6" s="249"/>
      <c r="E6" s="249"/>
      <c r="F6" s="249"/>
      <c r="G6" s="241"/>
      <c r="H6" s="252"/>
    </row>
    <row r="7" spans="1:9" customFormat="1" ht="18" customHeight="1" x14ac:dyDescent="0.25">
      <c r="A7" s="129">
        <v>16</v>
      </c>
      <c r="B7" s="242" t="s">
        <v>75</v>
      </c>
      <c r="C7" s="250">
        <v>530.57500000000005</v>
      </c>
      <c r="D7" s="250">
        <v>247.148</v>
      </c>
      <c r="E7" s="250">
        <v>398.51499999999999</v>
      </c>
      <c r="F7" s="250">
        <v>661.11871398978587</v>
      </c>
      <c r="G7" s="243">
        <v>70.126973881859243</v>
      </c>
      <c r="H7" s="253">
        <v>218.49100000000001</v>
      </c>
      <c r="I7" s="248"/>
    </row>
    <row r="8" spans="1:9" customFormat="1" ht="18" customHeight="1" x14ac:dyDescent="0.25">
      <c r="A8" s="129">
        <v>15</v>
      </c>
      <c r="B8" s="240" t="s">
        <v>76</v>
      </c>
      <c r="C8" s="249">
        <v>-53.04</v>
      </c>
      <c r="D8" s="249">
        <v>-71.634</v>
      </c>
      <c r="E8" s="249">
        <v>92.46</v>
      </c>
      <c r="F8" s="249">
        <v>-38.487286010214127</v>
      </c>
      <c r="G8" s="241">
        <v>-156.44101999999998</v>
      </c>
      <c r="H8" s="252">
        <v>-22.81</v>
      </c>
      <c r="I8" s="248"/>
    </row>
    <row r="9" spans="1:9" customFormat="1" ht="18" customHeight="1" x14ac:dyDescent="0.25">
      <c r="A9" s="129">
        <v>3</v>
      </c>
      <c r="B9" s="244" t="s">
        <v>77</v>
      </c>
      <c r="C9" s="249">
        <v>8.5370000000000008</v>
      </c>
      <c r="D9" s="249">
        <v>-8.6340000000000003</v>
      </c>
      <c r="E9" s="249">
        <v>-68.896000000000001</v>
      </c>
      <c r="F9" s="249">
        <v>-9.375</v>
      </c>
      <c r="G9" s="241">
        <v>55.908999999999999</v>
      </c>
      <c r="H9" s="252">
        <v>-13.525</v>
      </c>
    </row>
    <row r="10" spans="1:9" customFormat="1" ht="18" customHeight="1" x14ac:dyDescent="0.25">
      <c r="A10" s="129">
        <v>4</v>
      </c>
      <c r="B10" s="244" t="s">
        <v>78</v>
      </c>
      <c r="C10" s="249">
        <v>52.472000000000001</v>
      </c>
      <c r="D10" s="249">
        <v>-35.424999999999997</v>
      </c>
      <c r="E10" s="249">
        <v>8.8829999999999956</v>
      </c>
      <c r="F10" s="249">
        <v>-102.06800000000001</v>
      </c>
      <c r="G10" s="241">
        <v>-105.465</v>
      </c>
      <c r="H10" s="252">
        <v>-60.091999999999999</v>
      </c>
    </row>
    <row r="11" spans="1:9" customFormat="1" ht="18" customHeight="1" x14ac:dyDescent="0.25">
      <c r="A11" s="129">
        <v>5</v>
      </c>
      <c r="B11" s="244" t="s">
        <v>79</v>
      </c>
      <c r="C11" s="249">
        <v>-133.71600000000001</v>
      </c>
      <c r="D11" s="249">
        <v>-50.521000000000015</v>
      </c>
      <c r="E11" s="249">
        <v>22.747999999999998</v>
      </c>
      <c r="F11" s="249">
        <v>-62.247999999999998</v>
      </c>
      <c r="G11" s="241">
        <v>-7.9610000000000003</v>
      </c>
      <c r="H11" s="252">
        <v>8.327</v>
      </c>
    </row>
    <row r="12" spans="1:9" customFormat="1" ht="18" customHeight="1" x14ac:dyDescent="0.25">
      <c r="A12" s="129">
        <v>9</v>
      </c>
      <c r="B12" s="244" t="s">
        <v>80</v>
      </c>
      <c r="C12" s="249">
        <v>16.798000000000002</v>
      </c>
      <c r="D12" s="249">
        <v>31.101000000000006</v>
      </c>
      <c r="E12" s="249">
        <v>84.11399999999999</v>
      </c>
      <c r="F12" s="249">
        <v>132.44499999999999</v>
      </c>
      <c r="G12" s="241">
        <v>-56.002000000000002</v>
      </c>
      <c r="H12" s="252">
        <v>52.41</v>
      </c>
    </row>
    <row r="13" spans="1:9" customFormat="1" ht="18" customHeight="1" x14ac:dyDescent="0.25">
      <c r="A13" s="129">
        <v>11</v>
      </c>
      <c r="B13" s="244" t="s">
        <v>81</v>
      </c>
      <c r="C13" s="249">
        <v>32.411999999999999</v>
      </c>
      <c r="D13" s="249">
        <v>12.855999999999998</v>
      </c>
      <c r="E13" s="249">
        <v>58.481000000000002</v>
      </c>
      <c r="F13" s="249">
        <v>2.7590000000000003</v>
      </c>
      <c r="G13" s="241">
        <v>-42.921999999999997</v>
      </c>
      <c r="H13" s="252">
        <v>-9.93</v>
      </c>
    </row>
    <row r="14" spans="1:9" customFormat="1" ht="9.9499999999999993" customHeight="1" x14ac:dyDescent="0.25">
      <c r="A14" s="129"/>
      <c r="B14" s="240"/>
      <c r="C14" s="249"/>
      <c r="D14" s="249"/>
      <c r="E14" s="249"/>
      <c r="F14" s="249"/>
      <c r="G14" s="241"/>
      <c r="H14" s="252"/>
    </row>
    <row r="15" spans="1:9" customFormat="1" ht="18" customHeight="1" x14ac:dyDescent="0.25">
      <c r="A15" s="129"/>
      <c r="B15" s="245" t="s">
        <v>82</v>
      </c>
      <c r="C15" s="251">
        <f t="shared" ref="C15:H15" si="0">C7-C8</f>
        <v>583.61500000000001</v>
      </c>
      <c r="D15" s="251">
        <f t="shared" si="0"/>
        <v>318.78199999999998</v>
      </c>
      <c r="E15" s="251">
        <f t="shared" si="0"/>
        <v>306.05500000000001</v>
      </c>
      <c r="F15" s="251">
        <f t="shared" si="0"/>
        <v>699.60599999999999</v>
      </c>
      <c r="G15" s="246">
        <f t="shared" si="0"/>
        <v>226.56799388185922</v>
      </c>
      <c r="H15" s="254">
        <f t="shared" si="0"/>
        <v>241.30100000000002</v>
      </c>
      <c r="I15" s="248"/>
    </row>
    <row r="16" spans="1:9" customFormat="1" ht="15" customHeight="1" x14ac:dyDescent="0.25">
      <c r="A16" s="129"/>
      <c r="B16" s="22"/>
      <c r="C16" s="249"/>
      <c r="D16" s="249"/>
      <c r="E16" s="249"/>
      <c r="F16" s="249"/>
      <c r="G16" s="241"/>
      <c r="H16" s="252"/>
    </row>
    <row r="17" spans="1:9" customFormat="1" ht="18" customHeight="1" x14ac:dyDescent="0.25">
      <c r="A17" s="129">
        <v>18</v>
      </c>
      <c r="B17" s="247" t="s">
        <v>83</v>
      </c>
      <c r="C17" s="249">
        <v>-74.591999999999999</v>
      </c>
      <c r="D17" s="249">
        <v>-75.063000000000002</v>
      </c>
      <c r="E17" s="249">
        <v>-85.772000000000006</v>
      </c>
      <c r="F17" s="249">
        <v>-122.527</v>
      </c>
      <c r="G17" s="241">
        <v>-34.075000000000003</v>
      </c>
      <c r="H17" s="252">
        <v>-28.77</v>
      </c>
      <c r="I17" s="248"/>
    </row>
    <row r="18" spans="1:9" customFormat="1" ht="18" customHeight="1" x14ac:dyDescent="0.25">
      <c r="A18" s="129">
        <v>21</v>
      </c>
      <c r="B18" s="247" t="s">
        <v>84</v>
      </c>
      <c r="C18" s="249">
        <v>-108.38500000000001</v>
      </c>
      <c r="D18" s="249">
        <v>-49.262</v>
      </c>
      <c r="E18" s="249">
        <v>-21.042999999999999</v>
      </c>
      <c r="F18" s="249">
        <v>-45.606999999999999</v>
      </c>
      <c r="G18" s="241">
        <v>-58.631999999999998</v>
      </c>
      <c r="H18" s="252">
        <v>-20.434000000000001</v>
      </c>
      <c r="I18" s="248"/>
    </row>
    <row r="19" spans="1:9" customFormat="1" ht="18" customHeight="1" x14ac:dyDescent="0.25">
      <c r="A19" s="129">
        <v>19</v>
      </c>
      <c r="B19" s="247" t="s">
        <v>248</v>
      </c>
      <c r="C19" s="249">
        <v>-179.30119848954814</v>
      </c>
      <c r="D19" s="249">
        <v>-195.01646816260705</v>
      </c>
      <c r="E19" s="249">
        <v>-123.6445580207412</v>
      </c>
      <c r="F19" s="249">
        <v>-220.65619745520004</v>
      </c>
      <c r="G19" s="241">
        <v>-45.916124585617581</v>
      </c>
      <c r="H19" s="252">
        <v>-69.457924470861855</v>
      </c>
      <c r="I19" s="248"/>
    </row>
    <row r="20" spans="1:9" customFormat="1" ht="9.9499999999999993" customHeight="1" x14ac:dyDescent="0.25">
      <c r="A20" s="129"/>
      <c r="B20" s="240"/>
      <c r="C20" s="249"/>
      <c r="D20" s="249"/>
      <c r="E20" s="249"/>
      <c r="F20" s="249"/>
      <c r="G20" s="241"/>
      <c r="H20" s="252"/>
      <c r="I20" s="248"/>
    </row>
    <row r="21" spans="1:9" customFormat="1" ht="18" customHeight="1" x14ac:dyDescent="0.25">
      <c r="A21" s="129"/>
      <c r="B21" s="245" t="s">
        <v>85</v>
      </c>
      <c r="C21" s="251">
        <f t="shared" ref="C21:H21" si="1">SUM(C15,C17:C19)</f>
        <v>221.33680151045189</v>
      </c>
      <c r="D21" s="251">
        <f t="shared" si="1"/>
        <v>-0.559468162607061</v>
      </c>
      <c r="E21" s="251">
        <f t="shared" si="1"/>
        <v>75.595441979258808</v>
      </c>
      <c r="F21" s="251">
        <f t="shared" si="1"/>
        <v>310.81580254479991</v>
      </c>
      <c r="G21" s="246">
        <f t="shared" si="1"/>
        <v>87.94486929624162</v>
      </c>
      <c r="H21" s="254">
        <f t="shared" si="1"/>
        <v>122.63907552913815</v>
      </c>
      <c r="I21" s="248"/>
    </row>
    <row r="22" spans="1:9" customFormat="1" ht="15" customHeight="1" x14ac:dyDescent="0.25">
      <c r="A22" s="129"/>
      <c r="B22" s="22"/>
      <c r="C22" s="249"/>
      <c r="D22" s="249"/>
      <c r="E22" s="249"/>
      <c r="F22" s="249"/>
      <c r="G22" s="241"/>
      <c r="H22" s="252"/>
    </row>
    <row r="23" spans="1:9" customFormat="1" ht="18" customHeight="1" x14ac:dyDescent="0.25">
      <c r="A23" s="129">
        <v>14</v>
      </c>
      <c r="B23" s="247" t="s">
        <v>249</v>
      </c>
      <c r="C23" s="249">
        <v>-118.54910980857922</v>
      </c>
      <c r="D23" s="249">
        <v>-77.876834763670729</v>
      </c>
      <c r="E23" s="249">
        <v>-13.334009596943957</v>
      </c>
      <c r="F23" s="249">
        <v>-6.949855233699509</v>
      </c>
      <c r="G23" s="241">
        <v>-10.245851460637752</v>
      </c>
      <c r="H23" s="252">
        <v>-2.2151442408167199</v>
      </c>
      <c r="I23" s="248"/>
    </row>
    <row r="24" spans="1:9" customFormat="1" ht="18" customHeight="1" x14ac:dyDescent="0.25">
      <c r="A24" s="129">
        <v>24</v>
      </c>
      <c r="B24" s="247" t="s">
        <v>86</v>
      </c>
      <c r="C24" s="249">
        <v>-1.9226917018726368</v>
      </c>
      <c r="D24" s="249">
        <v>-123.77869707372224</v>
      </c>
      <c r="E24" s="249">
        <v>-186.70943238231482</v>
      </c>
      <c r="F24" s="249">
        <v>-257.59794731110048</v>
      </c>
      <c r="G24" s="241">
        <v>-27.305023953744666</v>
      </c>
      <c r="H24" s="252">
        <v>-26.81293128832144</v>
      </c>
      <c r="I24" s="248"/>
    </row>
    <row r="25" spans="1:9" customFormat="1" ht="18" customHeight="1" x14ac:dyDescent="0.25">
      <c r="A25" s="69">
        <v>27</v>
      </c>
      <c r="B25" s="247" t="s">
        <v>250</v>
      </c>
      <c r="C25" s="249">
        <v>139.46700000000001</v>
      </c>
      <c r="D25" s="249">
        <v>55.38</v>
      </c>
      <c r="E25" s="249">
        <v>461.06200000000001</v>
      </c>
      <c r="F25" s="249">
        <v>-275.86</v>
      </c>
      <c r="G25" s="241">
        <v>-42.975000000000001</v>
      </c>
      <c r="H25" s="252">
        <v>-16.923999999999999</v>
      </c>
      <c r="I25" s="248"/>
    </row>
    <row r="26" spans="1:9" customFormat="1" ht="18" customHeight="1" x14ac:dyDescent="0.25">
      <c r="A26" s="69">
        <v>39</v>
      </c>
      <c r="B26" s="247" t="s">
        <v>87</v>
      </c>
      <c r="C26" s="249">
        <v>-83.474999999999994</v>
      </c>
      <c r="D26" s="249">
        <v>-113.389</v>
      </c>
      <c r="E26" s="249">
        <v>-54.954999999999998</v>
      </c>
      <c r="F26" s="249">
        <v>-52.344000000000001</v>
      </c>
      <c r="G26" s="241">
        <v>-50</v>
      </c>
      <c r="H26" s="252">
        <v>-8.93</v>
      </c>
      <c r="I26" s="248"/>
    </row>
    <row r="27" spans="1:9" customFormat="1" ht="18" customHeight="1" x14ac:dyDescent="0.25">
      <c r="A27" s="69">
        <v>47</v>
      </c>
      <c r="B27" s="247" t="s">
        <v>88</v>
      </c>
      <c r="C27" s="249">
        <v>1.8160000000000001</v>
      </c>
      <c r="D27" s="249">
        <v>-2.4620000000000002</v>
      </c>
      <c r="E27" s="249">
        <v>-16.07</v>
      </c>
      <c r="F27" s="249">
        <v>-21.922999999999998</v>
      </c>
      <c r="G27" s="241">
        <v>31.396999999999998</v>
      </c>
      <c r="H27" s="252">
        <v>-16.111000000000001</v>
      </c>
      <c r="I27" s="248"/>
    </row>
    <row r="28" spans="1:9" customFormat="1" ht="18" customHeight="1" x14ac:dyDescent="0.25">
      <c r="A28" s="69">
        <v>15</v>
      </c>
      <c r="B28" s="247" t="s">
        <v>89</v>
      </c>
      <c r="C28" s="249">
        <v>-53.04</v>
      </c>
      <c r="D28" s="249">
        <v>-71.634</v>
      </c>
      <c r="E28" s="249">
        <v>92.46</v>
      </c>
      <c r="F28" s="249">
        <v>-38.487286010214127</v>
      </c>
      <c r="G28" s="241">
        <v>-156.44101999999998</v>
      </c>
      <c r="H28" s="252">
        <v>-22.81</v>
      </c>
      <c r="I28" s="248"/>
    </row>
    <row r="29" spans="1:9" customFormat="1" ht="9.9499999999999993" customHeight="1" x14ac:dyDescent="0.25">
      <c r="A29" s="69"/>
      <c r="B29" s="240"/>
      <c r="C29" s="249"/>
      <c r="D29" s="249"/>
      <c r="E29" s="249"/>
      <c r="F29" s="249"/>
      <c r="G29" s="241"/>
      <c r="H29" s="252"/>
      <c r="I29" s="248"/>
    </row>
    <row r="30" spans="1:9" customFormat="1" ht="18" customHeight="1" x14ac:dyDescent="0.25">
      <c r="A30" s="69">
        <v>49</v>
      </c>
      <c r="B30" s="245" t="s">
        <v>90</v>
      </c>
      <c r="C30" s="251">
        <v>13.901</v>
      </c>
      <c r="D30" s="251">
        <v>-334.32</v>
      </c>
      <c r="E30" s="251">
        <v>387.54500000000002</v>
      </c>
      <c r="F30" s="251">
        <v>-342.3462860102141</v>
      </c>
      <c r="G30" s="246">
        <v>-167.62502611814077</v>
      </c>
      <c r="H30" s="254">
        <v>28.835999999999999</v>
      </c>
      <c r="I30" s="248"/>
    </row>
    <row r="31" spans="1:9" customFormat="1" ht="15" customHeight="1" x14ac:dyDescent="0.25">
      <c r="A31" s="129"/>
      <c r="B31" s="22"/>
      <c r="C31" s="22"/>
      <c r="D31" s="22"/>
      <c r="E31" s="22"/>
      <c r="F31" s="22"/>
      <c r="G31" s="241"/>
      <c r="H31" s="241"/>
    </row>
    <row r="32" spans="1:9" s="137" customFormat="1" ht="16.5" customHeight="1" x14ac:dyDescent="0.2">
      <c r="A32" s="75"/>
      <c r="B32" s="286" t="s">
        <v>241</v>
      </c>
      <c r="C32" s="286"/>
      <c r="D32" s="286"/>
      <c r="E32" s="286"/>
      <c r="F32" s="286"/>
      <c r="G32" s="286"/>
    </row>
    <row r="33" spans="1:7" s="137" customFormat="1" ht="16.5" customHeight="1" x14ac:dyDescent="0.2">
      <c r="A33" s="75"/>
      <c r="B33" s="286" t="s">
        <v>251</v>
      </c>
      <c r="C33" s="286"/>
      <c r="D33" s="286"/>
      <c r="E33" s="286"/>
      <c r="F33" s="286"/>
      <c r="G33" s="286"/>
    </row>
    <row r="34" spans="1:7" s="137" customFormat="1" ht="16.5" customHeight="1" x14ac:dyDescent="0.2">
      <c r="A34" s="75"/>
      <c r="B34" s="286" t="s">
        <v>240</v>
      </c>
      <c r="C34" s="286"/>
      <c r="D34" s="286"/>
      <c r="E34" s="286"/>
      <c r="F34" s="286"/>
      <c r="G34" s="286"/>
    </row>
    <row r="35" spans="1:7" s="137" customFormat="1" ht="16.5" customHeight="1" x14ac:dyDescent="0.2">
      <c r="A35" s="75"/>
      <c r="B35" s="286" t="s">
        <v>193</v>
      </c>
      <c r="C35" s="286"/>
      <c r="D35" s="286"/>
      <c r="E35" s="286"/>
      <c r="F35" s="286"/>
      <c r="G35" s="286"/>
    </row>
  </sheetData>
  <mergeCells count="4">
    <mergeCell ref="B32:G32"/>
    <mergeCell ref="B34:G34"/>
    <mergeCell ref="B35:G35"/>
    <mergeCell ref="B33:G33"/>
  </mergeCells>
  <phoneticPr fontId="13" type="noConversion"/>
  <pageMargins left="0.511811024" right="0.511811024" top="0.78740157499999996" bottom="0.78740157499999996" header="0.31496062000000002" footer="0.31496062000000002"/>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DFC15-D605-44D1-B3AD-2904447428F4}">
  <dimension ref="A1:C11"/>
  <sheetViews>
    <sheetView showGridLines="0" zoomScale="115" zoomScaleNormal="115" workbookViewId="0"/>
  </sheetViews>
  <sheetFormatPr defaultColWidth="9.140625" defaultRowHeight="14.25" x14ac:dyDescent="0.2"/>
  <cols>
    <col min="1" max="1" width="5.7109375" style="133" customWidth="1"/>
    <col min="2" max="2" width="47.7109375" style="133" bestFit="1" customWidth="1"/>
    <col min="3" max="16384" width="9.140625" style="133"/>
  </cols>
  <sheetData>
    <row r="1" spans="1:3" s="22" customFormat="1" ht="15" customHeight="1" x14ac:dyDescent="0.25">
      <c r="A1" s="70"/>
    </row>
    <row r="2" spans="1:3" s="22" customFormat="1" ht="15" customHeight="1" x14ac:dyDescent="0.25">
      <c r="A2" s="70"/>
    </row>
    <row r="3" spans="1:3" s="22" customFormat="1" ht="15" customHeight="1" x14ac:dyDescent="0.25">
      <c r="A3" s="70"/>
      <c r="B3" s="118" t="s">
        <v>188</v>
      </c>
      <c r="C3" s="23"/>
    </row>
    <row r="4" spans="1:3" s="22" customFormat="1" ht="8.1" customHeight="1" x14ac:dyDescent="0.25">
      <c r="A4" s="70"/>
      <c r="B4" s="118"/>
      <c r="C4" s="23"/>
    </row>
    <row r="11" spans="1:3" ht="15" x14ac:dyDescent="0.2">
      <c r="B11" s="118"/>
    </row>
  </sheetData>
  <pageMargins left="0.511811024" right="0.511811024" top="0.78740157499999996" bottom="0.78740157499999996" header="0.31496062000000002" footer="0.31496062000000002"/>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0"/>
  <sheetViews>
    <sheetView showGridLines="0" zoomScaleNormal="100" workbookViewId="0"/>
  </sheetViews>
  <sheetFormatPr defaultColWidth="9.140625" defaultRowHeight="20.100000000000001" customHeight="1" x14ac:dyDescent="0.2"/>
  <cols>
    <col min="1" max="1" width="5.7109375" style="69" customWidth="1"/>
    <col min="2" max="2" width="53.5703125" style="133" bestFit="1" customWidth="1"/>
    <col min="3" max="27" width="12.7109375" style="133" customWidth="1"/>
    <col min="28" max="16384" width="9.140625" style="133"/>
  </cols>
  <sheetData>
    <row r="1" spans="1:24" s="22" customFormat="1" ht="15" customHeight="1" x14ac:dyDescent="0.25">
      <c r="A1" s="69"/>
    </row>
    <row r="2" spans="1:24" s="22" customFormat="1" ht="15" customHeight="1" x14ac:dyDescent="0.25">
      <c r="A2" s="69"/>
    </row>
    <row r="3" spans="1:24" s="22" customFormat="1" ht="15" customHeight="1" x14ac:dyDescent="0.25">
      <c r="A3" s="69"/>
      <c r="B3" s="118" t="s">
        <v>159</v>
      </c>
    </row>
    <row r="4" spans="1:24" s="22" customFormat="1" ht="8.1" customHeight="1" x14ac:dyDescent="0.25">
      <c r="A4" s="69"/>
      <c r="B4" s="118"/>
    </row>
    <row r="5" spans="1:24" ht="24.95" customHeight="1" x14ac:dyDescent="0.2">
      <c r="B5" s="37" t="s">
        <v>15</v>
      </c>
      <c r="C5" s="1" t="s">
        <v>1</v>
      </c>
      <c r="D5" s="1" t="s">
        <v>2</v>
      </c>
      <c r="E5" s="1" t="s">
        <v>8</v>
      </c>
      <c r="F5" s="1" t="s">
        <v>13</v>
      </c>
      <c r="G5" s="1">
        <v>2018</v>
      </c>
      <c r="H5" s="1" t="s">
        <v>14</v>
      </c>
      <c r="I5" s="1" t="s">
        <v>28</v>
      </c>
      <c r="J5" s="1" t="s">
        <v>29</v>
      </c>
      <c r="K5" s="1" t="s">
        <v>30</v>
      </c>
      <c r="L5" s="1">
        <v>2019</v>
      </c>
      <c r="M5" s="1" t="s">
        <v>31</v>
      </c>
      <c r="N5" s="1" t="s">
        <v>38</v>
      </c>
      <c r="O5" s="1" t="s">
        <v>40</v>
      </c>
      <c r="P5" s="1" t="s">
        <v>41</v>
      </c>
      <c r="Q5" s="1">
        <v>2020</v>
      </c>
      <c r="R5" s="1" t="s">
        <v>68</v>
      </c>
      <c r="S5" s="1" t="s">
        <v>69</v>
      </c>
      <c r="T5" s="1" t="s">
        <v>70</v>
      </c>
      <c r="U5" s="1" t="s">
        <v>71</v>
      </c>
      <c r="V5" s="1">
        <v>2021</v>
      </c>
      <c r="W5" s="1" t="s">
        <v>66</v>
      </c>
      <c r="X5" s="1" t="s">
        <v>242</v>
      </c>
    </row>
    <row r="6" spans="1:24" ht="20.100000000000001" customHeight="1" x14ac:dyDescent="0.2">
      <c r="A6" s="69">
        <v>2</v>
      </c>
      <c r="B6" s="41" t="s">
        <v>54</v>
      </c>
      <c r="C6" s="42">
        <v>676.18799999999999</v>
      </c>
      <c r="D6" s="42">
        <v>636.51700000000005</v>
      </c>
      <c r="E6" s="42">
        <v>595.08299999999997</v>
      </c>
      <c r="F6" s="42">
        <v>583.41400000000021</v>
      </c>
      <c r="G6" s="233">
        <v>2491.2020000000002</v>
      </c>
      <c r="H6" s="42">
        <v>569.9095480287059</v>
      </c>
      <c r="I6" s="42">
        <v>613.41383556874916</v>
      </c>
      <c r="J6" s="42">
        <v>563.56799999999998</v>
      </c>
      <c r="K6" s="42">
        <v>585.82509183995182</v>
      </c>
      <c r="L6" s="233">
        <v>2332.7150000000001</v>
      </c>
      <c r="M6" s="42">
        <v>442.12900000000002</v>
      </c>
      <c r="N6" s="42">
        <v>336.70499999999998</v>
      </c>
      <c r="O6" s="42">
        <v>537.57299999999998</v>
      </c>
      <c r="P6" s="42">
        <v>634.52200000000005</v>
      </c>
      <c r="Q6" s="233">
        <v>1950.9290000000001</v>
      </c>
      <c r="R6" s="42">
        <v>602.92899999999997</v>
      </c>
      <c r="S6" s="42">
        <v>686.18899999999996</v>
      </c>
      <c r="T6" s="42">
        <v>655.08199999999999</v>
      </c>
      <c r="U6" s="42">
        <v>677.91</v>
      </c>
      <c r="V6" s="233">
        <v>2622.1099999999997</v>
      </c>
      <c r="W6" s="42">
        <v>722.13599999999997</v>
      </c>
      <c r="X6" s="257">
        <v>829.43399999999997</v>
      </c>
    </row>
    <row r="7" spans="1:24" ht="20.100000000000001" customHeight="1" x14ac:dyDescent="0.2">
      <c r="A7" s="69">
        <v>3</v>
      </c>
      <c r="B7" s="43" t="s">
        <v>42</v>
      </c>
      <c r="C7" s="44">
        <v>-484.95699999999999</v>
      </c>
      <c r="D7" s="44">
        <v>-474.31900000000002</v>
      </c>
      <c r="E7" s="44">
        <v>-488.05500000000001</v>
      </c>
      <c r="F7" s="44">
        <v>-441.61299999999983</v>
      </c>
      <c r="G7" s="234">
        <v>-1888.944</v>
      </c>
      <c r="H7" s="44">
        <v>-488.14584802870593</v>
      </c>
      <c r="I7" s="44">
        <v>-479.6168355687492</v>
      </c>
      <c r="J7" s="44">
        <v>-504.11900000000009</v>
      </c>
      <c r="K7" s="44">
        <v>-475.53179183995155</v>
      </c>
      <c r="L7" s="234">
        <v>-1947.828</v>
      </c>
      <c r="M7" s="44">
        <v>-391.34800000000001</v>
      </c>
      <c r="N7" s="44">
        <v>-315.99200000000002</v>
      </c>
      <c r="O7" s="44">
        <v>-396.52</v>
      </c>
      <c r="P7" s="44">
        <v>-460.07100000000003</v>
      </c>
      <c r="Q7" s="234">
        <v>-1563.931</v>
      </c>
      <c r="R7" s="44">
        <v>-428.87</v>
      </c>
      <c r="S7" s="44">
        <v>-469.30709378999995</v>
      </c>
      <c r="T7" s="44">
        <v>-507.04462959</v>
      </c>
      <c r="U7" s="44">
        <v>-583.79726798000002</v>
      </c>
      <c r="V7" s="234">
        <v>-1989.01899136</v>
      </c>
      <c r="W7" s="44">
        <v>-524.78</v>
      </c>
      <c r="X7" s="258">
        <v>-556.32899999999995</v>
      </c>
    </row>
    <row r="8" spans="1:24" ht="20.100000000000001" customHeight="1" x14ac:dyDescent="0.2">
      <c r="A8" s="69">
        <v>4</v>
      </c>
      <c r="B8" s="43" t="s">
        <v>43</v>
      </c>
      <c r="C8" s="44">
        <v>-43.313000000000002</v>
      </c>
      <c r="D8" s="44">
        <v>-43.845999999999997</v>
      </c>
      <c r="E8" s="44">
        <v>-36.613</v>
      </c>
      <c r="F8" s="44">
        <v>-35.831000000000017</v>
      </c>
      <c r="G8" s="234">
        <v>-159.60300000000001</v>
      </c>
      <c r="H8" s="44">
        <v>-41.072000000000003</v>
      </c>
      <c r="I8" s="44">
        <v>-42.076000000000001</v>
      </c>
      <c r="J8" s="44">
        <v>-57.206000000000003</v>
      </c>
      <c r="K8" s="44">
        <v>-76.157000000000011</v>
      </c>
      <c r="L8" s="234">
        <v>-216.511</v>
      </c>
      <c r="M8" s="44">
        <v>-41.648000000000003</v>
      </c>
      <c r="N8" s="44">
        <v>-29.172999999999998</v>
      </c>
      <c r="O8" s="44">
        <v>-36.64</v>
      </c>
      <c r="P8" s="44">
        <v>-44.158000000000001</v>
      </c>
      <c r="Q8" s="234">
        <v>-151.619</v>
      </c>
      <c r="R8" s="44">
        <v>-30.45</v>
      </c>
      <c r="S8" s="44">
        <v>-30.80290621</v>
      </c>
      <c r="T8" s="44">
        <v>-32.990370409999997</v>
      </c>
      <c r="U8" s="44">
        <v>-39.559732019999998</v>
      </c>
      <c r="V8" s="234">
        <v>-133.80300863999997</v>
      </c>
      <c r="W8" s="44">
        <v>-36.048999999999999</v>
      </c>
      <c r="X8" s="258">
        <v>-37.119</v>
      </c>
    </row>
    <row r="9" spans="1:24" ht="20.100000000000001" customHeight="1" x14ac:dyDescent="0.2">
      <c r="A9" s="69">
        <v>5</v>
      </c>
      <c r="B9" s="45" t="s">
        <v>44</v>
      </c>
      <c r="C9" s="44">
        <v>-19.279</v>
      </c>
      <c r="D9" s="44">
        <v>-27.513999999999999</v>
      </c>
      <c r="E9" s="44">
        <v>-33.145000000000003</v>
      </c>
      <c r="F9" s="44">
        <v>-46.34</v>
      </c>
      <c r="G9" s="234">
        <v>-126.27800000000001</v>
      </c>
      <c r="H9" s="44">
        <v>-22.358850000000004</v>
      </c>
      <c r="I9" s="44">
        <v>-29.128</v>
      </c>
      <c r="J9" s="44">
        <v>-33.502000000000002</v>
      </c>
      <c r="K9" s="44">
        <v>-34.074149999999989</v>
      </c>
      <c r="L9" s="234">
        <v>-119.063</v>
      </c>
      <c r="M9" s="44">
        <v>-15.826000000000001</v>
      </c>
      <c r="N9" s="44">
        <v>-9.5630000000000006</v>
      </c>
      <c r="O9" s="44">
        <v>-10.098000000000001</v>
      </c>
      <c r="P9" s="44">
        <v>-21.713999999999999</v>
      </c>
      <c r="Q9" s="234">
        <v>-57.201000000000001</v>
      </c>
      <c r="R9" s="44">
        <v>-14.314</v>
      </c>
      <c r="S9" s="44">
        <v>-18.46</v>
      </c>
      <c r="T9" s="44">
        <v>-20.686759999999996</v>
      </c>
      <c r="U9" s="44">
        <v>-31.582240000000006</v>
      </c>
      <c r="V9" s="234">
        <v>-85.043000000000006</v>
      </c>
      <c r="W9" s="44">
        <v>-17.244</v>
      </c>
      <c r="X9" s="258">
        <v>-26.826000000000001</v>
      </c>
    </row>
    <row r="10" spans="1:24" ht="20.100000000000001" customHeight="1" x14ac:dyDescent="0.2">
      <c r="A10" s="69">
        <v>6</v>
      </c>
      <c r="B10" s="45" t="s">
        <v>55</v>
      </c>
      <c r="C10" s="44">
        <v>0</v>
      </c>
      <c r="D10" s="44">
        <v>0</v>
      </c>
      <c r="E10" s="44">
        <v>0</v>
      </c>
      <c r="F10" s="44">
        <v>0</v>
      </c>
      <c r="G10" s="234">
        <v>-3.2829999999999999</v>
      </c>
      <c r="H10" s="44">
        <v>0</v>
      </c>
      <c r="I10" s="44">
        <v>0</v>
      </c>
      <c r="J10" s="44">
        <v>-142.13300000000001</v>
      </c>
      <c r="K10" s="44">
        <v>0</v>
      </c>
      <c r="L10" s="234">
        <v>-142.13300000000001</v>
      </c>
      <c r="M10" s="44">
        <v>-484.59399999999999</v>
      </c>
      <c r="N10" s="44">
        <v>0</v>
      </c>
      <c r="O10" s="44">
        <v>-65.120999999999995</v>
      </c>
      <c r="P10" s="44">
        <v>-7.782</v>
      </c>
      <c r="Q10" s="234">
        <v>-557.49699999999996</v>
      </c>
      <c r="R10" s="44">
        <v>0</v>
      </c>
      <c r="S10" s="44">
        <v>0</v>
      </c>
      <c r="T10" s="44">
        <v>0</v>
      </c>
      <c r="U10" s="44">
        <v>0</v>
      </c>
      <c r="V10" s="234">
        <v>0</v>
      </c>
      <c r="W10" s="44">
        <v>0</v>
      </c>
      <c r="X10" s="258">
        <v>0</v>
      </c>
    </row>
    <row r="11" spans="1:24" ht="20.100000000000001" customHeight="1" x14ac:dyDescent="0.2">
      <c r="A11" s="69">
        <v>7</v>
      </c>
      <c r="B11" s="43" t="s">
        <v>56</v>
      </c>
      <c r="C11" s="44">
        <v>-7.0529999999999999</v>
      </c>
      <c r="D11" s="44">
        <v>3.4950000000000001</v>
      </c>
      <c r="E11" s="44">
        <v>15.954000000000001</v>
      </c>
      <c r="F11" s="44">
        <v>9.0629999999999988</v>
      </c>
      <c r="G11" s="234">
        <v>21.459</v>
      </c>
      <c r="H11" s="44">
        <v>8.4101499999999998</v>
      </c>
      <c r="I11" s="44">
        <v>-17.489000000000001</v>
      </c>
      <c r="J11" s="44">
        <v>-4.4800000000000004</v>
      </c>
      <c r="K11" s="44">
        <v>-5.1201499999999998</v>
      </c>
      <c r="L11" s="234">
        <v>-18.206</v>
      </c>
      <c r="M11" s="44">
        <v>-17.190999999999999</v>
      </c>
      <c r="N11" s="44">
        <v>6.4139999999999997</v>
      </c>
      <c r="O11" s="44">
        <v>-4.282</v>
      </c>
      <c r="P11" s="44">
        <v>-4.1040000000000001</v>
      </c>
      <c r="Q11" s="234">
        <v>-19.164000000000001</v>
      </c>
      <c r="R11" s="44">
        <v>-8.5310000000000006</v>
      </c>
      <c r="S11" s="44">
        <v>2.8919999999999999</v>
      </c>
      <c r="T11" s="44">
        <v>-7.0602300000000033</v>
      </c>
      <c r="U11" s="44">
        <v>44.64723</v>
      </c>
      <c r="V11" s="234">
        <v>31.947999999999997</v>
      </c>
      <c r="W11" s="44">
        <v>-20.905000000000001</v>
      </c>
      <c r="X11" s="258">
        <v>30.442</v>
      </c>
    </row>
    <row r="12" spans="1:24" ht="20.100000000000001" customHeight="1" x14ac:dyDescent="0.2">
      <c r="A12" s="69">
        <v>8</v>
      </c>
      <c r="B12" s="46" t="s">
        <v>57</v>
      </c>
      <c r="C12" s="42">
        <v>-28.999000000000002</v>
      </c>
      <c r="D12" s="42">
        <v>-152.38600000000002</v>
      </c>
      <c r="E12" s="42">
        <v>-44.335999999999999</v>
      </c>
      <c r="F12" s="42">
        <v>23.066999999999986</v>
      </c>
      <c r="G12" s="233">
        <v>-202.654</v>
      </c>
      <c r="H12" s="42">
        <v>-25.884</v>
      </c>
      <c r="I12" s="42">
        <v>-15.344000000000001</v>
      </c>
      <c r="J12" s="42">
        <v>-57.117000000000004</v>
      </c>
      <c r="K12" s="42">
        <v>-6.5089999999999986</v>
      </c>
      <c r="L12" s="233">
        <v>-104.854</v>
      </c>
      <c r="M12" s="42">
        <v>-165.34700000000001</v>
      </c>
      <c r="N12" s="42">
        <v>-54.466999999999999</v>
      </c>
      <c r="O12" s="42">
        <v>-61.941000000000003</v>
      </c>
      <c r="P12" s="42">
        <v>3.58</v>
      </c>
      <c r="Q12" s="233">
        <v>-278.17500000000001</v>
      </c>
      <c r="R12" s="42">
        <v>-74.179000000000002</v>
      </c>
      <c r="S12" s="42">
        <v>32.264000000000003</v>
      </c>
      <c r="T12" s="42">
        <v>-56.57</v>
      </c>
      <c r="U12" s="42">
        <v>-38.417000000000002</v>
      </c>
      <c r="V12" s="233">
        <v>-136.90199999999999</v>
      </c>
      <c r="W12" s="42">
        <v>10.653</v>
      </c>
      <c r="X12" s="257">
        <v>-74.233999999999995</v>
      </c>
    </row>
    <row r="13" spans="1:24" ht="20.100000000000001" customHeight="1" x14ac:dyDescent="0.2">
      <c r="A13" s="69">
        <v>9</v>
      </c>
      <c r="B13" s="32" t="s">
        <v>45</v>
      </c>
      <c r="C13" s="33">
        <v>8.7579999999999991</v>
      </c>
      <c r="D13" s="33">
        <v>10.561999999999999</v>
      </c>
      <c r="E13" s="33">
        <v>7.202</v>
      </c>
      <c r="F13" s="33">
        <v>40.987000000000002</v>
      </c>
      <c r="G13" s="235">
        <v>67.509</v>
      </c>
      <c r="H13" s="33">
        <v>6.1769999999999996</v>
      </c>
      <c r="I13" s="33">
        <v>6.1580000000000004</v>
      </c>
      <c r="J13" s="33">
        <v>6.5739999999999998</v>
      </c>
      <c r="K13" s="33">
        <v>12.145</v>
      </c>
      <c r="L13" s="235">
        <v>31.053999999999998</v>
      </c>
      <c r="M13" s="33">
        <v>3.6219999999999999</v>
      </c>
      <c r="N13" s="33">
        <v>3.43</v>
      </c>
      <c r="O13" s="33">
        <v>2.2130000000000001</v>
      </c>
      <c r="P13" s="33">
        <v>1.903</v>
      </c>
      <c r="Q13" s="235">
        <v>11.167999999999999</v>
      </c>
      <c r="R13" s="33">
        <v>1.921</v>
      </c>
      <c r="S13" s="33">
        <v>2.0329999999999999</v>
      </c>
      <c r="T13" s="33">
        <v>3.4750000000000001</v>
      </c>
      <c r="U13" s="33">
        <v>4.0430000000000001</v>
      </c>
      <c r="V13" s="235">
        <v>11.472000000000001</v>
      </c>
      <c r="W13" s="33">
        <v>3.7080000000000002</v>
      </c>
      <c r="X13" s="259">
        <v>8.4350000000000005</v>
      </c>
    </row>
    <row r="14" spans="1:24" ht="20.100000000000001" customHeight="1" x14ac:dyDescent="0.2">
      <c r="A14" s="69">
        <v>10</v>
      </c>
      <c r="B14" s="32" t="s">
        <v>46</v>
      </c>
      <c r="C14" s="33">
        <v>-29.853000000000002</v>
      </c>
      <c r="D14" s="33">
        <v>-31.588999999999999</v>
      </c>
      <c r="E14" s="33">
        <v>-29.408000000000001</v>
      </c>
      <c r="F14" s="33">
        <v>-30.812000000000012</v>
      </c>
      <c r="G14" s="235">
        <v>-121.66200000000001</v>
      </c>
      <c r="H14" s="33">
        <v>-31.574000000000002</v>
      </c>
      <c r="I14" s="33">
        <v>-32.301000000000002</v>
      </c>
      <c r="J14" s="33">
        <v>-26.097999999999999</v>
      </c>
      <c r="K14" s="33">
        <v>-27.425999999999998</v>
      </c>
      <c r="L14" s="235">
        <v>-117.399</v>
      </c>
      <c r="M14" s="33">
        <v>-39.741999999999997</v>
      </c>
      <c r="N14" s="33">
        <v>-39.094999999999999</v>
      </c>
      <c r="O14" s="33">
        <v>-42.774000000000001</v>
      </c>
      <c r="P14" s="33">
        <v>-38.148000000000003</v>
      </c>
      <c r="Q14" s="235">
        <v>-159.75899999999999</v>
      </c>
      <c r="R14" s="33">
        <v>-34.215000000000003</v>
      </c>
      <c r="S14" s="33">
        <v>-35.286000000000001</v>
      </c>
      <c r="T14" s="33">
        <v>-37.590000000000003</v>
      </c>
      <c r="U14" s="33">
        <v>-35.183999999999997</v>
      </c>
      <c r="V14" s="235">
        <v>-142.27500000000001</v>
      </c>
      <c r="W14" s="33">
        <v>-43.399000000000001</v>
      </c>
      <c r="X14" s="259">
        <v>-40.329000000000001</v>
      </c>
    </row>
    <row r="15" spans="1:24" ht="20.100000000000001" customHeight="1" x14ac:dyDescent="0.2">
      <c r="A15" s="69">
        <v>11</v>
      </c>
      <c r="B15" s="32" t="s">
        <v>47</v>
      </c>
      <c r="C15" s="33">
        <v>-7.9039999999999999</v>
      </c>
      <c r="D15" s="33">
        <v>-131.35900000000001</v>
      </c>
      <c r="E15" s="33">
        <v>-22.13</v>
      </c>
      <c r="F15" s="33">
        <v>12.891999999999996</v>
      </c>
      <c r="G15" s="235">
        <v>-148.501</v>
      </c>
      <c r="H15" s="33">
        <v>-0.48699999999999999</v>
      </c>
      <c r="I15" s="33">
        <v>10.798999999999999</v>
      </c>
      <c r="J15" s="33">
        <v>-37.593000000000004</v>
      </c>
      <c r="K15" s="33">
        <v>8.7720000000000002</v>
      </c>
      <c r="L15" s="235">
        <v>-18.509</v>
      </c>
      <c r="M15" s="33">
        <v>-129.227</v>
      </c>
      <c r="N15" s="33">
        <v>-18.802</v>
      </c>
      <c r="O15" s="33">
        <v>-21.38</v>
      </c>
      <c r="P15" s="33">
        <v>39.825000000000003</v>
      </c>
      <c r="Q15" s="235">
        <v>-129.584</v>
      </c>
      <c r="R15" s="33">
        <v>-41.884999999999998</v>
      </c>
      <c r="S15" s="33">
        <v>65.516999999999996</v>
      </c>
      <c r="T15" s="33">
        <v>-22.454999999999998</v>
      </c>
      <c r="U15" s="33">
        <v>-7.2759999999999998</v>
      </c>
      <c r="V15" s="235">
        <v>-6.0990000000000002</v>
      </c>
      <c r="W15" s="33">
        <v>50.344000000000001</v>
      </c>
      <c r="X15" s="259">
        <v>-42.34</v>
      </c>
    </row>
    <row r="16" spans="1:24" ht="20.100000000000001" customHeight="1" x14ac:dyDescent="0.2">
      <c r="A16" s="69">
        <v>12</v>
      </c>
      <c r="B16" s="38" t="s">
        <v>48</v>
      </c>
      <c r="C16" s="33">
        <v>69.986000000000004</v>
      </c>
      <c r="D16" s="33">
        <v>68.614000000000004</v>
      </c>
      <c r="E16" s="33">
        <v>66.596000000000004</v>
      </c>
      <c r="F16" s="33">
        <v>61.992999999999995</v>
      </c>
      <c r="G16" s="235">
        <v>267.18900000000002</v>
      </c>
      <c r="H16" s="33">
        <v>81.108999999999995</v>
      </c>
      <c r="I16" s="33">
        <v>73.314999999999998</v>
      </c>
      <c r="J16" s="33">
        <v>93.497</v>
      </c>
      <c r="K16" s="33">
        <v>69.971000000000004</v>
      </c>
      <c r="L16" s="235">
        <v>317.892</v>
      </c>
      <c r="M16" s="33">
        <v>67.596999999999994</v>
      </c>
      <c r="N16" s="33">
        <v>52.128</v>
      </c>
      <c r="O16" s="33">
        <v>65.730999999999995</v>
      </c>
      <c r="P16" s="33">
        <v>62.841000000000001</v>
      </c>
      <c r="Q16" s="235">
        <v>243.92500000000001</v>
      </c>
      <c r="R16" s="33">
        <v>59.198</v>
      </c>
      <c r="S16" s="33">
        <v>62.156999999999996</v>
      </c>
      <c r="T16" s="33">
        <v>68.47</v>
      </c>
      <c r="U16" s="33">
        <v>68.885999999999996</v>
      </c>
      <c r="V16" s="235">
        <v>258.71100000000001</v>
      </c>
      <c r="W16" s="33">
        <v>65.891999999999996</v>
      </c>
      <c r="X16" s="259">
        <v>74.373999999999995</v>
      </c>
    </row>
    <row r="17" spans="1:24" ht="20.100000000000001" customHeight="1" x14ac:dyDescent="0.2">
      <c r="A17" s="69">
        <v>26</v>
      </c>
      <c r="B17" s="46" t="s">
        <v>185</v>
      </c>
      <c r="C17" s="42" t="s">
        <v>186</v>
      </c>
      <c r="D17" s="42" t="s">
        <v>186</v>
      </c>
      <c r="E17" s="42" t="s">
        <v>186</v>
      </c>
      <c r="F17" s="42" t="s">
        <v>186</v>
      </c>
      <c r="G17" s="233" t="s">
        <v>186</v>
      </c>
      <c r="H17" s="42" t="s">
        <v>186</v>
      </c>
      <c r="I17" s="42" t="s">
        <v>186</v>
      </c>
      <c r="J17" s="42" t="s">
        <v>186</v>
      </c>
      <c r="K17" s="42" t="s">
        <v>186</v>
      </c>
      <c r="L17" s="233" t="s">
        <v>186</v>
      </c>
      <c r="M17" s="42" t="s">
        <v>186</v>
      </c>
      <c r="N17" s="42" t="s">
        <v>186</v>
      </c>
      <c r="O17" s="42" t="s">
        <v>186</v>
      </c>
      <c r="P17" s="42" t="s">
        <v>186</v>
      </c>
      <c r="Q17" s="233" t="s">
        <v>186</v>
      </c>
      <c r="R17" s="42" t="s">
        <v>186</v>
      </c>
      <c r="S17" s="42" t="s">
        <v>186</v>
      </c>
      <c r="T17" s="42" t="s">
        <v>186</v>
      </c>
      <c r="U17" s="42" t="s">
        <v>186</v>
      </c>
      <c r="V17" s="233" t="s">
        <v>186</v>
      </c>
      <c r="W17" s="42">
        <v>189.05</v>
      </c>
      <c r="X17" s="257">
        <v>313.976</v>
      </c>
    </row>
    <row r="18" spans="1:24" ht="20.100000000000001" customHeight="1" x14ac:dyDescent="0.2">
      <c r="A18" s="69">
        <v>13</v>
      </c>
      <c r="B18" s="46" t="s">
        <v>189</v>
      </c>
      <c r="C18" s="42">
        <v>191.22399999999999</v>
      </c>
      <c r="D18" s="42">
        <v>162.947</v>
      </c>
      <c r="E18" s="42">
        <v>119.776</v>
      </c>
      <c r="F18" s="42">
        <v>130.84500000000003</v>
      </c>
      <c r="G18" s="233">
        <v>604.79200000000003</v>
      </c>
      <c r="H18" s="42">
        <v>107.852</v>
      </c>
      <c r="I18" s="42">
        <v>118.476</v>
      </c>
      <c r="J18" s="42">
        <v>57.758000000000003</v>
      </c>
      <c r="K18" s="42">
        <v>64.913000000000011</v>
      </c>
      <c r="L18" s="233">
        <v>348.99900000000002</v>
      </c>
      <c r="M18" s="42">
        <v>43.713000000000001</v>
      </c>
      <c r="N18" s="42">
        <v>39.908999999999999</v>
      </c>
      <c r="O18" s="42">
        <v>152.00200000000001</v>
      </c>
      <c r="P18" s="42">
        <v>167.315</v>
      </c>
      <c r="Q18" s="233">
        <v>402.93900000000002</v>
      </c>
      <c r="R18" s="42">
        <v>179.96217107647092</v>
      </c>
      <c r="S18" s="42">
        <v>232.66790786644199</v>
      </c>
      <c r="T18" s="42">
        <v>155.42500000000004</v>
      </c>
      <c r="U18" s="42">
        <v>136.185</v>
      </c>
      <c r="V18" s="233">
        <v>704.24007894291299</v>
      </c>
      <c r="W18" s="42">
        <v>208.477</v>
      </c>
      <c r="X18" s="257">
        <v>285.75599999999997</v>
      </c>
    </row>
    <row r="19" spans="1:24" ht="20.100000000000001" customHeight="1" x14ac:dyDescent="0.2">
      <c r="A19" s="69">
        <v>14</v>
      </c>
      <c r="B19" s="46" t="s">
        <v>58</v>
      </c>
      <c r="C19" s="47">
        <v>0.28279709193301272</v>
      </c>
      <c r="D19" s="47">
        <v>0.25599787594046974</v>
      </c>
      <c r="E19" s="47">
        <v>0.20127612450700155</v>
      </c>
      <c r="F19" s="47">
        <v>0.22427470029858723</v>
      </c>
      <c r="G19" s="236">
        <v>0.24277116026721238</v>
      </c>
      <c r="H19" s="47">
        <v>0.18924406578737926</v>
      </c>
      <c r="I19" s="47">
        <v>0.19314204070756022</v>
      </c>
      <c r="J19" s="47">
        <v>0.10248630156431877</v>
      </c>
      <c r="K19" s="47">
        <v>0.11080611073882497</v>
      </c>
      <c r="L19" s="236">
        <v>0.14961064682140768</v>
      </c>
      <c r="M19" s="47">
        <v>9.8869334515492083E-2</v>
      </c>
      <c r="N19" s="47">
        <v>0.11852808838597585</v>
      </c>
      <c r="O19" s="47">
        <v>0.28275601639219233</v>
      </c>
      <c r="P19" s="47">
        <v>0.26368668068246648</v>
      </c>
      <c r="Q19" s="236">
        <v>0.20653698827584191</v>
      </c>
      <c r="R19" s="47">
        <v>0.29847987254962183</v>
      </c>
      <c r="S19" s="47">
        <v>0.33907262848346736</v>
      </c>
      <c r="T19" s="47">
        <v>0.23726037351049187</v>
      </c>
      <c r="U19" s="47">
        <v>0.20088949860600966</v>
      </c>
      <c r="V19" s="236">
        <v>0.26857762601222418</v>
      </c>
      <c r="W19" s="47">
        <v>0.28869492727131735</v>
      </c>
      <c r="X19" s="260">
        <v>0.34451927458965992</v>
      </c>
    </row>
    <row r="20" spans="1:24" ht="20.100000000000001" customHeight="1" x14ac:dyDescent="0.2">
      <c r="A20" s="69">
        <v>15</v>
      </c>
      <c r="B20" s="48" t="s">
        <v>50</v>
      </c>
      <c r="C20" s="44">
        <v>-29.837</v>
      </c>
      <c r="D20" s="44">
        <v>22.73</v>
      </c>
      <c r="E20" s="44">
        <v>-1.9730000000000001</v>
      </c>
      <c r="F20" s="44">
        <v>-31.843000000000004</v>
      </c>
      <c r="G20" s="234">
        <v>-40.923000000000002</v>
      </c>
      <c r="H20" s="44">
        <v>-9.1549999999999994</v>
      </c>
      <c r="I20" s="44">
        <v>-6.5220000000000002</v>
      </c>
      <c r="J20" s="44">
        <v>63.722999999999999</v>
      </c>
      <c r="K20" s="44">
        <v>10.317999999999998</v>
      </c>
      <c r="L20" s="234">
        <v>58.363999999999997</v>
      </c>
      <c r="M20" s="44">
        <v>60.000999999999998</v>
      </c>
      <c r="N20" s="44">
        <v>9.8620000000000001</v>
      </c>
      <c r="O20" s="44">
        <v>0.85399999999999998</v>
      </c>
      <c r="P20" s="44">
        <v>-46.564999999999998</v>
      </c>
      <c r="Q20" s="234">
        <v>24.152000000000001</v>
      </c>
      <c r="R20" s="44">
        <v>-14.974</v>
      </c>
      <c r="S20" s="44">
        <v>-80.617999999999995</v>
      </c>
      <c r="T20" s="44">
        <v>-39.773000000000003</v>
      </c>
      <c r="U20" s="44">
        <v>-17.838999999999999</v>
      </c>
      <c r="V20" s="234">
        <v>-153.20400000000001</v>
      </c>
      <c r="W20" s="44">
        <v>-59.633000000000003</v>
      </c>
      <c r="X20" s="258">
        <v>-41.847999999999999</v>
      </c>
    </row>
    <row r="21" spans="1:24" ht="20.100000000000001" customHeight="1" x14ac:dyDescent="0.2">
      <c r="A21" s="69">
        <v>16</v>
      </c>
      <c r="B21" s="46" t="s">
        <v>59</v>
      </c>
      <c r="C21" s="42">
        <v>62.750000000000014</v>
      </c>
      <c r="D21" s="42">
        <v>-35.322999999999979</v>
      </c>
      <c r="E21" s="42">
        <v>6.9149999999999627</v>
      </c>
      <c r="F21" s="42">
        <v>59.917000000000357</v>
      </c>
      <c r="G21" s="233">
        <v>90.976000000000226</v>
      </c>
      <c r="H21" s="42">
        <v>-8.2960000000000331</v>
      </c>
      <c r="I21" s="42">
        <v>23.237999999999971</v>
      </c>
      <c r="J21" s="42">
        <v>-171.26600000000008</v>
      </c>
      <c r="K21" s="42">
        <v>-1.2489999999997288</v>
      </c>
      <c r="L21" s="233">
        <v>-157.51599999999982</v>
      </c>
      <c r="M21" s="42">
        <v>-613.82399999999996</v>
      </c>
      <c r="N21" s="42">
        <v>-56.214000000000034</v>
      </c>
      <c r="O21" s="42">
        <v>-36.174999999999997</v>
      </c>
      <c r="P21" s="42">
        <v>53.708000000000013</v>
      </c>
      <c r="Q21" s="233">
        <v>-652.50599999999986</v>
      </c>
      <c r="R21" s="42">
        <v>31.610999999999979</v>
      </c>
      <c r="S21" s="42">
        <v>122.15700000000001</v>
      </c>
      <c r="T21" s="42">
        <v>-9.0429900000000032</v>
      </c>
      <c r="U21" s="42">
        <v>11.361989999999949</v>
      </c>
      <c r="V21" s="233">
        <v>156.08699999999999</v>
      </c>
      <c r="W21" s="42">
        <v>74.177999999999969</v>
      </c>
      <c r="X21" s="257">
        <v>123.52000000000005</v>
      </c>
    </row>
    <row r="22" spans="1:24" ht="20.100000000000001" customHeight="1" x14ac:dyDescent="0.2">
      <c r="A22" s="69">
        <v>17</v>
      </c>
      <c r="B22" s="34" t="s">
        <v>60</v>
      </c>
      <c r="C22" s="33">
        <v>55.113</v>
      </c>
      <c r="D22" s="33">
        <v>-40.466000000000001</v>
      </c>
      <c r="E22" s="33">
        <v>7.359</v>
      </c>
      <c r="F22" s="33">
        <v>52.853999999999999</v>
      </c>
      <c r="G22" s="235">
        <v>74.86</v>
      </c>
      <c r="H22" s="33">
        <v>-14.007</v>
      </c>
      <c r="I22" s="33">
        <v>20.393000000000001</v>
      </c>
      <c r="J22" s="33">
        <v>-150.23699999999999</v>
      </c>
      <c r="K22" s="33">
        <v>-1.2839999999999918</v>
      </c>
      <c r="L22" s="235">
        <v>-145.13499999999999</v>
      </c>
      <c r="M22" s="33">
        <v>-523.68200000000002</v>
      </c>
      <c r="N22" s="33">
        <v>-55.774000000000001</v>
      </c>
      <c r="O22" s="33">
        <v>-30.172000000000001</v>
      </c>
      <c r="P22" s="33">
        <v>50.381</v>
      </c>
      <c r="Q22" s="235">
        <v>-559.24699999999996</v>
      </c>
      <c r="R22" s="33">
        <v>22.786999999999999</v>
      </c>
      <c r="S22" s="33">
        <v>109.012</v>
      </c>
      <c r="T22" s="33">
        <v>-18.84</v>
      </c>
      <c r="U22" s="33">
        <v>1.373</v>
      </c>
      <c r="V22" s="235">
        <v>114.33200000000001</v>
      </c>
      <c r="W22" s="33">
        <v>63.012</v>
      </c>
      <c r="X22" s="259">
        <v>109.002</v>
      </c>
    </row>
    <row r="23" spans="1:24" ht="20.100000000000001" customHeight="1" x14ac:dyDescent="0.2">
      <c r="A23" s="69">
        <v>18</v>
      </c>
      <c r="B23" s="35" t="s">
        <v>51</v>
      </c>
      <c r="C23" s="36">
        <v>7.6369999999999996</v>
      </c>
      <c r="D23" s="36">
        <v>5.1429999999999998</v>
      </c>
      <c r="E23" s="36">
        <v>-0.44400000000000001</v>
      </c>
      <c r="F23" s="36">
        <v>3.7800000000000011</v>
      </c>
      <c r="G23" s="237">
        <v>16.116</v>
      </c>
      <c r="H23" s="36">
        <v>5.7110000000000003</v>
      </c>
      <c r="I23" s="36">
        <v>2.9020000000000001</v>
      </c>
      <c r="J23" s="36">
        <v>-21.029</v>
      </c>
      <c r="K23" s="36">
        <v>3.5000000000000142E-2</v>
      </c>
      <c r="L23" s="237">
        <v>-12.381</v>
      </c>
      <c r="M23" s="36">
        <v>-90.141999999999996</v>
      </c>
      <c r="N23" s="36">
        <v>-0.44</v>
      </c>
      <c r="O23" s="36">
        <v>-6.0030000000000001</v>
      </c>
      <c r="P23" s="36">
        <v>3.3260000000000001</v>
      </c>
      <c r="Q23" s="237">
        <v>-93.259</v>
      </c>
      <c r="R23" s="36">
        <v>8.8239999999999998</v>
      </c>
      <c r="S23" s="36">
        <v>13.145</v>
      </c>
      <c r="T23" s="36">
        <v>9.7970000000000006</v>
      </c>
      <c r="U23" s="36">
        <v>9.9890000000000008</v>
      </c>
      <c r="V23" s="237">
        <v>41.755000000000003</v>
      </c>
      <c r="W23" s="36">
        <v>11.166</v>
      </c>
      <c r="X23" s="261">
        <v>14.518000000000001</v>
      </c>
    </row>
    <row r="24" spans="1:24" ht="20.100000000000001" customHeight="1" x14ac:dyDescent="0.2">
      <c r="A24" s="69">
        <v>19</v>
      </c>
      <c r="B24" s="39" t="s">
        <v>67</v>
      </c>
      <c r="C24" s="40">
        <v>133320</v>
      </c>
      <c r="D24" s="40">
        <v>133320</v>
      </c>
      <c r="E24" s="40">
        <v>133320</v>
      </c>
      <c r="F24" s="40">
        <v>133320</v>
      </c>
      <c r="G24" s="238">
        <v>133313</v>
      </c>
      <c r="H24" s="40">
        <v>132993</v>
      </c>
      <c r="I24" s="40">
        <v>132628</v>
      </c>
      <c r="J24" s="40">
        <v>132439</v>
      </c>
      <c r="K24" s="40">
        <v>132439</v>
      </c>
      <c r="L24" s="238">
        <v>132622</v>
      </c>
      <c r="M24" s="40">
        <v>132439</v>
      </c>
      <c r="N24" s="40">
        <v>132439</v>
      </c>
      <c r="O24" s="40">
        <v>132439</v>
      </c>
      <c r="P24" s="40">
        <v>132439</v>
      </c>
      <c r="Q24" s="238">
        <v>132439</v>
      </c>
      <c r="R24" s="40">
        <v>132439</v>
      </c>
      <c r="S24" s="40">
        <v>132439</v>
      </c>
      <c r="T24" s="40">
        <v>132439</v>
      </c>
      <c r="U24" s="40">
        <v>132439</v>
      </c>
      <c r="V24" s="238">
        <v>132439</v>
      </c>
      <c r="W24" s="40">
        <v>132439</v>
      </c>
      <c r="X24" s="262">
        <v>132439</v>
      </c>
    </row>
    <row r="25" spans="1:24" ht="20.100000000000001" customHeight="1" x14ac:dyDescent="0.2">
      <c r="A25" s="69">
        <v>20</v>
      </c>
      <c r="B25" s="49" t="s">
        <v>52</v>
      </c>
      <c r="C25" s="50">
        <v>0.41338883888388839</v>
      </c>
      <c r="D25" s="50">
        <v>-0.30352535253525353</v>
      </c>
      <c r="E25" s="50">
        <v>5.5198019801980198E-2</v>
      </c>
      <c r="F25" s="50">
        <v>0.39644464446444644</v>
      </c>
      <c r="G25" s="239">
        <v>0.56153563418421304</v>
      </c>
      <c r="H25" s="50">
        <v>-0.10532133270172114</v>
      </c>
      <c r="I25" s="50">
        <v>0.15376089513526556</v>
      </c>
      <c r="J25" s="50">
        <v>-1.1343863967562424</v>
      </c>
      <c r="K25" s="50">
        <v>-9.6950294097659442E-3</v>
      </c>
      <c r="L25" s="239">
        <v>-1.0943508618479589</v>
      </c>
      <c r="M25" s="50">
        <v>-3.9541373764525556</v>
      </c>
      <c r="N25" s="50">
        <v>-0.42112972764820028</v>
      </c>
      <c r="O25" s="50">
        <v>-0.22781808983758561</v>
      </c>
      <c r="P25" s="50">
        <v>0.38040909399799155</v>
      </c>
      <c r="Q25" s="239">
        <v>-4.2226760999403501</v>
      </c>
      <c r="R25" s="50">
        <v>0.17205656943951556</v>
      </c>
      <c r="S25" s="50">
        <v>0.823111017147517</v>
      </c>
      <c r="T25" s="50">
        <v>-0.14225416984423017</v>
      </c>
      <c r="U25" s="50">
        <v>1.0367036900006796E-2</v>
      </c>
      <c r="V25" s="239">
        <v>0.86328045364280925</v>
      </c>
      <c r="W25" s="50">
        <v>0.47578130309047939</v>
      </c>
      <c r="X25" s="263">
        <v>0.82303551068793934</v>
      </c>
    </row>
    <row r="26" spans="1:24" ht="20.100000000000001" customHeight="1" x14ac:dyDescent="0.2">
      <c r="A26" s="69">
        <v>32</v>
      </c>
      <c r="B26" s="46" t="s">
        <v>72</v>
      </c>
      <c r="C26" s="42" t="s">
        <v>186</v>
      </c>
      <c r="D26" s="42" t="s">
        <v>186</v>
      </c>
      <c r="E26" s="42" t="s">
        <v>186</v>
      </c>
      <c r="F26" s="42" t="s">
        <v>186</v>
      </c>
      <c r="G26" s="233" t="s">
        <v>186</v>
      </c>
      <c r="H26" s="42" t="s">
        <v>186</v>
      </c>
      <c r="I26" s="42" t="s">
        <v>186</v>
      </c>
      <c r="J26" s="42" t="s">
        <v>186</v>
      </c>
      <c r="K26" s="42" t="s">
        <v>186</v>
      </c>
      <c r="L26" s="233" t="s">
        <v>186</v>
      </c>
      <c r="M26" s="42" t="s">
        <v>186</v>
      </c>
      <c r="N26" s="42" t="s">
        <v>186</v>
      </c>
      <c r="O26" s="42" t="s">
        <v>186</v>
      </c>
      <c r="P26" s="42" t="s">
        <v>186</v>
      </c>
      <c r="Q26" s="233" t="s">
        <v>186</v>
      </c>
      <c r="R26" s="42" t="s">
        <v>186</v>
      </c>
      <c r="S26" s="42" t="s">
        <v>186</v>
      </c>
      <c r="T26" s="42" t="s">
        <v>186</v>
      </c>
      <c r="U26" s="42" t="s">
        <v>186</v>
      </c>
      <c r="V26" s="233" t="s">
        <v>186</v>
      </c>
      <c r="W26" s="42">
        <v>93.605000000000004</v>
      </c>
      <c r="X26" s="257">
        <v>95.3</v>
      </c>
    </row>
    <row r="27" spans="1:24" ht="20.100000000000001" customHeight="1" x14ac:dyDescent="0.2">
      <c r="A27" s="69">
        <v>35</v>
      </c>
      <c r="B27" s="49" t="s">
        <v>73</v>
      </c>
      <c r="C27" s="50" t="s">
        <v>186</v>
      </c>
      <c r="D27" s="50" t="s">
        <v>186</v>
      </c>
      <c r="E27" s="50" t="s">
        <v>186</v>
      </c>
      <c r="F27" s="50" t="s">
        <v>186</v>
      </c>
      <c r="G27" s="239" t="s">
        <v>186</v>
      </c>
      <c r="H27" s="50" t="s">
        <v>186</v>
      </c>
      <c r="I27" s="50" t="s">
        <v>186</v>
      </c>
      <c r="J27" s="50" t="s">
        <v>186</v>
      </c>
      <c r="K27" s="50" t="s">
        <v>186</v>
      </c>
      <c r="L27" s="239" t="s">
        <v>186</v>
      </c>
      <c r="M27" s="50" t="s">
        <v>186</v>
      </c>
      <c r="N27" s="50" t="s">
        <v>186</v>
      </c>
      <c r="O27" s="50" t="s">
        <v>186</v>
      </c>
      <c r="P27" s="50" t="s">
        <v>186</v>
      </c>
      <c r="Q27" s="239" t="s">
        <v>186</v>
      </c>
      <c r="R27" s="50" t="s">
        <v>186</v>
      </c>
      <c r="S27" s="50" t="s">
        <v>186</v>
      </c>
      <c r="T27" s="50" t="s">
        <v>186</v>
      </c>
      <c r="U27" s="50" t="s">
        <v>186</v>
      </c>
      <c r="V27" s="239" t="s">
        <v>186</v>
      </c>
      <c r="W27" s="50">
        <v>0.62246770211191571</v>
      </c>
      <c r="X27" s="263">
        <v>0.60995628175990457</v>
      </c>
    </row>
    <row r="28" spans="1:24" ht="6.75" customHeight="1" x14ac:dyDescent="0.2"/>
    <row r="29" spans="1:24" ht="31.5" customHeight="1" x14ac:dyDescent="0.2">
      <c r="B29" s="285" t="s">
        <v>169</v>
      </c>
      <c r="C29" s="285"/>
      <c r="D29" s="285"/>
      <c r="E29" s="285"/>
      <c r="F29" s="285"/>
      <c r="G29" s="285"/>
      <c r="H29" s="285"/>
      <c r="I29" s="285"/>
      <c r="J29" s="285"/>
      <c r="K29" s="285"/>
      <c r="L29" s="285"/>
      <c r="M29" s="285"/>
      <c r="N29" s="285"/>
      <c r="O29" s="285"/>
      <c r="P29" s="285"/>
      <c r="Q29" s="285"/>
      <c r="R29" s="285"/>
      <c r="S29" s="285"/>
      <c r="T29" s="285"/>
      <c r="U29" s="285"/>
      <c r="V29" s="285"/>
      <c r="W29" s="285"/>
    </row>
    <row r="30" spans="1:24" ht="30" customHeight="1" x14ac:dyDescent="0.2">
      <c r="B30" s="285" t="s">
        <v>252</v>
      </c>
      <c r="C30" s="285"/>
      <c r="D30" s="285"/>
      <c r="E30" s="285"/>
      <c r="F30" s="285"/>
      <c r="G30" s="285"/>
      <c r="H30" s="285"/>
      <c r="I30" s="285"/>
      <c r="J30" s="285"/>
      <c r="K30" s="285"/>
      <c r="L30" s="285"/>
      <c r="M30" s="285"/>
      <c r="N30" s="285"/>
      <c r="O30" s="285"/>
      <c r="P30" s="285"/>
      <c r="Q30" s="285"/>
      <c r="R30" s="285"/>
      <c r="S30" s="285"/>
      <c r="T30" s="285"/>
      <c r="U30" s="285"/>
      <c r="V30" s="285"/>
      <c r="W30" s="285"/>
    </row>
  </sheetData>
  <mergeCells count="2">
    <mergeCell ref="B29:W29"/>
    <mergeCell ref="B30:W30"/>
  </mergeCells>
  <phoneticPr fontId="13" type="noConversion"/>
  <pageMargins left="0.511811024" right="0.511811024" top="0.78740157499999996" bottom="0.78740157499999996" header="0.31496062000000002" footer="0.31496062000000002"/>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EE8DF-53B8-4ED1-AA63-940F1C3A2C8D}">
  <dimension ref="A1:X49"/>
  <sheetViews>
    <sheetView showGridLines="0" zoomScaleNormal="100" workbookViewId="0"/>
  </sheetViews>
  <sheetFormatPr defaultColWidth="10.7109375" defaultRowHeight="19.5" customHeight="1" x14ac:dyDescent="0.25"/>
  <cols>
    <col min="1" max="1" width="5.7109375" style="70" customWidth="1"/>
    <col min="2" max="2" width="27.5703125" style="76" customWidth="1"/>
    <col min="3" max="11" width="10.7109375" style="76"/>
    <col min="12" max="12" width="10.5703125" style="76" customWidth="1"/>
    <col min="13" max="13" width="9.7109375" style="76" customWidth="1"/>
    <col min="14" max="14" width="10.140625" style="76" customWidth="1"/>
    <col min="15" max="17" width="9.7109375" style="76" customWidth="1"/>
    <col min="18" max="18" width="10.5703125" style="76" bestFit="1" customWidth="1"/>
    <col min="19" max="19" width="10.140625" style="76" bestFit="1" customWidth="1"/>
    <col min="20" max="22" width="9.7109375" style="76" customWidth="1"/>
    <col min="23" max="24" width="10.5703125" style="76" bestFit="1" customWidth="1"/>
    <col min="25" max="16384" width="10.7109375" style="76"/>
  </cols>
  <sheetData>
    <row r="1" spans="1:24" s="22" customFormat="1" ht="15" customHeight="1" x14ac:dyDescent="0.25">
      <c r="A1" s="69"/>
    </row>
    <row r="2" spans="1:24" s="22" customFormat="1" ht="15" customHeight="1" x14ac:dyDescent="0.25">
      <c r="A2" s="69"/>
    </row>
    <row r="3" spans="1:24" s="22" customFormat="1" ht="15" customHeight="1" x14ac:dyDescent="0.25">
      <c r="A3" s="69"/>
      <c r="B3" s="118" t="s">
        <v>235</v>
      </c>
    </row>
    <row r="4" spans="1:24" s="22" customFormat="1" ht="8.1" customHeight="1" x14ac:dyDescent="0.25">
      <c r="A4" s="69"/>
      <c r="B4" s="118"/>
    </row>
    <row r="5" spans="1:24" ht="21.95" customHeight="1" x14ac:dyDescent="0.25">
      <c r="B5" s="287" t="s">
        <v>0</v>
      </c>
      <c r="C5" s="287"/>
      <c r="D5" s="287"/>
      <c r="E5" s="287"/>
      <c r="F5" s="287"/>
      <c r="G5" s="287"/>
      <c r="H5" s="287"/>
      <c r="I5" s="287"/>
      <c r="J5" s="287"/>
      <c r="K5" s="287"/>
      <c r="L5" s="287"/>
      <c r="M5" s="287"/>
      <c r="N5" s="287"/>
      <c r="O5" s="287"/>
      <c r="P5" s="287"/>
      <c r="Q5" s="287"/>
      <c r="R5" s="287"/>
      <c r="S5" s="287"/>
      <c r="T5" s="287"/>
      <c r="U5" s="287"/>
      <c r="V5" s="287"/>
      <c r="W5" s="287"/>
      <c r="X5" s="287"/>
    </row>
    <row r="6" spans="1:24" ht="18.95" customHeight="1" x14ac:dyDescent="0.25">
      <c r="A6" s="69">
        <v>1</v>
      </c>
      <c r="B6" s="78" t="s">
        <v>15</v>
      </c>
      <c r="C6" s="79" t="s">
        <v>1</v>
      </c>
      <c r="D6" s="79" t="s">
        <v>2</v>
      </c>
      <c r="E6" s="79" t="s">
        <v>8</v>
      </c>
      <c r="F6" s="79" t="s">
        <v>13</v>
      </c>
      <c r="G6" s="79">
        <v>2018</v>
      </c>
      <c r="H6" s="79" t="s">
        <v>14</v>
      </c>
      <c r="I6" s="79" t="s">
        <v>28</v>
      </c>
      <c r="J6" s="79" t="s">
        <v>29</v>
      </c>
      <c r="K6" s="79" t="s">
        <v>30</v>
      </c>
      <c r="L6" s="79">
        <v>2019</v>
      </c>
      <c r="M6" s="79" t="s">
        <v>31</v>
      </c>
      <c r="N6" s="79" t="s">
        <v>38</v>
      </c>
      <c r="O6" s="79" t="s">
        <v>40</v>
      </c>
      <c r="P6" s="79" t="s">
        <v>41</v>
      </c>
      <c r="Q6" s="79">
        <v>2020</v>
      </c>
      <c r="R6" s="79" t="s">
        <v>53</v>
      </c>
      <c r="S6" s="79" t="s">
        <v>63</v>
      </c>
      <c r="T6" s="79" t="s">
        <v>64</v>
      </c>
      <c r="U6" s="79" t="s">
        <v>65</v>
      </c>
      <c r="V6" s="79">
        <v>2021</v>
      </c>
      <c r="W6" s="79" t="s">
        <v>66</v>
      </c>
      <c r="X6" s="79" t="s">
        <v>242</v>
      </c>
    </row>
    <row r="7" spans="1:24" ht="19.5" customHeight="1" x14ac:dyDescent="0.25">
      <c r="A7" s="69">
        <v>2</v>
      </c>
      <c r="B7" s="80" t="s">
        <v>94</v>
      </c>
      <c r="C7" s="81">
        <v>676.18799999999999</v>
      </c>
      <c r="D7" s="81">
        <v>636.51699999999994</v>
      </c>
      <c r="E7" s="81">
        <v>595.08400000000006</v>
      </c>
      <c r="F7" s="81">
        <v>583.41399999999999</v>
      </c>
      <c r="G7" s="280">
        <v>2491.2029999999995</v>
      </c>
      <c r="H7" s="81">
        <v>569.9095480287059</v>
      </c>
      <c r="I7" s="81">
        <v>613.41383556874916</v>
      </c>
      <c r="J7" s="81">
        <v>563.56799999999998</v>
      </c>
      <c r="K7" s="81">
        <v>585.82509183995182</v>
      </c>
      <c r="L7" s="280">
        <v>2332.7150000000001</v>
      </c>
      <c r="M7" s="81">
        <v>442.12900000000002</v>
      </c>
      <c r="N7" s="81">
        <v>336.70500000000004</v>
      </c>
      <c r="O7" s="81">
        <v>537.57299999999998</v>
      </c>
      <c r="P7" s="81">
        <v>634.52200000000016</v>
      </c>
      <c r="Q7" s="280">
        <v>1950.9290000000003</v>
      </c>
      <c r="R7" s="81">
        <v>602.92899999999997</v>
      </c>
      <c r="S7" s="81">
        <v>686.18899999999996</v>
      </c>
      <c r="T7" s="81">
        <v>655.08199999999988</v>
      </c>
      <c r="U7" s="81">
        <v>677.91</v>
      </c>
      <c r="V7" s="280">
        <v>2622.11</v>
      </c>
      <c r="W7" s="81">
        <v>722.13599999999997</v>
      </c>
      <c r="X7" s="171">
        <v>829.43400000000008</v>
      </c>
    </row>
    <row r="8" spans="1:24" ht="19.5" customHeight="1" x14ac:dyDescent="0.25">
      <c r="A8" s="69">
        <v>3</v>
      </c>
      <c r="B8" s="82" t="s">
        <v>95</v>
      </c>
      <c r="C8" s="83">
        <v>-484.95700000000005</v>
      </c>
      <c r="D8" s="83">
        <v>-474.31900000000002</v>
      </c>
      <c r="E8" s="83">
        <v>-488.05600000000004</v>
      </c>
      <c r="F8" s="83">
        <v>-441.61300000000006</v>
      </c>
      <c r="G8" s="281">
        <v>-1888.9449999999999</v>
      </c>
      <c r="H8" s="83">
        <v>-488.14584802870593</v>
      </c>
      <c r="I8" s="83">
        <v>-479.6168355687492</v>
      </c>
      <c r="J8" s="83">
        <v>-504.11900000000009</v>
      </c>
      <c r="K8" s="83">
        <v>-475.94599999999997</v>
      </c>
      <c r="L8" s="281">
        <v>-1947.828</v>
      </c>
      <c r="M8" s="83">
        <v>-391.34800000000007</v>
      </c>
      <c r="N8" s="83">
        <v>-315.99200000000002</v>
      </c>
      <c r="O8" s="83">
        <v>-396.52</v>
      </c>
      <c r="P8" s="83">
        <v>-460.07100000000003</v>
      </c>
      <c r="Q8" s="281">
        <v>-1563.9309999999996</v>
      </c>
      <c r="R8" s="83">
        <v>-428.86965180000004</v>
      </c>
      <c r="S8" s="83">
        <v>-469.307185923558</v>
      </c>
      <c r="T8" s="83">
        <v>-507.04462959</v>
      </c>
      <c r="U8" s="83">
        <v>-583.79726798000002</v>
      </c>
      <c r="V8" s="281">
        <v>-1989.0187352935582</v>
      </c>
      <c r="W8" s="83">
        <v>-524.78000000000009</v>
      </c>
      <c r="X8" s="172">
        <v>-556.32899999999995</v>
      </c>
    </row>
    <row r="9" spans="1:24" ht="19.5" customHeight="1" x14ac:dyDescent="0.25">
      <c r="A9" s="69">
        <v>4</v>
      </c>
      <c r="B9" s="84" t="s">
        <v>96</v>
      </c>
      <c r="C9" s="85">
        <v>191.23099999999994</v>
      </c>
      <c r="D9" s="85">
        <v>162.19799999999992</v>
      </c>
      <c r="E9" s="85">
        <v>107.02800000000002</v>
      </c>
      <c r="F9" s="85">
        <v>141.80099999999993</v>
      </c>
      <c r="G9" s="282">
        <v>602.25799999999958</v>
      </c>
      <c r="H9" s="85">
        <v>81.763699999999972</v>
      </c>
      <c r="I9" s="85">
        <v>133.79699999999997</v>
      </c>
      <c r="J9" s="85">
        <v>59.448999999999899</v>
      </c>
      <c r="K9" s="85">
        <v>109.87909183995185</v>
      </c>
      <c r="L9" s="282">
        <v>384.88700000000017</v>
      </c>
      <c r="M9" s="85">
        <v>50.780999999999949</v>
      </c>
      <c r="N9" s="85">
        <v>20.713000000000022</v>
      </c>
      <c r="O9" s="85">
        <v>141.053</v>
      </c>
      <c r="P9" s="85">
        <v>174.45100000000014</v>
      </c>
      <c r="Q9" s="282">
        <v>386.99800000000073</v>
      </c>
      <c r="R9" s="85">
        <v>174.05934819999993</v>
      </c>
      <c r="S9" s="85">
        <v>216.88181407644197</v>
      </c>
      <c r="T9" s="85">
        <v>148.03737040999988</v>
      </c>
      <c r="U9" s="85">
        <v>94.112732019999953</v>
      </c>
      <c r="V9" s="282">
        <v>633.09126470644196</v>
      </c>
      <c r="W9" s="85">
        <v>197.35599999999988</v>
      </c>
      <c r="X9" s="173">
        <v>273.10500000000013</v>
      </c>
    </row>
    <row r="10" spans="1:24" ht="19.5" customHeight="1" x14ac:dyDescent="0.25">
      <c r="A10" s="69">
        <v>5</v>
      </c>
      <c r="B10" s="86" t="s">
        <v>43</v>
      </c>
      <c r="C10" s="81">
        <v>-43.313000000000002</v>
      </c>
      <c r="D10" s="81">
        <v>-43.845999999999997</v>
      </c>
      <c r="E10" s="81">
        <v>-36.613</v>
      </c>
      <c r="F10" s="81">
        <v>-35.83</v>
      </c>
      <c r="G10" s="282">
        <v>-159.60199999999998</v>
      </c>
      <c r="H10" s="81">
        <v>-41.071999999999996</v>
      </c>
      <c r="I10" s="81">
        <v>-42.075000000000003</v>
      </c>
      <c r="J10" s="81">
        <v>-57.206000000000003</v>
      </c>
      <c r="K10" s="81">
        <v>-76.158000000000001</v>
      </c>
      <c r="L10" s="282">
        <v>-216.511</v>
      </c>
      <c r="M10" s="81">
        <v>-41.647999999999996</v>
      </c>
      <c r="N10" s="81">
        <v>-29.173000000000002</v>
      </c>
      <c r="O10" s="81">
        <v>-36.64</v>
      </c>
      <c r="P10" s="81">
        <v>-44.158000000000001</v>
      </c>
      <c r="Q10" s="282">
        <v>-151.619</v>
      </c>
      <c r="R10" s="81">
        <v>-30.449877123529085</v>
      </c>
      <c r="S10" s="81">
        <v>-30.802906209999996</v>
      </c>
      <c r="T10" s="81">
        <v>-32.990370410000004</v>
      </c>
      <c r="U10" s="81">
        <v>-39.559732019999998</v>
      </c>
      <c r="V10" s="282">
        <v>-133.80288576352908</v>
      </c>
      <c r="W10" s="81">
        <v>-36.048999999999999</v>
      </c>
      <c r="X10" s="171">
        <v>-37.119</v>
      </c>
    </row>
    <row r="11" spans="1:24" ht="19.5" customHeight="1" x14ac:dyDescent="0.25">
      <c r="A11" s="69">
        <v>6</v>
      </c>
      <c r="B11" s="86" t="s">
        <v>97</v>
      </c>
      <c r="C11" s="81">
        <v>69.986000000000004</v>
      </c>
      <c r="D11" s="81">
        <v>68.614000000000004</v>
      </c>
      <c r="E11" s="81">
        <v>66.596000000000004</v>
      </c>
      <c r="F11" s="81">
        <v>61.993999999999993</v>
      </c>
      <c r="G11" s="282">
        <v>267.19</v>
      </c>
      <c r="H11" s="81">
        <v>81.108000000000004</v>
      </c>
      <c r="I11" s="81">
        <v>73.315000000000012</v>
      </c>
      <c r="J11" s="81">
        <v>93.498000000000005</v>
      </c>
      <c r="K11" s="81">
        <v>69.971000000000004</v>
      </c>
      <c r="L11" s="282">
        <v>317.89200000000005</v>
      </c>
      <c r="M11" s="81">
        <v>67.596999999999994</v>
      </c>
      <c r="N11" s="81">
        <v>52.128</v>
      </c>
      <c r="O11" s="81">
        <v>61.358999999999995</v>
      </c>
      <c r="P11" s="81">
        <v>62.840999999999994</v>
      </c>
      <c r="Q11" s="282">
        <v>243.92500000000001</v>
      </c>
      <c r="R11" s="81">
        <v>59.198</v>
      </c>
      <c r="S11" s="81">
        <v>62.157000000000004</v>
      </c>
      <c r="T11" s="81">
        <v>68.47</v>
      </c>
      <c r="U11" s="81">
        <v>68.88600000000001</v>
      </c>
      <c r="V11" s="282">
        <v>258.71099999999996</v>
      </c>
      <c r="W11" s="81">
        <v>65.891999999999996</v>
      </c>
      <c r="X11" s="171">
        <v>74.373999999999995</v>
      </c>
    </row>
    <row r="12" spans="1:24" ht="19.5" customHeight="1" x14ac:dyDescent="0.25">
      <c r="A12" s="69">
        <v>7</v>
      </c>
      <c r="B12" s="126" t="s">
        <v>185</v>
      </c>
      <c r="C12" s="127" t="s">
        <v>186</v>
      </c>
      <c r="D12" s="127" t="s">
        <v>186</v>
      </c>
      <c r="E12" s="127" t="s">
        <v>186</v>
      </c>
      <c r="F12" s="127" t="s">
        <v>186</v>
      </c>
      <c r="G12" s="128" t="s">
        <v>186</v>
      </c>
      <c r="H12" s="127" t="s">
        <v>186</v>
      </c>
      <c r="I12" s="127" t="s">
        <v>186</v>
      </c>
      <c r="J12" s="127" t="s">
        <v>186</v>
      </c>
      <c r="K12" s="127" t="s">
        <v>186</v>
      </c>
      <c r="L12" s="128" t="s">
        <v>186</v>
      </c>
      <c r="M12" s="127" t="s">
        <v>186</v>
      </c>
      <c r="N12" s="127" t="s">
        <v>186</v>
      </c>
      <c r="O12" s="127" t="s">
        <v>186</v>
      </c>
      <c r="P12" s="127" t="s">
        <v>186</v>
      </c>
      <c r="Q12" s="128" t="s">
        <v>186</v>
      </c>
      <c r="R12" s="127" t="s">
        <v>186</v>
      </c>
      <c r="S12" s="127" t="s">
        <v>186</v>
      </c>
      <c r="T12" s="127" t="s">
        <v>186</v>
      </c>
      <c r="U12" s="127" t="s">
        <v>186</v>
      </c>
      <c r="V12" s="128" t="s">
        <v>186</v>
      </c>
      <c r="W12" s="127">
        <v>189.05</v>
      </c>
      <c r="X12" s="127">
        <v>313.97599999999994</v>
      </c>
    </row>
    <row r="13" spans="1:24" ht="19.5" customHeight="1" x14ac:dyDescent="0.25">
      <c r="A13" s="69">
        <v>8</v>
      </c>
      <c r="B13" s="87" t="s">
        <v>187</v>
      </c>
      <c r="C13" s="88">
        <v>191.22400000000002</v>
      </c>
      <c r="D13" s="88">
        <v>162.947</v>
      </c>
      <c r="E13" s="88">
        <v>119.86399999999999</v>
      </c>
      <c r="F13" s="88">
        <v>130.846</v>
      </c>
      <c r="G13" s="89">
        <v>604.88099999999986</v>
      </c>
      <c r="H13" s="88">
        <v>107.85199999999999</v>
      </c>
      <c r="I13" s="88">
        <v>118.47599999999998</v>
      </c>
      <c r="J13" s="88">
        <v>57.758000000000003</v>
      </c>
      <c r="K13" s="88">
        <v>64.912000000000006</v>
      </c>
      <c r="L13" s="89">
        <v>348.99900000000002</v>
      </c>
      <c r="M13" s="88">
        <v>43.713000000000008</v>
      </c>
      <c r="N13" s="88">
        <v>39.908999999999999</v>
      </c>
      <c r="O13" s="88">
        <v>152.00199999999998</v>
      </c>
      <c r="P13" s="88">
        <v>167.315</v>
      </c>
      <c r="Q13" s="89">
        <v>402.93899999999996</v>
      </c>
      <c r="R13" s="88">
        <v>179.96217107647092</v>
      </c>
      <c r="S13" s="88">
        <v>232.66790786644208</v>
      </c>
      <c r="T13" s="88">
        <v>155.42499999999995</v>
      </c>
      <c r="U13" s="88">
        <v>136.18499999999997</v>
      </c>
      <c r="V13" s="89">
        <v>704.24007894291299</v>
      </c>
      <c r="W13" s="88">
        <v>208.477</v>
      </c>
      <c r="X13" s="88">
        <v>285.75599999999997</v>
      </c>
    </row>
    <row r="14" spans="1:24" ht="19.5" customHeight="1" x14ac:dyDescent="0.25">
      <c r="A14" s="69">
        <v>9</v>
      </c>
      <c r="B14" s="90" t="s">
        <v>98</v>
      </c>
      <c r="C14" s="91">
        <v>0.28279709193301272</v>
      </c>
      <c r="D14" s="91">
        <v>0.2559978759404698</v>
      </c>
      <c r="E14" s="91">
        <v>0.20142366455828081</v>
      </c>
      <c r="F14" s="91">
        <v>0.22427641434727313</v>
      </c>
      <c r="G14" s="283">
        <v>0.24280678852747045</v>
      </c>
      <c r="H14" s="91">
        <v>0.18924406578737923</v>
      </c>
      <c r="I14" s="91">
        <v>0.19314204070756019</v>
      </c>
      <c r="J14" s="91">
        <v>0.10248630156431877</v>
      </c>
      <c r="K14" s="91">
        <v>0.11080440374468298</v>
      </c>
      <c r="L14" s="283">
        <v>0.14961064682140768</v>
      </c>
      <c r="M14" s="91">
        <v>9.8869334515492097E-2</v>
      </c>
      <c r="N14" s="91">
        <v>0.11852808838597584</v>
      </c>
      <c r="O14" s="91">
        <v>0.28275601639219228</v>
      </c>
      <c r="P14" s="91">
        <v>0.26368668068246642</v>
      </c>
      <c r="Q14" s="283">
        <v>0.20653698827584188</v>
      </c>
      <c r="R14" s="91">
        <v>0.29847987254962183</v>
      </c>
      <c r="S14" s="91">
        <v>0.33907262848346753</v>
      </c>
      <c r="T14" s="91">
        <v>0.23726037351049178</v>
      </c>
      <c r="U14" s="91">
        <v>0.20088949860600963</v>
      </c>
      <c r="V14" s="283">
        <v>0.26857762601222412</v>
      </c>
      <c r="W14" s="91">
        <v>0.28869492727131735</v>
      </c>
      <c r="X14" s="174">
        <v>0.34451927458965986</v>
      </c>
    </row>
    <row r="15" spans="1:24" ht="12" customHeight="1" x14ac:dyDescent="0.25">
      <c r="A15" s="69"/>
      <c r="N15" s="92"/>
      <c r="O15" s="93"/>
      <c r="S15" s="94"/>
      <c r="T15" s="95"/>
      <c r="W15" s="77"/>
      <c r="X15" s="77"/>
    </row>
    <row r="16" spans="1:24" ht="21.95" customHeight="1" x14ac:dyDescent="0.25">
      <c r="A16" s="69"/>
      <c r="B16" s="287" t="s">
        <v>16</v>
      </c>
      <c r="C16" s="287"/>
      <c r="D16" s="287"/>
      <c r="E16" s="287"/>
      <c r="F16" s="287"/>
      <c r="G16" s="287"/>
      <c r="H16" s="287"/>
      <c r="I16" s="287"/>
      <c r="J16" s="287"/>
      <c r="K16" s="287"/>
      <c r="L16" s="287"/>
      <c r="M16" s="287"/>
      <c r="N16" s="287"/>
      <c r="O16" s="287"/>
      <c r="P16" s="287"/>
      <c r="Q16" s="287"/>
      <c r="R16" s="287"/>
      <c r="S16" s="287"/>
      <c r="T16" s="287"/>
      <c r="U16" s="287"/>
      <c r="V16" s="287"/>
      <c r="W16" s="287"/>
      <c r="X16" s="287"/>
    </row>
    <row r="17" spans="1:24" ht="18.95" customHeight="1" x14ac:dyDescent="0.25">
      <c r="A17" s="69"/>
      <c r="B17" s="78" t="s">
        <v>15</v>
      </c>
      <c r="C17" s="79" t="s">
        <v>1</v>
      </c>
      <c r="D17" s="79" t="s">
        <v>2</v>
      </c>
      <c r="E17" s="79" t="s">
        <v>8</v>
      </c>
      <c r="F17" s="79" t="s">
        <v>13</v>
      </c>
      <c r="G17" s="79">
        <v>2018</v>
      </c>
      <c r="H17" s="79" t="s">
        <v>14</v>
      </c>
      <c r="I17" s="79" t="s">
        <v>28</v>
      </c>
      <c r="J17" s="79" t="s">
        <v>29</v>
      </c>
      <c r="K17" s="79" t="s">
        <v>30</v>
      </c>
      <c r="L17" s="79">
        <v>2019</v>
      </c>
      <c r="M17" s="79" t="s">
        <v>31</v>
      </c>
      <c r="N17" s="79" t="s">
        <v>38</v>
      </c>
      <c r="O17" s="79" t="s">
        <v>40</v>
      </c>
      <c r="P17" s="79" t="s">
        <v>41</v>
      </c>
      <c r="Q17" s="79">
        <v>2020</v>
      </c>
      <c r="R17" s="79" t="s">
        <v>53</v>
      </c>
      <c r="S17" s="79" t="s">
        <v>63</v>
      </c>
      <c r="T17" s="79" t="s">
        <v>64</v>
      </c>
      <c r="U17" s="79" t="s">
        <v>65</v>
      </c>
      <c r="V17" s="79">
        <v>2021</v>
      </c>
      <c r="W17" s="79" t="s">
        <v>66</v>
      </c>
      <c r="X17" s="79" t="s">
        <v>243</v>
      </c>
    </row>
    <row r="18" spans="1:24" ht="18" customHeight="1" x14ac:dyDescent="0.25">
      <c r="A18" s="69">
        <v>13</v>
      </c>
      <c r="B18" s="80" t="s">
        <v>94</v>
      </c>
      <c r="C18" s="81">
        <v>327.23500000000001</v>
      </c>
      <c r="D18" s="81">
        <v>301.33</v>
      </c>
      <c r="E18" s="81">
        <v>249.63800000000001</v>
      </c>
      <c r="F18" s="81">
        <v>285.53800000000001</v>
      </c>
      <c r="G18" s="280">
        <v>1163.741</v>
      </c>
      <c r="H18" s="81">
        <v>272.33554802870589</v>
      </c>
      <c r="I18" s="81">
        <v>246.21683556874916</v>
      </c>
      <c r="J18" s="81">
        <v>248.369</v>
      </c>
      <c r="K18" s="81">
        <v>233.65909183995183</v>
      </c>
      <c r="L18" s="280">
        <v>1000.58</v>
      </c>
      <c r="M18" s="81">
        <v>162.523</v>
      </c>
      <c r="N18" s="81">
        <v>110.71899999999999</v>
      </c>
      <c r="O18" s="81">
        <v>205.78200000000001</v>
      </c>
      <c r="P18" s="81">
        <v>269.43799999999999</v>
      </c>
      <c r="Q18" s="280">
        <v>748.46199999999999</v>
      </c>
      <c r="R18" s="81">
        <v>255.244</v>
      </c>
      <c r="S18" s="81">
        <v>310.89999999999998</v>
      </c>
      <c r="T18" s="81">
        <v>276.166</v>
      </c>
      <c r="U18" s="81">
        <v>323.274</v>
      </c>
      <c r="V18" s="280">
        <v>1165.5839999999998</v>
      </c>
      <c r="W18" s="81">
        <v>321.952</v>
      </c>
      <c r="X18" s="171">
        <v>369.57100000000003</v>
      </c>
    </row>
    <row r="19" spans="1:24" ht="18" customHeight="1" x14ac:dyDescent="0.25">
      <c r="A19" s="69">
        <v>14</v>
      </c>
      <c r="B19" s="82" t="s">
        <v>95</v>
      </c>
      <c r="C19" s="83">
        <v>-172.523</v>
      </c>
      <c r="D19" s="83">
        <v>-176.05699999999999</v>
      </c>
      <c r="E19" s="83">
        <v>-179.87100000000001</v>
      </c>
      <c r="F19" s="83">
        <v>-179.3</v>
      </c>
      <c r="G19" s="281">
        <v>-707.75099999999998</v>
      </c>
      <c r="H19" s="83">
        <v>-199.7588480287059</v>
      </c>
      <c r="I19" s="83">
        <v>-187.46683556874916</v>
      </c>
      <c r="J19" s="83">
        <v>-221.02600000000001</v>
      </c>
      <c r="K19" s="83">
        <v>-196.80700000000002</v>
      </c>
      <c r="L19" s="281">
        <v>-805.05799999999999</v>
      </c>
      <c r="M19" s="83">
        <v>-183.17699999999999</v>
      </c>
      <c r="N19" s="83">
        <v>-119.196</v>
      </c>
      <c r="O19" s="83">
        <v>-145.51400000000001</v>
      </c>
      <c r="P19" s="83">
        <v>-177.52099999999999</v>
      </c>
      <c r="Q19" s="281">
        <v>-625.40800000000002</v>
      </c>
      <c r="R19" s="83">
        <v>-165.90471483854418</v>
      </c>
      <c r="S19" s="83">
        <v>-177.07581766107228</v>
      </c>
      <c r="T19" s="83">
        <v>-192.6369932425014</v>
      </c>
      <c r="U19" s="83">
        <v>-191.03543262340193</v>
      </c>
      <c r="V19" s="281">
        <v>-726.65295836551979</v>
      </c>
      <c r="W19" s="83">
        <v>-193.256</v>
      </c>
      <c r="X19" s="172">
        <v>-215.64</v>
      </c>
    </row>
    <row r="20" spans="1:24" ht="18" customHeight="1" x14ac:dyDescent="0.25">
      <c r="A20" s="69">
        <v>15</v>
      </c>
      <c r="B20" s="84" t="s">
        <v>96</v>
      </c>
      <c r="C20" s="85">
        <v>154.71200000000002</v>
      </c>
      <c r="D20" s="85">
        <v>125.273</v>
      </c>
      <c r="E20" s="85">
        <v>69.766999999999996</v>
      </c>
      <c r="F20" s="85">
        <v>106.238</v>
      </c>
      <c r="G20" s="282">
        <v>455.99</v>
      </c>
      <c r="H20" s="85">
        <v>72.576699999999988</v>
      </c>
      <c r="I20" s="85">
        <v>58.75</v>
      </c>
      <c r="J20" s="85">
        <v>27.342999999999989</v>
      </c>
      <c r="K20" s="85">
        <v>36.852091839951811</v>
      </c>
      <c r="L20" s="282">
        <v>195.52199999999999</v>
      </c>
      <c r="M20" s="85">
        <v>-20.654</v>
      </c>
      <c r="N20" s="85">
        <v>-8.4770000000000003</v>
      </c>
      <c r="O20" s="85">
        <v>60.268000000000001</v>
      </c>
      <c r="P20" s="85">
        <v>91.917000000000002</v>
      </c>
      <c r="Q20" s="282">
        <v>123.054</v>
      </c>
      <c r="R20" s="85">
        <v>89.339285161455834</v>
      </c>
      <c r="S20" s="85">
        <v>133.82418233892773</v>
      </c>
      <c r="T20" s="85">
        <v>83.529006757498607</v>
      </c>
      <c r="U20" s="85">
        <v>132.23856737659807</v>
      </c>
      <c r="V20" s="282">
        <v>438.93104163448027</v>
      </c>
      <c r="W20" s="85">
        <v>128.696</v>
      </c>
      <c r="X20" s="173">
        <v>153.93100000000001</v>
      </c>
    </row>
    <row r="21" spans="1:24" ht="18" customHeight="1" x14ac:dyDescent="0.25">
      <c r="A21" s="69">
        <v>16</v>
      </c>
      <c r="B21" s="86" t="s">
        <v>43</v>
      </c>
      <c r="C21" s="81">
        <v>-13.388</v>
      </c>
      <c r="D21" s="81">
        <v>-12.74</v>
      </c>
      <c r="E21" s="81">
        <v>-11.541</v>
      </c>
      <c r="F21" s="81">
        <v>-17.036999999999999</v>
      </c>
      <c r="G21" s="282">
        <v>-54.705999999999996</v>
      </c>
      <c r="H21" s="81">
        <v>-20.262</v>
      </c>
      <c r="I21" s="81">
        <v>-30.277000000000001</v>
      </c>
      <c r="J21" s="81">
        <v>-29.919</v>
      </c>
      <c r="K21" s="81">
        <v>-36.822000000000003</v>
      </c>
      <c r="L21" s="282">
        <v>-117.28</v>
      </c>
      <c r="M21" s="81">
        <v>-18.533999999999999</v>
      </c>
      <c r="N21" s="81">
        <v>-12.372999999999999</v>
      </c>
      <c r="O21" s="81">
        <v>-18.393000000000001</v>
      </c>
      <c r="P21" s="81">
        <v>-21.053999999999998</v>
      </c>
      <c r="Q21" s="282">
        <v>-70.353999999999999</v>
      </c>
      <c r="R21" s="85">
        <v>-15.6365</v>
      </c>
      <c r="S21" s="85">
        <v>-15.018157424482908</v>
      </c>
      <c r="T21" s="85">
        <v>-14.083335233235648</v>
      </c>
      <c r="U21" s="85">
        <v>-20.000667478555002</v>
      </c>
      <c r="V21" s="282">
        <v>-64.738660136273552</v>
      </c>
      <c r="W21" s="81">
        <v>-15.148</v>
      </c>
      <c r="X21" s="171">
        <v>-16.739999999999998</v>
      </c>
    </row>
    <row r="22" spans="1:24" ht="18" customHeight="1" x14ac:dyDescent="0.25">
      <c r="A22" s="69">
        <v>17</v>
      </c>
      <c r="B22" s="86" t="s">
        <v>97</v>
      </c>
      <c r="C22" s="81">
        <v>44.942999999999998</v>
      </c>
      <c r="D22" s="81">
        <v>44.695999999999998</v>
      </c>
      <c r="E22" s="81">
        <v>43.54</v>
      </c>
      <c r="F22" s="81">
        <v>39.177999999999997</v>
      </c>
      <c r="G22" s="282">
        <v>172.357</v>
      </c>
      <c r="H22" s="81">
        <v>55.718000000000004</v>
      </c>
      <c r="I22" s="81">
        <v>47.984999999999999</v>
      </c>
      <c r="J22" s="81">
        <v>68.183000000000007</v>
      </c>
      <c r="K22" s="81">
        <v>45.984000000000002</v>
      </c>
      <c r="L22" s="282">
        <v>217.87000000000003</v>
      </c>
      <c r="M22" s="81">
        <v>45.487000000000002</v>
      </c>
      <c r="N22" s="81">
        <v>31.056000000000001</v>
      </c>
      <c r="O22" s="81">
        <v>40.942999999999998</v>
      </c>
      <c r="P22" s="81">
        <v>42.497999999999998</v>
      </c>
      <c r="Q22" s="282">
        <v>159.98400000000001</v>
      </c>
      <c r="R22" s="85">
        <v>37.795000000000002</v>
      </c>
      <c r="S22" s="85">
        <v>41.637999999999998</v>
      </c>
      <c r="T22" s="85">
        <v>47.331000000000003</v>
      </c>
      <c r="U22" s="85">
        <v>48.127000000000002</v>
      </c>
      <c r="V22" s="282">
        <v>174.89099999999999</v>
      </c>
      <c r="W22" s="81">
        <v>44.866999999999997</v>
      </c>
      <c r="X22" s="171">
        <v>51.223999999999997</v>
      </c>
    </row>
    <row r="23" spans="1:24" ht="18" customHeight="1" x14ac:dyDescent="0.25">
      <c r="A23" s="69">
        <v>19</v>
      </c>
      <c r="B23" s="87" t="s">
        <v>49</v>
      </c>
      <c r="C23" s="88">
        <v>160.571</v>
      </c>
      <c r="D23" s="88">
        <v>116.343</v>
      </c>
      <c r="E23" s="88">
        <v>65.087999999999994</v>
      </c>
      <c r="F23" s="88">
        <v>88.376000000000005</v>
      </c>
      <c r="G23" s="89">
        <v>430.37799999999993</v>
      </c>
      <c r="H23" s="88">
        <v>82.527000000000001</v>
      </c>
      <c r="I23" s="88">
        <v>43.985999999999997</v>
      </c>
      <c r="J23" s="88">
        <v>33.073</v>
      </c>
      <c r="K23" s="88">
        <v>13.022</v>
      </c>
      <c r="L23" s="89">
        <v>172.608</v>
      </c>
      <c r="M23" s="88">
        <v>-16.59</v>
      </c>
      <c r="N23" s="88">
        <v>2.9580000000000002</v>
      </c>
      <c r="O23" s="88">
        <v>66.942999999999998</v>
      </c>
      <c r="P23" s="88">
        <v>87.17</v>
      </c>
      <c r="Q23" s="89">
        <v>140.48099999999999</v>
      </c>
      <c r="R23" s="88">
        <v>97.318485161455826</v>
      </c>
      <c r="S23" s="88">
        <v>141.435</v>
      </c>
      <c r="T23" s="88">
        <v>92.072999999999993</v>
      </c>
      <c r="U23" s="88">
        <v>109.75700000000003</v>
      </c>
      <c r="V23" s="89">
        <v>440.58348516145588</v>
      </c>
      <c r="W23" s="88">
        <v>127.49299999999999</v>
      </c>
      <c r="X23" s="88">
        <v>145.084</v>
      </c>
    </row>
    <row r="24" spans="1:24" ht="18" customHeight="1" x14ac:dyDescent="0.25">
      <c r="A24" s="69">
        <v>20</v>
      </c>
      <c r="B24" s="90" t="s">
        <v>98</v>
      </c>
      <c r="C24" s="91">
        <v>0.49069017678426818</v>
      </c>
      <c r="D24" s="91">
        <v>0.38609829754753927</v>
      </c>
      <c r="E24" s="91">
        <v>0.26072953636866181</v>
      </c>
      <c r="F24" s="91">
        <v>0.30950696579789733</v>
      </c>
      <c r="G24" s="283">
        <v>0.36982283858693638</v>
      </c>
      <c r="H24" s="91">
        <v>0.30303425534187384</v>
      </c>
      <c r="I24" s="91">
        <v>0.17864741011066296</v>
      </c>
      <c r="J24" s="91">
        <v>0.13316074067214509</v>
      </c>
      <c r="K24" s="91">
        <v>5.5730765267715789E-2</v>
      </c>
      <c r="L24" s="283">
        <v>0.17250794539167283</v>
      </c>
      <c r="M24" s="91">
        <v>-0.10207785974908166</v>
      </c>
      <c r="N24" s="91">
        <v>2.6716281758325133E-2</v>
      </c>
      <c r="O24" s="91">
        <v>0.3253102798106734</v>
      </c>
      <c r="P24" s="91">
        <v>0.32352526369702866</v>
      </c>
      <c r="Q24" s="283">
        <v>0.18769289556450428</v>
      </c>
      <c r="R24" s="91">
        <v>0.38127628920349088</v>
      </c>
      <c r="S24" s="91">
        <v>0.45492119652621427</v>
      </c>
      <c r="T24" s="91">
        <v>0.33339730451974536</v>
      </c>
      <c r="U24" s="91">
        <v>0.33951694228425433</v>
      </c>
      <c r="V24" s="283">
        <v>0.37799376549562791</v>
      </c>
      <c r="W24" s="91">
        <v>0.39600002484842461</v>
      </c>
      <c r="X24" s="174">
        <v>0.39257409266419713</v>
      </c>
    </row>
    <row r="25" spans="1:24" ht="12" customHeight="1" x14ac:dyDescent="0.25">
      <c r="A25" s="69"/>
      <c r="W25" s="77"/>
      <c r="X25" s="77"/>
    </row>
    <row r="26" spans="1:24" ht="21.95" customHeight="1" x14ac:dyDescent="0.25">
      <c r="A26" s="69"/>
      <c r="B26" s="287" t="s">
        <v>18</v>
      </c>
      <c r="C26" s="287"/>
      <c r="D26" s="287"/>
      <c r="E26" s="287"/>
      <c r="F26" s="287"/>
      <c r="G26" s="287"/>
      <c r="H26" s="287"/>
      <c r="I26" s="287"/>
      <c r="J26" s="287"/>
      <c r="K26" s="287"/>
      <c r="L26" s="287"/>
      <c r="M26" s="287"/>
      <c r="N26" s="287"/>
      <c r="O26" s="287"/>
      <c r="P26" s="287"/>
      <c r="Q26" s="287"/>
      <c r="R26" s="287"/>
      <c r="S26" s="287"/>
      <c r="T26" s="287"/>
      <c r="U26" s="287"/>
      <c r="V26" s="287"/>
      <c r="W26" s="287"/>
      <c r="X26" s="287"/>
    </row>
    <row r="27" spans="1:24" ht="18.95" customHeight="1" x14ac:dyDescent="0.25">
      <c r="A27" s="69"/>
      <c r="B27" s="78" t="s">
        <v>15</v>
      </c>
      <c r="C27" s="79" t="s">
        <v>1</v>
      </c>
      <c r="D27" s="79" t="s">
        <v>2</v>
      </c>
      <c r="E27" s="79" t="s">
        <v>8</v>
      </c>
      <c r="F27" s="79" t="s">
        <v>13</v>
      </c>
      <c r="G27" s="79">
        <v>2018</v>
      </c>
      <c r="H27" s="79" t="s">
        <v>14</v>
      </c>
      <c r="I27" s="79" t="s">
        <v>28</v>
      </c>
      <c r="J27" s="79" t="s">
        <v>29</v>
      </c>
      <c r="K27" s="79" t="s">
        <v>30</v>
      </c>
      <c r="L27" s="79">
        <v>2019</v>
      </c>
      <c r="M27" s="79" t="s">
        <v>31</v>
      </c>
      <c r="N27" s="79" t="s">
        <v>38</v>
      </c>
      <c r="O27" s="79" t="s">
        <v>40</v>
      </c>
      <c r="P27" s="79" t="s">
        <v>41</v>
      </c>
      <c r="Q27" s="79">
        <v>2020</v>
      </c>
      <c r="R27" s="79" t="s">
        <v>53</v>
      </c>
      <c r="S27" s="79" t="s">
        <v>63</v>
      </c>
      <c r="T27" s="79" t="s">
        <v>64</v>
      </c>
      <c r="U27" s="79" t="s">
        <v>65</v>
      </c>
      <c r="V27" s="79">
        <v>2021</v>
      </c>
      <c r="W27" s="79" t="s">
        <v>66</v>
      </c>
      <c r="X27" s="79" t="s">
        <v>243</v>
      </c>
    </row>
    <row r="28" spans="1:24" ht="18" customHeight="1" x14ac:dyDescent="0.25">
      <c r="A28" s="69">
        <v>24</v>
      </c>
      <c r="B28" s="80" t="s">
        <v>94</v>
      </c>
      <c r="C28" s="81">
        <v>557.29499999999996</v>
      </c>
      <c r="D28" s="81">
        <v>520.22699999999998</v>
      </c>
      <c r="E28" s="81">
        <v>483.00599999999997</v>
      </c>
      <c r="F28" s="81">
        <v>470.041</v>
      </c>
      <c r="G28" s="280">
        <v>2030.5689999999997</v>
      </c>
      <c r="H28" s="81">
        <v>454.976</v>
      </c>
      <c r="I28" s="81">
        <v>508.83699999999999</v>
      </c>
      <c r="J28" s="81">
        <v>442.161</v>
      </c>
      <c r="K28" s="81">
        <v>459.7589999999999</v>
      </c>
      <c r="L28" s="280">
        <v>1865.7329999999999</v>
      </c>
      <c r="M28" s="81">
        <v>371.84800000000001</v>
      </c>
      <c r="N28" s="81">
        <v>274.57100000000003</v>
      </c>
      <c r="O28" s="81">
        <v>422.113</v>
      </c>
      <c r="P28" s="81">
        <v>481.79160922438069</v>
      </c>
      <c r="Q28" s="280">
        <v>1550.3236092243808</v>
      </c>
      <c r="R28" s="81">
        <v>468.30099999999999</v>
      </c>
      <c r="S28" s="81">
        <v>520.51022870058739</v>
      </c>
      <c r="T28" s="81">
        <v>521.75431018807922</v>
      </c>
      <c r="U28" s="81">
        <v>511.22247325676051</v>
      </c>
      <c r="V28" s="280">
        <v>2021.7880121454273</v>
      </c>
      <c r="W28" s="81">
        <v>561.72699999999998</v>
      </c>
      <c r="X28" s="171">
        <v>683.36800000000005</v>
      </c>
    </row>
    <row r="29" spans="1:24" ht="18" customHeight="1" x14ac:dyDescent="0.25">
      <c r="A29" s="69">
        <v>25</v>
      </c>
      <c r="B29" s="82" t="s">
        <v>95</v>
      </c>
      <c r="C29" s="83">
        <v>-516.69799999999998</v>
      </c>
      <c r="D29" s="83">
        <v>-481.71100000000001</v>
      </c>
      <c r="E29" s="83">
        <v>-444.15600000000001</v>
      </c>
      <c r="F29" s="83">
        <v>-436.20400000000001</v>
      </c>
      <c r="G29" s="281">
        <v>-1878.769</v>
      </c>
      <c r="H29" s="83">
        <v>-427.18400000000003</v>
      </c>
      <c r="I29" s="83">
        <v>-426.65100000000001</v>
      </c>
      <c r="J29" s="83">
        <v>-414.71199999999999</v>
      </c>
      <c r="K29" s="83">
        <v>-386.51499999999987</v>
      </c>
      <c r="L29" s="281">
        <v>-1655.0619999999999</v>
      </c>
      <c r="M29" s="83">
        <v>-313.245</v>
      </c>
      <c r="N29" s="83">
        <v>-241.298</v>
      </c>
      <c r="O29" s="83">
        <v>-336.31799999999998</v>
      </c>
      <c r="P29" s="83">
        <v>-397.04148168343727</v>
      </c>
      <c r="Q29" s="281">
        <v>-1287.9024816834371</v>
      </c>
      <c r="R29" s="83">
        <v>-386.69902760382013</v>
      </c>
      <c r="S29" s="83">
        <v>-441.66477163315278</v>
      </c>
      <c r="T29" s="83">
        <v>-461.68181292361209</v>
      </c>
      <c r="U29" s="83">
        <v>-552.65767127190077</v>
      </c>
      <c r="V29" s="281">
        <v>-1842.7032834324859</v>
      </c>
      <c r="W29" s="83">
        <v>-502.85899999999998</v>
      </c>
      <c r="X29" s="172">
        <v>-566.49599999999998</v>
      </c>
    </row>
    <row r="30" spans="1:24" ht="18" customHeight="1" x14ac:dyDescent="0.25">
      <c r="A30" s="69">
        <v>26</v>
      </c>
      <c r="B30" s="84" t="s">
        <v>96</v>
      </c>
      <c r="C30" s="85">
        <v>40.59699999999998</v>
      </c>
      <c r="D30" s="85">
        <v>38.515999999999963</v>
      </c>
      <c r="E30" s="85">
        <v>38.849999999999966</v>
      </c>
      <c r="F30" s="85">
        <v>33.837000000000003</v>
      </c>
      <c r="G30" s="282">
        <v>151.7999999999999</v>
      </c>
      <c r="H30" s="85">
        <v>27.791999999999973</v>
      </c>
      <c r="I30" s="85">
        <v>82.185999999999979</v>
      </c>
      <c r="J30" s="85">
        <v>27.449000000000012</v>
      </c>
      <c r="K30" s="85">
        <v>73.244000000000028</v>
      </c>
      <c r="L30" s="282">
        <v>210.67099999999999</v>
      </c>
      <c r="M30" s="85">
        <v>58.603000000000002</v>
      </c>
      <c r="N30" s="85">
        <v>33.273000000000003</v>
      </c>
      <c r="O30" s="85">
        <v>85.795000000000002</v>
      </c>
      <c r="P30" s="85">
        <v>84.750127540943453</v>
      </c>
      <c r="Q30" s="282">
        <v>262.42112754094342</v>
      </c>
      <c r="R30" s="85">
        <v>81.60197239617986</v>
      </c>
      <c r="S30" s="85">
        <v>78.845457067434623</v>
      </c>
      <c r="T30" s="85">
        <v>60.072497264467124</v>
      </c>
      <c r="U30" s="85">
        <v>-41.435198015140251</v>
      </c>
      <c r="V30" s="282">
        <v>179.08472871294134</v>
      </c>
      <c r="W30" s="85">
        <v>58.868000000000002</v>
      </c>
      <c r="X30" s="173">
        <v>116.872</v>
      </c>
    </row>
    <row r="31" spans="1:24" ht="18" customHeight="1" x14ac:dyDescent="0.25">
      <c r="A31" s="69">
        <v>27</v>
      </c>
      <c r="B31" s="86" t="s">
        <v>43</v>
      </c>
      <c r="C31" s="81">
        <v>-21.731000000000002</v>
      </c>
      <c r="D31" s="81">
        <v>-22.678999999999998</v>
      </c>
      <c r="E31" s="81">
        <v>-20.363</v>
      </c>
      <c r="F31" s="81">
        <v>-23.155000000000001</v>
      </c>
      <c r="G31" s="282">
        <v>-87.927999999999997</v>
      </c>
      <c r="H31" s="81">
        <v>-16.401</v>
      </c>
      <c r="I31" s="81">
        <v>-17.236000000000001</v>
      </c>
      <c r="J31" s="81">
        <v>-23.571000000000002</v>
      </c>
      <c r="K31" s="81">
        <v>-32.332000000000001</v>
      </c>
      <c r="L31" s="282">
        <v>-89.539999999999992</v>
      </c>
      <c r="M31" s="81">
        <v>-16.689</v>
      </c>
      <c r="N31" s="81">
        <v>-14.294</v>
      </c>
      <c r="O31" s="81">
        <v>-15.817</v>
      </c>
      <c r="P31" s="81">
        <v>-18.074000000000002</v>
      </c>
      <c r="Q31" s="282">
        <v>-64.873999999999995</v>
      </c>
      <c r="R31" s="81">
        <v>-12.014884784278756</v>
      </c>
      <c r="S31" s="81">
        <v>-12.042510252195656</v>
      </c>
      <c r="T31" s="81">
        <v>-12.577159436003889</v>
      </c>
      <c r="U31" s="81">
        <v>-14.999948468164405</v>
      </c>
      <c r="V31" s="282">
        <v>-51.634502940642705</v>
      </c>
      <c r="W31" s="81">
        <v>-14.974</v>
      </c>
      <c r="X31" s="171">
        <v>-15.063000000000001</v>
      </c>
    </row>
    <row r="32" spans="1:24" ht="18" customHeight="1" x14ac:dyDescent="0.25">
      <c r="A32" s="69">
        <v>28</v>
      </c>
      <c r="B32" s="86" t="s">
        <v>97</v>
      </c>
      <c r="C32" s="81">
        <v>24.629000000000001</v>
      </c>
      <c r="D32" s="81">
        <v>23.751000000000001</v>
      </c>
      <c r="E32" s="81">
        <v>23.395</v>
      </c>
      <c r="F32" s="81">
        <v>23.056000000000001</v>
      </c>
      <c r="G32" s="282">
        <v>94.831000000000003</v>
      </c>
      <c r="H32" s="81">
        <v>26.068000000000001</v>
      </c>
      <c r="I32" s="81">
        <v>24.646999999999998</v>
      </c>
      <c r="J32" s="81">
        <v>23.661000000000001</v>
      </c>
      <c r="K32" s="81">
        <v>23.599</v>
      </c>
      <c r="L32" s="282">
        <v>97.975000000000009</v>
      </c>
      <c r="M32" s="81">
        <v>22.312999999999999</v>
      </c>
      <c r="N32" s="81">
        <v>20.754000000000001</v>
      </c>
      <c r="O32" s="81">
        <v>20.234999999999999</v>
      </c>
      <c r="P32" s="81">
        <v>19.347999999999999</v>
      </c>
      <c r="Q32" s="282">
        <v>82.65</v>
      </c>
      <c r="R32" s="81">
        <v>20.134</v>
      </c>
      <c r="S32" s="81">
        <v>20.123999999999999</v>
      </c>
      <c r="T32" s="81">
        <v>20.228999999999999</v>
      </c>
      <c r="U32" s="81">
        <v>18.373999999999999</v>
      </c>
      <c r="V32" s="282">
        <v>78.86099999999999</v>
      </c>
      <c r="W32" s="81">
        <v>19.673999999999999</v>
      </c>
      <c r="X32" s="171">
        <v>21.765999999999998</v>
      </c>
    </row>
    <row r="33" spans="1:24" ht="18" customHeight="1" x14ac:dyDescent="0.25">
      <c r="A33" s="69">
        <v>30</v>
      </c>
      <c r="B33" s="87" t="s">
        <v>49</v>
      </c>
      <c r="C33" s="88">
        <v>29.888999999999999</v>
      </c>
      <c r="D33" s="88">
        <v>46.704000000000001</v>
      </c>
      <c r="E33" s="88">
        <v>56.951999999999998</v>
      </c>
      <c r="F33" s="88">
        <v>41.234999999999999</v>
      </c>
      <c r="G33" s="89">
        <v>174.78000000000003</v>
      </c>
      <c r="H33" s="88">
        <v>25.780999999999999</v>
      </c>
      <c r="I33" s="88">
        <v>73.375</v>
      </c>
      <c r="J33" s="88">
        <v>24.555</v>
      </c>
      <c r="K33" s="88">
        <v>56.323</v>
      </c>
      <c r="L33" s="89">
        <v>180.03399999999999</v>
      </c>
      <c r="M33" s="88">
        <v>61.371000000000002</v>
      </c>
      <c r="N33" s="88">
        <v>39.194000000000003</v>
      </c>
      <c r="O33" s="88">
        <v>85.988</v>
      </c>
      <c r="P33" s="88">
        <v>82.632569347664301</v>
      </c>
      <c r="Q33" s="89">
        <v>269.18556934766428</v>
      </c>
      <c r="R33" s="88">
        <v>83.570087611901101</v>
      </c>
      <c r="S33" s="88">
        <v>92.503000000000071</v>
      </c>
      <c r="T33" s="88">
        <v>64.763999999999953</v>
      </c>
      <c r="U33" s="88">
        <v>26.853000000000023</v>
      </c>
      <c r="V33" s="89">
        <v>267.69008761190116</v>
      </c>
      <c r="W33" s="88">
        <v>82.4</v>
      </c>
      <c r="X33" s="88">
        <v>140.48099999999999</v>
      </c>
    </row>
    <row r="34" spans="1:24" ht="18" customHeight="1" x14ac:dyDescent="0.25">
      <c r="A34" s="69">
        <v>31</v>
      </c>
      <c r="B34" s="90" t="s">
        <v>98</v>
      </c>
      <c r="C34" s="91">
        <v>5.3632277339649558E-2</v>
      </c>
      <c r="D34" s="91">
        <v>8.9776193853836894E-2</v>
      </c>
      <c r="E34" s="91">
        <v>0.11791157873815232</v>
      </c>
      <c r="F34" s="91">
        <v>8.7726389825568407E-2</v>
      </c>
      <c r="G34" s="283">
        <v>8.6074395895928704E-2</v>
      </c>
      <c r="H34" s="91">
        <v>5.6664527359684906E-2</v>
      </c>
      <c r="I34" s="91">
        <v>0.14420138472634655</v>
      </c>
      <c r="J34" s="91">
        <v>5.5534070169010838E-2</v>
      </c>
      <c r="K34" s="91">
        <v>0.12250548657013786</v>
      </c>
      <c r="L34" s="283">
        <v>9.6495050470780122E-2</v>
      </c>
      <c r="M34" s="91">
        <v>0.16504324347582883</v>
      </c>
      <c r="N34" s="91">
        <v>0.14274632062380951</v>
      </c>
      <c r="O34" s="91">
        <v>0.20370848564247016</v>
      </c>
      <c r="P34" s="91">
        <v>0.17151101797038673</v>
      </c>
      <c r="Q34" s="283">
        <v>0.17363185837203143</v>
      </c>
      <c r="R34" s="91">
        <v>0.17845378850760751</v>
      </c>
      <c r="S34" s="91">
        <v>0.17771600806179447</v>
      </c>
      <c r="T34" s="91">
        <v>0.12412738857232281</v>
      </c>
      <c r="U34" s="91">
        <v>5.2527033541643925E-2</v>
      </c>
      <c r="V34" s="283">
        <v>0.13240264854861855</v>
      </c>
      <c r="W34" s="91">
        <v>0.14669047419832054</v>
      </c>
      <c r="X34" s="174">
        <v>0.20557152222521391</v>
      </c>
    </row>
    <row r="35" spans="1:24" ht="12" customHeight="1" x14ac:dyDescent="0.25">
      <c r="A35" s="69"/>
    </row>
    <row r="36" spans="1:24" ht="21.95" customHeight="1" x14ac:dyDescent="0.25">
      <c r="A36" s="69"/>
      <c r="B36" s="288" t="s">
        <v>92</v>
      </c>
      <c r="C36" s="288"/>
      <c r="D36" s="288"/>
      <c r="E36" s="288"/>
      <c r="F36" s="288"/>
      <c r="G36" s="288"/>
      <c r="H36" s="288"/>
      <c r="I36" s="288"/>
      <c r="J36" s="288"/>
      <c r="K36" s="288"/>
      <c r="L36" s="288"/>
      <c r="M36" s="288"/>
      <c r="N36" s="288"/>
      <c r="O36" s="288"/>
      <c r="P36" s="288"/>
      <c r="Q36" s="288"/>
      <c r="R36" s="288"/>
      <c r="S36" s="288"/>
      <c r="T36" s="288"/>
      <c r="U36" s="288"/>
      <c r="V36" s="288"/>
      <c r="W36" s="288"/>
      <c r="X36" s="288"/>
    </row>
    <row r="37" spans="1:24" ht="18.95" customHeight="1" x14ac:dyDescent="0.25">
      <c r="A37" s="69"/>
      <c r="B37" s="78" t="s">
        <v>15</v>
      </c>
      <c r="C37" s="79" t="s">
        <v>1</v>
      </c>
      <c r="D37" s="79" t="s">
        <v>2</v>
      </c>
      <c r="E37" s="79" t="s">
        <v>8</v>
      </c>
      <c r="F37" s="79" t="s">
        <v>13</v>
      </c>
      <c r="G37" s="79">
        <v>2018</v>
      </c>
      <c r="H37" s="79" t="s">
        <v>14</v>
      </c>
      <c r="I37" s="79" t="s">
        <v>28</v>
      </c>
      <c r="J37" s="79" t="s">
        <v>29</v>
      </c>
      <c r="K37" s="79" t="s">
        <v>30</v>
      </c>
      <c r="L37" s="79">
        <v>2019</v>
      </c>
      <c r="M37" s="79" t="s">
        <v>31</v>
      </c>
      <c r="N37" s="79" t="s">
        <v>38</v>
      </c>
      <c r="O37" s="79" t="s">
        <v>40</v>
      </c>
      <c r="P37" s="79" t="s">
        <v>41</v>
      </c>
      <c r="Q37" s="79">
        <v>2020</v>
      </c>
      <c r="R37" s="79" t="s">
        <v>53</v>
      </c>
      <c r="S37" s="79" t="s">
        <v>63</v>
      </c>
      <c r="T37" s="79" t="s">
        <v>64</v>
      </c>
      <c r="U37" s="79" t="s">
        <v>65</v>
      </c>
      <c r="V37" s="79">
        <v>2021</v>
      </c>
      <c r="W37" s="79" t="s">
        <v>66</v>
      </c>
      <c r="X37" s="79" t="s">
        <v>243</v>
      </c>
    </row>
    <row r="38" spans="1:24" ht="18" customHeight="1" x14ac:dyDescent="0.25">
      <c r="A38" s="69">
        <v>35</v>
      </c>
      <c r="B38" s="80" t="s">
        <v>94</v>
      </c>
      <c r="C38" s="81">
        <v>-208.41499999999999</v>
      </c>
      <c r="D38" s="81">
        <v>-184.209</v>
      </c>
      <c r="E38" s="81">
        <v>-139.73599999999999</v>
      </c>
      <c r="F38" s="81">
        <v>-171.67</v>
      </c>
      <c r="G38" s="280">
        <v>-704.03</v>
      </c>
      <c r="H38" s="81">
        <v>-159.16999999999999</v>
      </c>
      <c r="I38" s="81">
        <v>-140.749</v>
      </c>
      <c r="J38" s="81">
        <v>-124.477</v>
      </c>
      <c r="K38" s="81">
        <v>-111.37999999999997</v>
      </c>
      <c r="L38" s="280">
        <v>-535.77599999999995</v>
      </c>
      <c r="M38" s="81">
        <v>-87.71</v>
      </c>
      <c r="N38" s="81">
        <v>-51.97</v>
      </c>
      <c r="O38" s="81">
        <v>-99.442999999999998</v>
      </c>
      <c r="P38" s="81">
        <v>-136.27941624445694</v>
      </c>
      <c r="Q38" s="280">
        <v>-375.40241624445696</v>
      </c>
      <c r="R38" s="81">
        <v>-129.315</v>
      </c>
      <c r="S38" s="81">
        <v>-162.642</v>
      </c>
      <c r="T38" s="81">
        <v>-156.63499999999999</v>
      </c>
      <c r="U38" s="81">
        <v>-187.62</v>
      </c>
      <c r="V38" s="280">
        <v>-636.21199999999999</v>
      </c>
      <c r="W38" s="81">
        <v>-187.04900000000001</v>
      </c>
      <c r="X38" s="171">
        <v>-207.239</v>
      </c>
    </row>
    <row r="39" spans="1:24" ht="18" customHeight="1" x14ac:dyDescent="0.25">
      <c r="A39" s="69">
        <v>36</v>
      </c>
      <c r="B39" s="82" t="s">
        <v>95</v>
      </c>
      <c r="C39" s="83">
        <v>208.41499999999999</v>
      </c>
      <c r="D39" s="83">
        <v>184.209</v>
      </c>
      <c r="E39" s="83">
        <v>139.73599999999999</v>
      </c>
      <c r="F39" s="83">
        <v>171.67</v>
      </c>
      <c r="G39" s="281">
        <v>704.03</v>
      </c>
      <c r="H39" s="83">
        <v>159.16999999999999</v>
      </c>
      <c r="I39" s="83">
        <v>140.749</v>
      </c>
      <c r="J39" s="83">
        <v>124.477</v>
      </c>
      <c r="K39" s="83">
        <v>111.37999999999994</v>
      </c>
      <c r="L39" s="281">
        <v>535.77599999999995</v>
      </c>
      <c r="M39" s="83">
        <v>87.71</v>
      </c>
      <c r="N39" s="83">
        <v>51.97</v>
      </c>
      <c r="O39" s="83">
        <v>99.442999999999998</v>
      </c>
      <c r="P39" s="83">
        <v>136.27941624445694</v>
      </c>
      <c r="Q39" s="281">
        <v>375.40241624445696</v>
      </c>
      <c r="R39" s="83">
        <v>129.315</v>
      </c>
      <c r="S39" s="83">
        <v>162.642</v>
      </c>
      <c r="T39" s="83">
        <v>156.63499999999999</v>
      </c>
      <c r="U39" s="83">
        <v>187.62</v>
      </c>
      <c r="V39" s="281">
        <v>636.21199999999999</v>
      </c>
      <c r="W39" s="83">
        <v>187.04900000000001</v>
      </c>
      <c r="X39" s="172">
        <v>207.239</v>
      </c>
    </row>
    <row r="40" spans="1:24" ht="12" customHeight="1" x14ac:dyDescent="0.25">
      <c r="A40" s="69"/>
    </row>
    <row r="41" spans="1:24" ht="21.95" customHeight="1" x14ac:dyDescent="0.25">
      <c r="A41" s="69"/>
      <c r="B41" s="288" t="s">
        <v>93</v>
      </c>
      <c r="C41" s="288"/>
      <c r="D41" s="288"/>
      <c r="E41" s="288"/>
      <c r="F41" s="288"/>
      <c r="G41" s="288"/>
      <c r="H41" s="288"/>
      <c r="I41" s="288"/>
      <c r="J41" s="288"/>
      <c r="K41" s="288"/>
      <c r="L41" s="288"/>
      <c r="M41" s="288"/>
      <c r="N41" s="288"/>
      <c r="O41" s="288"/>
      <c r="P41" s="288"/>
      <c r="Q41" s="288"/>
      <c r="R41" s="288"/>
      <c r="S41" s="288"/>
      <c r="T41" s="288"/>
      <c r="U41" s="288"/>
      <c r="V41" s="288"/>
      <c r="W41" s="288"/>
      <c r="X41" s="288"/>
    </row>
    <row r="42" spans="1:24" ht="18.95" customHeight="1" x14ac:dyDescent="0.25">
      <c r="A42" s="69"/>
      <c r="B42" s="78" t="s">
        <v>15</v>
      </c>
      <c r="C42" s="79" t="s">
        <v>1</v>
      </c>
      <c r="D42" s="79" t="s">
        <v>2</v>
      </c>
      <c r="E42" s="79" t="s">
        <v>8</v>
      </c>
      <c r="F42" s="79" t="s">
        <v>13</v>
      </c>
      <c r="G42" s="79">
        <v>2018</v>
      </c>
      <c r="H42" s="79" t="s">
        <v>14</v>
      </c>
      <c r="I42" s="79" t="s">
        <v>28</v>
      </c>
      <c r="J42" s="79" t="s">
        <v>29</v>
      </c>
      <c r="K42" s="79" t="s">
        <v>30</v>
      </c>
      <c r="L42" s="79">
        <v>2019</v>
      </c>
      <c r="M42" s="79" t="s">
        <v>31</v>
      </c>
      <c r="N42" s="79" t="s">
        <v>38</v>
      </c>
      <c r="O42" s="79" t="s">
        <v>40</v>
      </c>
      <c r="P42" s="79" t="s">
        <v>41</v>
      </c>
      <c r="Q42" s="79">
        <v>2020</v>
      </c>
      <c r="R42" s="79" t="s">
        <v>53</v>
      </c>
      <c r="S42" s="79" t="s">
        <v>63</v>
      </c>
      <c r="T42" s="79" t="s">
        <v>64</v>
      </c>
      <c r="U42" s="79" t="s">
        <v>65</v>
      </c>
      <c r="V42" s="79">
        <v>2021</v>
      </c>
      <c r="W42" s="79" t="s">
        <v>66</v>
      </c>
      <c r="X42" s="79" t="s">
        <v>243</v>
      </c>
    </row>
    <row r="43" spans="1:24" ht="18" customHeight="1" x14ac:dyDescent="0.25">
      <c r="A43" s="69">
        <v>41</v>
      </c>
      <c r="B43" s="80" t="s">
        <v>94</v>
      </c>
      <c r="C43" s="81">
        <v>7.2999999999999995E-2</v>
      </c>
      <c r="D43" s="81">
        <v>-0.83099999999999996</v>
      </c>
      <c r="E43" s="81">
        <v>2.1760000000000002</v>
      </c>
      <c r="F43" s="81">
        <v>-0.495</v>
      </c>
      <c r="G43" s="280">
        <v>0.92300000000000015</v>
      </c>
      <c r="H43" s="81">
        <v>1.7680000000000291</v>
      </c>
      <c r="I43" s="81">
        <v>-0.89099999999996271</v>
      </c>
      <c r="J43" s="81">
        <v>-2.4849999999999999</v>
      </c>
      <c r="K43" s="81">
        <v>3.7870000000000203</v>
      </c>
      <c r="L43" s="280">
        <v>2.1779999999999999</v>
      </c>
      <c r="M43" s="81">
        <v>-4.532</v>
      </c>
      <c r="N43" s="81">
        <v>3.3849999999999998</v>
      </c>
      <c r="O43" s="81">
        <v>9.1210000000000004</v>
      </c>
      <c r="P43" s="81">
        <v>19.571807020076317</v>
      </c>
      <c r="Q43" s="280">
        <v>27.545807020076317</v>
      </c>
      <c r="R43" s="81">
        <v>8.6989999999999998</v>
      </c>
      <c r="S43" s="81">
        <v>17.42077129941265</v>
      </c>
      <c r="T43" s="81">
        <v>13.796689811920714</v>
      </c>
      <c r="U43" s="81">
        <v>31.033526743239459</v>
      </c>
      <c r="V43" s="280">
        <v>70.949987854572825</v>
      </c>
      <c r="W43" s="81">
        <v>25.506</v>
      </c>
      <c r="X43" s="171">
        <v>-16.265999999999998</v>
      </c>
    </row>
    <row r="44" spans="1:24" ht="18" customHeight="1" x14ac:dyDescent="0.25">
      <c r="A44" s="69">
        <v>42</v>
      </c>
      <c r="B44" s="82" t="s">
        <v>95</v>
      </c>
      <c r="C44" s="83">
        <v>-4.1509999999999998</v>
      </c>
      <c r="D44" s="83">
        <v>-0.76</v>
      </c>
      <c r="E44" s="83">
        <v>-3.7650000000000001</v>
      </c>
      <c r="F44" s="83">
        <v>2.2210000000000001</v>
      </c>
      <c r="G44" s="281">
        <v>-6.4550000000000001</v>
      </c>
      <c r="H44" s="83">
        <v>-20.372999999999934</v>
      </c>
      <c r="I44" s="83">
        <v>-6.2480000000000881</v>
      </c>
      <c r="J44" s="83">
        <v>7.1420000000000003</v>
      </c>
      <c r="K44" s="83">
        <v>-4.0040000000000013</v>
      </c>
      <c r="L44" s="281">
        <v>-23.484000000000002</v>
      </c>
      <c r="M44" s="83">
        <v>17.364000000000001</v>
      </c>
      <c r="N44" s="83">
        <v>-7.468</v>
      </c>
      <c r="O44" s="83">
        <v>-14.131</v>
      </c>
      <c r="P44" s="83">
        <v>-21.787934561019703</v>
      </c>
      <c r="Q44" s="281">
        <v>-26.022934561019703</v>
      </c>
      <c r="R44" s="83">
        <v>-5.580909357635675</v>
      </c>
      <c r="S44" s="83">
        <v>-13.208596629332931</v>
      </c>
      <c r="T44" s="83">
        <v>-9.3608234238864707</v>
      </c>
      <c r="U44" s="83">
        <v>-27.72416408469735</v>
      </c>
      <c r="V44" s="281">
        <v>-55.874493495552429</v>
      </c>
      <c r="W44" s="83">
        <v>-15.714</v>
      </c>
      <c r="X44" s="172">
        <v>18.568000000000001</v>
      </c>
    </row>
    <row r="45" spans="1:24" ht="18" customHeight="1" x14ac:dyDescent="0.25">
      <c r="A45" s="69">
        <v>44</v>
      </c>
      <c r="B45" s="86" t="s">
        <v>43</v>
      </c>
      <c r="C45" s="81">
        <v>-8.1940000000000008</v>
      </c>
      <c r="D45" s="81">
        <v>-8.4269999999999996</v>
      </c>
      <c r="E45" s="81">
        <v>-4.7089999999999996</v>
      </c>
      <c r="F45" s="81">
        <v>4.3620000000000001</v>
      </c>
      <c r="G45" s="282">
        <v>-16.968000000000004</v>
      </c>
      <c r="H45" s="81">
        <v>-4.4089999999999998</v>
      </c>
      <c r="I45" s="81">
        <v>5.4379999999999997</v>
      </c>
      <c r="J45" s="81">
        <v>-3.7160000000000002</v>
      </c>
      <c r="K45" s="81">
        <v>-7.0039999999999996</v>
      </c>
      <c r="L45" s="282">
        <v>-9.6909999999999989</v>
      </c>
      <c r="M45" s="81">
        <v>-6.4249999999999998</v>
      </c>
      <c r="N45" s="81">
        <v>-2.5059999999999998</v>
      </c>
      <c r="O45" s="81">
        <v>-2.4300000000000002</v>
      </c>
      <c r="P45" s="81">
        <v>-5.03</v>
      </c>
      <c r="Q45" s="282">
        <v>-16.390999999999998</v>
      </c>
      <c r="R45" s="81">
        <v>-2.79849233925033</v>
      </c>
      <c r="S45" s="81">
        <v>-3.7422385333214336</v>
      </c>
      <c r="T45" s="81">
        <v>-6.3298757407604676</v>
      </c>
      <c r="U45" s="81">
        <v>-4.5591160732805918</v>
      </c>
      <c r="V45" s="282">
        <v>-17.429722686612823</v>
      </c>
      <c r="W45" s="81">
        <v>-5.9269999999999996</v>
      </c>
      <c r="X45" s="171">
        <v>-5.3159999999999998</v>
      </c>
    </row>
    <row r="46" spans="1:24" ht="18" customHeight="1" x14ac:dyDescent="0.25">
      <c r="A46" s="69">
        <v>45</v>
      </c>
      <c r="B46" s="86" t="s">
        <v>97</v>
      </c>
      <c r="C46" s="81">
        <v>0.41399999999999998</v>
      </c>
      <c r="D46" s="81">
        <v>0.16700000000000001</v>
      </c>
      <c r="E46" s="81">
        <v>-0.33900000000000002</v>
      </c>
      <c r="F46" s="81">
        <v>-0.24</v>
      </c>
      <c r="G46" s="282">
        <v>1.9999999999999463E-3</v>
      </c>
      <c r="H46" s="81">
        <v>-0.67800000000000005</v>
      </c>
      <c r="I46" s="81">
        <v>0.68300000000000005</v>
      </c>
      <c r="J46" s="81">
        <v>1.6539999999999999</v>
      </c>
      <c r="K46" s="81">
        <v>0.38800000000000001</v>
      </c>
      <c r="L46" s="282">
        <v>2.0469999999999997</v>
      </c>
      <c r="M46" s="81">
        <v>-0.20300000000000001</v>
      </c>
      <c r="N46" s="81">
        <v>0.318</v>
      </c>
      <c r="O46" s="81">
        <v>0.18099999999999999</v>
      </c>
      <c r="P46" s="81">
        <v>0.995</v>
      </c>
      <c r="Q46" s="282">
        <v>1.2909999999999999</v>
      </c>
      <c r="R46" s="81">
        <v>1.2689999999999999</v>
      </c>
      <c r="S46" s="81">
        <v>0.39500000000000002</v>
      </c>
      <c r="T46" s="81">
        <v>0.91</v>
      </c>
      <c r="U46" s="81">
        <v>2.3849999999999998</v>
      </c>
      <c r="V46" s="282">
        <v>4.9589999999999996</v>
      </c>
      <c r="W46" s="81">
        <v>1.351</v>
      </c>
      <c r="X46" s="171">
        <v>1.3839999999999999</v>
      </c>
    </row>
    <row r="47" spans="1:24" ht="9.75" customHeight="1" x14ac:dyDescent="0.25"/>
    <row r="48" spans="1:24" ht="25.5" customHeight="1" x14ac:dyDescent="0.25">
      <c r="B48" s="286" t="s">
        <v>234</v>
      </c>
      <c r="C48" s="286"/>
      <c r="D48" s="286"/>
      <c r="E48" s="286"/>
      <c r="F48" s="286"/>
      <c r="G48" s="286"/>
      <c r="H48" s="286"/>
      <c r="I48" s="286"/>
      <c r="J48" s="286"/>
      <c r="K48" s="286"/>
      <c r="L48" s="286"/>
      <c r="M48" s="286"/>
      <c r="N48" s="286"/>
      <c r="O48" s="286"/>
      <c r="P48" s="286"/>
      <c r="Q48" s="286"/>
      <c r="R48" s="286"/>
      <c r="S48" s="286"/>
      <c r="T48" s="286"/>
      <c r="U48" s="286"/>
      <c r="V48" s="286"/>
      <c r="W48" s="286"/>
    </row>
    <row r="49" spans="14:19" ht="19.5" customHeight="1" x14ac:dyDescent="0.25">
      <c r="N49" s="96"/>
      <c r="S49" s="96"/>
    </row>
  </sheetData>
  <mergeCells count="6">
    <mergeCell ref="B48:W48"/>
    <mergeCell ref="B5:X5"/>
    <mergeCell ref="B16:X16"/>
    <mergeCell ref="B26:X26"/>
    <mergeCell ref="B36:X36"/>
    <mergeCell ref="B41:X41"/>
  </mergeCells>
  <phoneticPr fontId="13" type="noConversion"/>
  <pageMargins left="0.511811024" right="0.511811024" top="0.78740157499999996" bottom="0.78740157499999996" header="0.31496062000000002" footer="0.31496062000000002"/>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17"/>
  <sheetViews>
    <sheetView showGridLines="0" zoomScale="115" zoomScaleNormal="115" workbookViewId="0"/>
  </sheetViews>
  <sheetFormatPr defaultColWidth="8.7109375" defaultRowHeight="12" customHeight="1" x14ac:dyDescent="0.25"/>
  <cols>
    <col min="1" max="1" width="5.7109375" style="69" customWidth="1"/>
    <col min="2" max="2" width="27.7109375" style="22" customWidth="1"/>
    <col min="3" max="3" width="7.7109375" style="138" customWidth="1"/>
    <col min="4" max="25" width="9.7109375" style="22" customWidth="1"/>
    <col min="26" max="16384" width="8.7109375" style="22"/>
  </cols>
  <sheetData>
    <row r="1" spans="1:25" ht="15" customHeight="1" x14ac:dyDescent="0.25"/>
    <row r="2" spans="1:25" ht="15" customHeight="1" x14ac:dyDescent="0.25"/>
    <row r="3" spans="1:25" ht="15" customHeight="1" x14ac:dyDescent="0.25">
      <c r="B3" s="118" t="s">
        <v>194</v>
      </c>
      <c r="C3" s="139"/>
    </row>
    <row r="4" spans="1:25" ht="8.1" customHeight="1" x14ac:dyDescent="0.25">
      <c r="B4" s="118"/>
      <c r="C4" s="139"/>
    </row>
    <row r="5" spans="1:25" ht="20.100000000000001" customHeight="1" x14ac:dyDescent="0.25">
      <c r="B5" s="144" t="s">
        <v>0</v>
      </c>
      <c r="C5" s="145"/>
      <c r="D5" s="146" t="s">
        <v>1</v>
      </c>
      <c r="E5" s="146" t="s">
        <v>2</v>
      </c>
      <c r="F5" s="146" t="s">
        <v>8</v>
      </c>
      <c r="G5" s="146" t="s">
        <v>13</v>
      </c>
      <c r="H5" s="147">
        <v>2018</v>
      </c>
      <c r="I5" s="146" t="s">
        <v>14</v>
      </c>
      <c r="J5" s="146" t="s">
        <v>28</v>
      </c>
      <c r="K5" s="146" t="s">
        <v>29</v>
      </c>
      <c r="L5" s="146" t="s">
        <v>30</v>
      </c>
      <c r="M5" s="147">
        <v>2019</v>
      </c>
      <c r="N5" s="146" t="s">
        <v>31</v>
      </c>
      <c r="O5" s="146" t="s">
        <v>38</v>
      </c>
      <c r="P5" s="146" t="s">
        <v>40</v>
      </c>
      <c r="Q5" s="146" t="s">
        <v>41</v>
      </c>
      <c r="R5" s="147">
        <v>2020</v>
      </c>
      <c r="S5" s="146" t="s">
        <v>53</v>
      </c>
      <c r="T5" s="146" t="s">
        <v>63</v>
      </c>
      <c r="U5" s="146" t="s">
        <v>64</v>
      </c>
      <c r="V5" s="146" t="s">
        <v>65</v>
      </c>
      <c r="W5" s="147">
        <v>2021</v>
      </c>
      <c r="X5" s="146" t="s">
        <v>66</v>
      </c>
      <c r="Y5" s="146" t="s">
        <v>242</v>
      </c>
    </row>
    <row r="6" spans="1:25" ht="12" customHeight="1" x14ac:dyDescent="0.25">
      <c r="A6" s="69">
        <v>2</v>
      </c>
      <c r="B6" s="2" t="s">
        <v>213</v>
      </c>
      <c r="C6" s="140" t="s">
        <v>198</v>
      </c>
      <c r="D6" s="3" t="s">
        <v>237</v>
      </c>
      <c r="E6" s="4" t="s">
        <v>237</v>
      </c>
      <c r="F6" s="4" t="s">
        <v>237</v>
      </c>
      <c r="G6" s="4" t="s">
        <v>237</v>
      </c>
      <c r="H6" s="226" t="s">
        <v>237</v>
      </c>
      <c r="I6" s="4" t="s">
        <v>237</v>
      </c>
      <c r="J6" s="4" t="s">
        <v>237</v>
      </c>
      <c r="K6" s="4" t="s">
        <v>237</v>
      </c>
      <c r="L6" s="4" t="s">
        <v>237</v>
      </c>
      <c r="M6" s="226" t="s">
        <v>237</v>
      </c>
      <c r="N6" s="4" t="s">
        <v>237</v>
      </c>
      <c r="O6" s="4" t="s">
        <v>237</v>
      </c>
      <c r="P6" s="4" t="s">
        <v>237</v>
      </c>
      <c r="Q6" s="4" t="s">
        <v>237</v>
      </c>
      <c r="R6" s="226" t="s">
        <v>237</v>
      </c>
      <c r="S6" s="4">
        <v>2931.3791547102514</v>
      </c>
      <c r="T6" s="4">
        <v>3269.8120300102019</v>
      </c>
      <c r="U6" s="4">
        <v>3168.7017902642947</v>
      </c>
      <c r="V6" s="4">
        <v>3178.3428991104729</v>
      </c>
      <c r="W6" s="226">
        <v>12548.235874095222</v>
      </c>
      <c r="X6" s="4">
        <v>2785.698175083588</v>
      </c>
      <c r="Y6" s="274">
        <v>3291.8156835197487</v>
      </c>
    </row>
    <row r="7" spans="1:25" ht="12" customHeight="1" x14ac:dyDescent="0.25">
      <c r="A7" s="69">
        <v>3</v>
      </c>
      <c r="B7" s="2" t="s">
        <v>212</v>
      </c>
      <c r="C7" s="140" t="s">
        <v>198</v>
      </c>
      <c r="D7" s="3">
        <v>3148.7890910268752</v>
      </c>
      <c r="E7" s="4">
        <v>3146.6091618594833</v>
      </c>
      <c r="F7" s="4">
        <v>3320.8824356859263</v>
      </c>
      <c r="G7" s="4">
        <v>3435.0835925709139</v>
      </c>
      <c r="H7" s="227">
        <v>13051.364281143198</v>
      </c>
      <c r="I7" s="4">
        <v>3321.3887300000001</v>
      </c>
      <c r="J7" s="4">
        <v>3227.7664500000001</v>
      </c>
      <c r="K7" s="4">
        <v>3305.3125644557458</v>
      </c>
      <c r="L7" s="4">
        <v>3147.066771763979</v>
      </c>
      <c r="M7" s="227">
        <v>13001.534516219725</v>
      </c>
      <c r="N7" s="4">
        <v>2806.6430852401945</v>
      </c>
      <c r="O7" s="4">
        <v>1856.0748479393608</v>
      </c>
      <c r="P7" s="4">
        <v>3040.8218004169926</v>
      </c>
      <c r="Q7" s="4">
        <v>3150.1999438000144</v>
      </c>
      <c r="R7" s="227">
        <v>10853.739677396561</v>
      </c>
      <c r="S7" s="4">
        <v>2960.244320731656</v>
      </c>
      <c r="T7" s="4">
        <v>3207.3267737242813</v>
      </c>
      <c r="U7" s="4">
        <v>3045.7087057145322</v>
      </c>
      <c r="V7" s="4">
        <v>3117.1887196230709</v>
      </c>
      <c r="W7" s="227">
        <v>12330.46851979354</v>
      </c>
      <c r="X7" s="4">
        <v>2752.6159681439585</v>
      </c>
      <c r="Y7" s="274">
        <v>3174.1795330346258</v>
      </c>
    </row>
    <row r="8" spans="1:25" ht="12" customHeight="1" x14ac:dyDescent="0.25">
      <c r="B8" s="5"/>
      <c r="C8" s="141"/>
      <c r="D8" s="6"/>
      <c r="E8" s="7"/>
      <c r="F8" s="7"/>
      <c r="G8" s="7"/>
      <c r="H8" s="228"/>
      <c r="I8" s="7"/>
      <c r="J8" s="7"/>
      <c r="K8" s="7"/>
      <c r="L8" s="7"/>
      <c r="M8" s="228"/>
      <c r="N8" s="7"/>
      <c r="O8" s="7"/>
      <c r="P8" s="7"/>
      <c r="Q8" s="7"/>
      <c r="R8" s="228"/>
      <c r="S8" s="7"/>
      <c r="T8" s="7"/>
      <c r="U8" s="7"/>
      <c r="V8" s="7"/>
      <c r="W8" s="228"/>
      <c r="X8" s="7"/>
      <c r="Y8" s="275"/>
    </row>
    <row r="9" spans="1:25" ht="12" customHeight="1" x14ac:dyDescent="0.25">
      <c r="A9" s="69">
        <v>7</v>
      </c>
      <c r="B9" s="12" t="s">
        <v>211</v>
      </c>
      <c r="C9" s="142" t="s">
        <v>199</v>
      </c>
      <c r="D9" s="13">
        <v>3.1922750839451823</v>
      </c>
      <c r="E9" s="14">
        <v>3.3494299224093682</v>
      </c>
      <c r="F9" s="14">
        <v>3.1306105306950904</v>
      </c>
      <c r="G9" s="14">
        <v>3.389396942135718</v>
      </c>
      <c r="H9" s="229">
        <v>3.2663557825395531</v>
      </c>
      <c r="I9" s="14">
        <v>3.0970487033712675</v>
      </c>
      <c r="J9" s="14">
        <v>3.2295755399601296</v>
      </c>
      <c r="K9" s="14">
        <v>3.3447553524586815</v>
      </c>
      <c r="L9" s="14">
        <v>2.9778131397152503</v>
      </c>
      <c r="M9" s="229">
        <v>3.164065625638083</v>
      </c>
      <c r="N9" s="14">
        <v>3.12143537003633</v>
      </c>
      <c r="O9" s="14">
        <v>3.8568873952473233</v>
      </c>
      <c r="P9" s="14">
        <v>3.0698240981864853</v>
      </c>
      <c r="Q9" s="14">
        <v>3.2873114590675288</v>
      </c>
      <c r="R9" s="229">
        <v>3.2808878926742153</v>
      </c>
      <c r="S9" s="14">
        <v>2.9950084975947435</v>
      </c>
      <c r="T9" s="14">
        <v>2.9036783354328217</v>
      </c>
      <c r="U9" s="14">
        <v>3.0152847782125272</v>
      </c>
      <c r="V9" s="14">
        <v>2.9936170730801241</v>
      </c>
      <c r="W9" s="229">
        <v>2.9759088695168199</v>
      </c>
      <c r="X9" s="14">
        <v>2.7891576325856806</v>
      </c>
      <c r="Y9" s="276">
        <v>2.8759554019829197</v>
      </c>
    </row>
    <row r="10" spans="1:25" ht="12" customHeight="1" x14ac:dyDescent="0.25">
      <c r="A10" s="69">
        <v>8</v>
      </c>
      <c r="B10" s="12" t="s">
        <v>210</v>
      </c>
      <c r="C10" s="142" t="s">
        <v>199</v>
      </c>
      <c r="D10" s="13">
        <v>0.41574466560193851</v>
      </c>
      <c r="E10" s="14">
        <v>0.35996726280128383</v>
      </c>
      <c r="F10" s="14">
        <v>0.38156627491038347</v>
      </c>
      <c r="G10" s="14">
        <v>0.34572632519582081</v>
      </c>
      <c r="H10" s="229">
        <v>0.37517182241817743</v>
      </c>
      <c r="I10" s="14">
        <v>0.35014912214144839</v>
      </c>
      <c r="J10" s="14">
        <v>0.33183210458117257</v>
      </c>
      <c r="K10" s="14">
        <v>0.39076947045480953</v>
      </c>
      <c r="L10" s="14">
        <v>0.40165787718303914</v>
      </c>
      <c r="M10" s="229">
        <v>0.36837313134269578</v>
      </c>
      <c r="N10" s="14">
        <v>0.31826769955095796</v>
      </c>
      <c r="O10" s="14">
        <v>0.31973943289995427</v>
      </c>
      <c r="P10" s="14">
        <v>0.3268236322364747</v>
      </c>
      <c r="Q10" s="14">
        <v>0.34401381478432208</v>
      </c>
      <c r="R10" s="229">
        <v>0.32838901514460117</v>
      </c>
      <c r="S10" s="14">
        <v>0.33779570993412117</v>
      </c>
      <c r="T10" s="14">
        <v>0.27791286427262735</v>
      </c>
      <c r="U10" s="14">
        <v>0.32963947337322991</v>
      </c>
      <c r="V10" s="14">
        <v>0.29433322244247778</v>
      </c>
      <c r="W10" s="229">
        <v>0.30921722161096288</v>
      </c>
      <c r="X10" s="14">
        <v>0.32123156380137191</v>
      </c>
      <c r="Y10" s="276">
        <v>0.37310092655130261</v>
      </c>
    </row>
    <row r="11" spans="1:25" ht="12" customHeight="1" x14ac:dyDescent="0.25">
      <c r="A11" s="69">
        <v>9</v>
      </c>
      <c r="B11" s="12" t="s">
        <v>209</v>
      </c>
      <c r="C11" s="142" t="s">
        <v>199</v>
      </c>
      <c r="D11" s="13">
        <v>0.50168803525928962</v>
      </c>
      <c r="E11" s="14">
        <v>0.52706691799709215</v>
      </c>
      <c r="F11" s="14">
        <v>0.51826379178569748</v>
      </c>
      <c r="G11" s="14">
        <v>0.56201200220702818</v>
      </c>
      <c r="H11" s="229">
        <v>0.52790149657862084</v>
      </c>
      <c r="I11" s="14">
        <v>0.493719487587504</v>
      </c>
      <c r="J11" s="14">
        <v>0.54483533517556193</v>
      </c>
      <c r="K11" s="14">
        <v>0.55484248698438132</v>
      </c>
      <c r="L11" s="14">
        <v>0.50461807376357359</v>
      </c>
      <c r="M11" s="229">
        <v>0.52433706410146563</v>
      </c>
      <c r="N11" s="14">
        <v>0.48071532527633382</v>
      </c>
      <c r="O11" s="14">
        <v>0.40372889955412272</v>
      </c>
      <c r="P11" s="14">
        <v>0.51727440024816618</v>
      </c>
      <c r="Q11" s="14">
        <v>0.53792754384810892</v>
      </c>
      <c r="R11" s="229">
        <v>0.49439788961868969</v>
      </c>
      <c r="S11" s="14">
        <v>0.48891506400314311</v>
      </c>
      <c r="T11" s="14">
        <v>0.50102033193011153</v>
      </c>
      <c r="U11" s="14">
        <v>0.50462228574058987</v>
      </c>
      <c r="V11" s="14">
        <v>0.56032713470243611</v>
      </c>
      <c r="W11" s="229">
        <v>0.5139968419295784</v>
      </c>
      <c r="X11" s="14">
        <v>0.62233229455186045</v>
      </c>
      <c r="Y11" s="276">
        <v>0.59063058769216437</v>
      </c>
    </row>
    <row r="12" spans="1:25" ht="12" customHeight="1" x14ac:dyDescent="0.25">
      <c r="A12" s="69">
        <v>10</v>
      </c>
      <c r="B12" s="12" t="s">
        <v>208</v>
      </c>
      <c r="C12" s="142" t="s">
        <v>200</v>
      </c>
      <c r="D12" s="13">
        <v>0.87994119086455047</v>
      </c>
      <c r="E12" s="14">
        <v>0.89318217674088607</v>
      </c>
      <c r="F12" s="14">
        <v>0.95091294606455556</v>
      </c>
      <c r="G12" s="14">
        <v>0.93114820616569349</v>
      </c>
      <c r="H12" s="229">
        <v>0.91466962469459689</v>
      </c>
      <c r="I12" s="14">
        <v>0.86603256288373842</v>
      </c>
      <c r="J12" s="14">
        <v>0.95470568672632861</v>
      </c>
      <c r="K12" s="14">
        <v>0.99492673125060538</v>
      </c>
      <c r="L12" s="14">
        <v>0.93697738319025914</v>
      </c>
      <c r="M12" s="229">
        <v>0.94002528148912401</v>
      </c>
      <c r="N12" s="14">
        <v>0.87420751852144263</v>
      </c>
      <c r="O12" s="14">
        <v>0.77491302767447301</v>
      </c>
      <c r="P12" s="14">
        <v>0.95155231804738039</v>
      </c>
      <c r="Q12" s="14">
        <v>0.9445955197941226</v>
      </c>
      <c r="R12" s="229">
        <v>0.89932605197664472</v>
      </c>
      <c r="S12" s="14">
        <v>0.95311487763795</v>
      </c>
      <c r="T12" s="14">
        <v>0.9191756777451654</v>
      </c>
      <c r="U12" s="14">
        <v>0.96658253979377151</v>
      </c>
      <c r="V12" s="14">
        <v>0.97969862853555678</v>
      </c>
      <c r="W12" s="229">
        <v>0.95433389375058697</v>
      </c>
      <c r="X12" s="14">
        <v>1.0835875697838857</v>
      </c>
      <c r="Y12" s="276">
        <v>1.0880741619927223</v>
      </c>
    </row>
    <row r="13" spans="1:25" ht="12" customHeight="1" x14ac:dyDescent="0.25">
      <c r="A13" s="69">
        <v>11</v>
      </c>
      <c r="B13" s="12" t="s">
        <v>207</v>
      </c>
      <c r="C13" s="142" t="s">
        <v>200</v>
      </c>
      <c r="D13" s="13">
        <v>4.996640405302304E-3</v>
      </c>
      <c r="E13" s="14">
        <v>1.3417474779438582E-2</v>
      </c>
      <c r="F13" s="14">
        <v>5.7522358860783917E-3</v>
      </c>
      <c r="G13" s="14">
        <v>4.87029658788562E-3</v>
      </c>
      <c r="H13" s="229">
        <v>7.1858611000156026E-3</v>
      </c>
      <c r="I13" s="14">
        <v>4.8739827692496568E-3</v>
      </c>
      <c r="J13" s="14">
        <v>4.3077042423561966E-3</v>
      </c>
      <c r="K13" s="14">
        <v>5.443548547718868E-3</v>
      </c>
      <c r="L13" s="14">
        <v>4.8650978007111264E-3</v>
      </c>
      <c r="M13" s="229">
        <v>5.0852102978705543E-3</v>
      </c>
      <c r="N13" s="14">
        <v>3.0533900641187489E-3</v>
      </c>
      <c r="O13" s="14">
        <v>3.3505876106797914E-3</v>
      </c>
      <c r="P13" s="14">
        <v>3.6635610889474276E-3</v>
      </c>
      <c r="Q13" s="14">
        <v>4.9380828193512109E-3</v>
      </c>
      <c r="R13" s="229">
        <v>4.0790991918326939E-3</v>
      </c>
      <c r="S13" s="14">
        <v>4.1787498935029095E-3</v>
      </c>
      <c r="T13" s="14">
        <v>3.9760397987736399E-3</v>
      </c>
      <c r="U13" s="14">
        <v>4.7503644760426003E-3</v>
      </c>
      <c r="V13" s="14">
        <v>5.282235899400735E-3</v>
      </c>
      <c r="W13" s="229">
        <v>4.5461802242157314E-3</v>
      </c>
      <c r="X13" s="14">
        <v>5.3016168670457194E-3</v>
      </c>
      <c r="Y13" s="276">
        <v>4.7527091939898606E-3</v>
      </c>
    </row>
    <row r="14" spans="1:25" ht="12" customHeight="1" x14ac:dyDescent="0.25">
      <c r="B14" s="24"/>
      <c r="C14" s="143"/>
      <c r="D14" s="9"/>
      <c r="E14" s="10"/>
      <c r="F14" s="10"/>
      <c r="G14" s="10"/>
      <c r="H14" s="230"/>
      <c r="I14" s="10"/>
      <c r="J14" s="10"/>
      <c r="K14" s="10"/>
      <c r="L14" s="10"/>
      <c r="M14" s="230"/>
      <c r="N14" s="10"/>
      <c r="O14" s="10"/>
      <c r="P14" s="10"/>
      <c r="Q14" s="10"/>
      <c r="R14" s="230"/>
      <c r="S14" s="10"/>
      <c r="T14" s="10"/>
      <c r="U14" s="10"/>
      <c r="V14" s="10"/>
      <c r="W14" s="230"/>
      <c r="X14" s="10"/>
      <c r="Y14" s="277"/>
    </row>
    <row r="15" spans="1:25" ht="12" customHeight="1" x14ac:dyDescent="0.25">
      <c r="A15" s="69">
        <v>19</v>
      </c>
      <c r="B15" s="12" t="s">
        <v>206</v>
      </c>
      <c r="C15" s="142" t="s">
        <v>198</v>
      </c>
      <c r="D15" s="15">
        <v>87.175210065914285</v>
      </c>
      <c r="E15" s="16">
        <v>92.275670272081626</v>
      </c>
      <c r="F15" s="16">
        <v>90.183084577834421</v>
      </c>
      <c r="G15" s="16">
        <v>103.15933566642174</v>
      </c>
      <c r="H15" s="231">
        <v>372.79330058225207</v>
      </c>
      <c r="I15" s="16">
        <v>89.716404857477329</v>
      </c>
      <c r="J15" s="16">
        <v>91.367370234037253</v>
      </c>
      <c r="K15" s="16">
        <v>97.09135700196903</v>
      </c>
      <c r="L15" s="16">
        <v>82.866539065898806</v>
      </c>
      <c r="M15" s="231">
        <v>361.06130866747566</v>
      </c>
      <c r="N15" s="16">
        <v>76.861251273790458</v>
      </c>
      <c r="O15" s="16">
        <v>62.41506011355046</v>
      </c>
      <c r="P15" s="16">
        <v>81.855621004578808</v>
      </c>
      <c r="Q15" s="16">
        <v>91.941864454418493</v>
      </c>
      <c r="R15" s="231">
        <v>313.07399650247527</v>
      </c>
      <c r="S15" s="16">
        <v>77.383317850297786</v>
      </c>
      <c r="T15" s="16">
        <v>81.601225728452988</v>
      </c>
      <c r="U15" s="16">
        <v>79.864463102425418</v>
      </c>
      <c r="V15" s="16">
        <v>81.100876164690533</v>
      </c>
      <c r="W15" s="231">
        <v>319.94988284586674</v>
      </c>
      <c r="X15" s="16">
        <v>66.325100955300968</v>
      </c>
      <c r="Y15" s="278">
        <v>79.203500683463076</v>
      </c>
    </row>
    <row r="16" spans="1:25" ht="12" customHeight="1" x14ac:dyDescent="0.25">
      <c r="A16" s="69">
        <v>20</v>
      </c>
      <c r="B16" s="12" t="s">
        <v>205</v>
      </c>
      <c r="C16" s="142" t="s">
        <v>198</v>
      </c>
      <c r="D16" s="15">
        <v>10.65717426</v>
      </c>
      <c r="E16" s="16">
        <v>8.9676162139999995</v>
      </c>
      <c r="F16" s="16">
        <v>10.211411496</v>
      </c>
      <c r="G16" s="16">
        <v>9.1930188420000007</v>
      </c>
      <c r="H16" s="231">
        <v>39.029220811999991</v>
      </c>
      <c r="I16" s="16">
        <v>9.0402123349999997</v>
      </c>
      <c r="J16" s="16">
        <v>8.4338964969999992</v>
      </c>
      <c r="K16" s="16">
        <v>10.543409434000003</v>
      </c>
      <c r="L16" s="16">
        <v>10.165722559999999</v>
      </c>
      <c r="M16" s="231">
        <v>38.183866127000009</v>
      </c>
      <c r="N16" s="16">
        <v>7.0316774349999989</v>
      </c>
      <c r="O16" s="16">
        <v>4.6957145160000007</v>
      </c>
      <c r="P16" s="16">
        <v>7.9019411919999989</v>
      </c>
      <c r="Q16" s="16">
        <v>8.5243380000000002</v>
      </c>
      <c r="R16" s="231">
        <v>28.153671142999997</v>
      </c>
      <c r="S16" s="16">
        <v>7.9203803110000006</v>
      </c>
      <c r="T16" s="16">
        <v>6.8515720625999998</v>
      </c>
      <c r="U16" s="16">
        <v>7.818813703</v>
      </c>
      <c r="V16" s="16">
        <v>7.0164624145999985</v>
      </c>
      <c r="W16" s="231">
        <v>29.607228491200001</v>
      </c>
      <c r="X16" s="16">
        <v>6.8877173941982797</v>
      </c>
      <c r="Y16" s="278">
        <v>9.5891282877999995</v>
      </c>
    </row>
    <row r="17" spans="1:25" ht="12" customHeight="1" x14ac:dyDescent="0.25">
      <c r="A17" s="69">
        <v>21</v>
      </c>
      <c r="B17" s="12" t="s">
        <v>204</v>
      </c>
      <c r="C17" s="142" t="s">
        <v>198</v>
      </c>
      <c r="D17" s="15">
        <v>12.256439102807452</v>
      </c>
      <c r="E17" s="16">
        <v>12.696732432910107</v>
      </c>
      <c r="F17" s="16">
        <v>12.659692136082596</v>
      </c>
      <c r="G17" s="16">
        <v>14.660470952945294</v>
      </c>
      <c r="H17" s="231">
        <v>52.273334624745445</v>
      </c>
      <c r="I17" s="16">
        <v>12.295136127039322</v>
      </c>
      <c r="J17" s="16">
        <v>13.098443614672759</v>
      </c>
      <c r="K17" s="16">
        <v>13.671313806691833</v>
      </c>
      <c r="L17" s="16">
        <v>12.284801876054411</v>
      </c>
      <c r="M17" s="231">
        <v>51.349375889610684</v>
      </c>
      <c r="N17" s="16">
        <v>9.3651760407952356</v>
      </c>
      <c r="O17" s="16">
        <v>4.6695744032743889</v>
      </c>
      <c r="P17" s="16">
        <v>11.433498135559999</v>
      </c>
      <c r="Q17" s="16">
        <v>12.540851280222961</v>
      </c>
      <c r="R17" s="231">
        <v>38.009099859852583</v>
      </c>
      <c r="S17" s="16">
        <v>10.351754991365107</v>
      </c>
      <c r="T17" s="16">
        <v>11.667701244917618</v>
      </c>
      <c r="U17" s="16">
        <v>10.813375130082051</v>
      </c>
      <c r="V17" s="16">
        <v>12.732570390344423</v>
      </c>
      <c r="W17" s="231">
        <v>45.5654017567092</v>
      </c>
      <c r="X17" s="16">
        <v>12.382930840276288</v>
      </c>
      <c r="Y17" s="278">
        <v>14.153284304851079</v>
      </c>
    </row>
    <row r="18" spans="1:25" ht="12" customHeight="1" x14ac:dyDescent="0.25">
      <c r="A18" s="69">
        <v>22</v>
      </c>
      <c r="B18" s="12" t="s">
        <v>203</v>
      </c>
      <c r="C18" s="142" t="s">
        <v>214</v>
      </c>
      <c r="D18" s="15">
        <v>1.8900321763473336</v>
      </c>
      <c r="E18" s="16">
        <v>1.8565506269666077</v>
      </c>
      <c r="F18" s="16">
        <v>2.0778751576793781</v>
      </c>
      <c r="G18" s="16">
        <v>2.1620150747413418</v>
      </c>
      <c r="H18" s="231">
        <v>7.9864730357346607</v>
      </c>
      <c r="I18" s="16">
        <v>2.0841561705121707</v>
      </c>
      <c r="J18" s="16">
        <v>2.2263014147323621</v>
      </c>
      <c r="K18" s="16">
        <v>2.3938943294042301</v>
      </c>
      <c r="L18" s="16">
        <v>2.1966131462944047</v>
      </c>
      <c r="M18" s="231">
        <v>8.9009950726001374</v>
      </c>
      <c r="N18" s="16">
        <v>1.6989552294099477</v>
      </c>
      <c r="O18" s="16">
        <v>0.90018268940460933</v>
      </c>
      <c r="P18" s="16">
        <v>2.0958985725830988</v>
      </c>
      <c r="Q18" s="16">
        <v>2.1308462494705087</v>
      </c>
      <c r="R18" s="231">
        <v>6.8258827408681642</v>
      </c>
      <c r="S18" s="16">
        <v>2.0652032224987962</v>
      </c>
      <c r="T18" s="16">
        <v>2.2448852449132701</v>
      </c>
      <c r="U18" s="16">
        <v>2.1867039171776885</v>
      </c>
      <c r="V18" s="16">
        <v>2.3114983860986316</v>
      </c>
      <c r="W18" s="231">
        <v>8.8082907706883855</v>
      </c>
      <c r="X18" s="16">
        <v>2.2474543861461997</v>
      </c>
      <c r="Y18" s="278">
        <v>2.6018402363213795</v>
      </c>
    </row>
    <row r="19" spans="1:25" ht="12" customHeight="1" x14ac:dyDescent="0.25">
      <c r="A19" s="69">
        <v>23</v>
      </c>
      <c r="B19" s="12" t="s">
        <v>202</v>
      </c>
      <c r="C19" s="142" t="s">
        <v>201</v>
      </c>
      <c r="D19" s="15">
        <v>7.3794200099999996</v>
      </c>
      <c r="E19" s="16">
        <v>7.1212123799999993</v>
      </c>
      <c r="F19" s="16">
        <v>7.1485456799999998</v>
      </c>
      <c r="G19" s="16">
        <v>7.5746628199999995</v>
      </c>
      <c r="H19" s="231">
        <v>29.223840889999998</v>
      </c>
      <c r="I19" s="16">
        <v>6.4724050699999998</v>
      </c>
      <c r="J19" s="16">
        <v>5.4548593658560005</v>
      </c>
      <c r="K19" s="16">
        <v>6.0257504700000002</v>
      </c>
      <c r="L19" s="16">
        <v>7.0028819399999991</v>
      </c>
      <c r="M19" s="231">
        <v>24.954797125856</v>
      </c>
      <c r="N19" s="16">
        <v>3.7790973049999992</v>
      </c>
      <c r="O19" s="16">
        <v>2.1465638360000003</v>
      </c>
      <c r="P19" s="16">
        <v>5.0518399279423019</v>
      </c>
      <c r="Q19" s="16">
        <v>5.2015814242437903</v>
      </c>
      <c r="R19" s="231">
        <v>16.17908249318609</v>
      </c>
      <c r="S19" s="16">
        <v>4.7860368367736843</v>
      </c>
      <c r="T19" s="16">
        <v>6.1259080009999991</v>
      </c>
      <c r="U19" s="16">
        <v>6.428060799999999</v>
      </c>
      <c r="V19" s="16">
        <v>8.1610705847399991</v>
      </c>
      <c r="W19" s="231">
        <v>25.501076222513685</v>
      </c>
      <c r="X19" s="16">
        <v>6.384506632352692</v>
      </c>
      <c r="Y19" s="278">
        <v>6.852335674401421</v>
      </c>
    </row>
    <row r="20" spans="1:25" ht="12" customHeight="1" x14ac:dyDescent="0.25">
      <c r="B20" s="12"/>
      <c r="C20" s="142"/>
      <c r="D20" s="9"/>
      <c r="E20" s="10"/>
      <c r="F20" s="10"/>
      <c r="G20" s="10"/>
      <c r="H20" s="230"/>
      <c r="I20" s="10"/>
      <c r="J20" s="10"/>
      <c r="K20" s="10"/>
      <c r="L20" s="10"/>
      <c r="M20" s="230"/>
      <c r="N20" s="10"/>
      <c r="O20" s="10"/>
      <c r="P20" s="10"/>
      <c r="Q20" s="10"/>
      <c r="R20" s="230"/>
      <c r="S20" s="10"/>
      <c r="T20" s="10"/>
      <c r="U20" s="10"/>
      <c r="V20" s="10"/>
      <c r="W20" s="230"/>
      <c r="X20" s="10"/>
      <c r="Y20" s="277"/>
    </row>
    <row r="21" spans="1:25" ht="12" customHeight="1" x14ac:dyDescent="0.25">
      <c r="A21" s="69">
        <v>14</v>
      </c>
      <c r="B21" s="12" t="s">
        <v>232</v>
      </c>
      <c r="C21" s="142" t="s">
        <v>215</v>
      </c>
      <c r="D21" s="148" t="s">
        <v>237</v>
      </c>
      <c r="E21" s="149" t="s">
        <v>237</v>
      </c>
      <c r="F21" s="149" t="s">
        <v>237</v>
      </c>
      <c r="G21" s="149" t="s">
        <v>237</v>
      </c>
      <c r="H21" s="232" t="s">
        <v>237</v>
      </c>
      <c r="I21" s="149" t="s">
        <v>237</v>
      </c>
      <c r="J21" s="149" t="s">
        <v>237</v>
      </c>
      <c r="K21" s="149" t="s">
        <v>237</v>
      </c>
      <c r="L21" s="149" t="s">
        <v>237</v>
      </c>
      <c r="M21" s="232" t="s">
        <v>237</v>
      </c>
      <c r="N21" s="149" t="s">
        <v>237</v>
      </c>
      <c r="O21" s="149" t="s">
        <v>237</v>
      </c>
      <c r="P21" s="149" t="s">
        <v>237</v>
      </c>
      <c r="Q21" s="149" t="s">
        <v>237</v>
      </c>
      <c r="R21" s="232" t="s">
        <v>237</v>
      </c>
      <c r="S21" s="149">
        <v>38.676685164257137</v>
      </c>
      <c r="T21" s="149">
        <v>38.311998426030264</v>
      </c>
      <c r="U21" s="149">
        <v>40.669273734565991</v>
      </c>
      <c r="V21" s="149">
        <v>43.676342487980897</v>
      </c>
      <c r="W21" s="232">
        <v>40.3379399815068</v>
      </c>
      <c r="X21" s="149">
        <v>45.162106742657294</v>
      </c>
      <c r="Y21" s="279">
        <v>42.679841993648488</v>
      </c>
    </row>
    <row r="22" spans="1:25" ht="12" customHeight="1" x14ac:dyDescent="0.25">
      <c r="A22" s="69">
        <v>2</v>
      </c>
      <c r="B22" s="12" t="s">
        <v>233</v>
      </c>
      <c r="C22" s="142" t="s">
        <v>216</v>
      </c>
      <c r="D22" s="151">
        <v>0.22151747114061185</v>
      </c>
      <c r="E22" s="150">
        <v>0.25071612703144158</v>
      </c>
      <c r="F22" s="150">
        <v>0.34462930761267202</v>
      </c>
      <c r="G22" s="150">
        <v>0.31465849196059736</v>
      </c>
      <c r="H22" s="225">
        <v>0.28364944864989733</v>
      </c>
      <c r="I22" s="150">
        <v>0.39959975007432519</v>
      </c>
      <c r="J22" s="150">
        <v>0.47862925773151677</v>
      </c>
      <c r="K22" s="150">
        <v>0.41907786312964412</v>
      </c>
      <c r="L22" s="150">
        <v>0.41464059252770002</v>
      </c>
      <c r="M22" s="225">
        <v>0.42794850121404049</v>
      </c>
      <c r="N22" s="150">
        <v>0.52111754167734559</v>
      </c>
      <c r="O22" s="150">
        <v>0.36003370745469493</v>
      </c>
      <c r="P22" s="150">
        <v>0.33354748435243214</v>
      </c>
      <c r="Q22" s="150">
        <v>0.33017116485221881</v>
      </c>
      <c r="R22" s="225">
        <v>0.38700512086329286</v>
      </c>
      <c r="S22" s="150">
        <v>0.24177401612696348</v>
      </c>
      <c r="T22" s="150">
        <v>0.1371772467061412</v>
      </c>
      <c r="U22" s="150">
        <v>0.2238855490047145</v>
      </c>
      <c r="V22" s="150">
        <v>0.2480624843215784</v>
      </c>
      <c r="W22" s="225">
        <v>0.21179937105085361</v>
      </c>
      <c r="X22" s="150">
        <v>0.19165259970768084</v>
      </c>
      <c r="Y22" s="273">
        <v>0.16410808016386647</v>
      </c>
    </row>
    <row r="23" spans="1:25" ht="12" customHeight="1" x14ac:dyDescent="0.25">
      <c r="B23" s="12"/>
      <c r="C23" s="142"/>
      <c r="D23" s="16"/>
      <c r="E23" s="16"/>
      <c r="F23" s="16"/>
      <c r="G23" s="16"/>
      <c r="H23" s="16"/>
      <c r="I23" s="17"/>
      <c r="J23" s="17"/>
      <c r="K23" s="17"/>
      <c r="L23" s="16"/>
      <c r="M23" s="16"/>
      <c r="N23" s="17"/>
      <c r="O23" s="16"/>
      <c r="P23" s="16"/>
      <c r="Q23" s="16"/>
      <c r="R23" s="16"/>
      <c r="S23" s="17"/>
      <c r="T23" s="17"/>
      <c r="U23" s="17"/>
      <c r="V23" s="16"/>
      <c r="W23" s="16"/>
      <c r="X23" s="17"/>
      <c r="Y23" s="17"/>
    </row>
    <row r="24" spans="1:25" ht="12" customHeight="1" x14ac:dyDescent="0.25">
      <c r="I24" s="25"/>
      <c r="J24" s="25"/>
      <c r="K24" s="25"/>
      <c r="L24" s="25"/>
      <c r="N24" s="25"/>
      <c r="O24" s="25"/>
      <c r="P24" s="25"/>
      <c r="Q24" s="25"/>
      <c r="S24" s="25"/>
      <c r="T24" s="25"/>
      <c r="U24" s="25"/>
      <c r="V24" s="25"/>
      <c r="X24" s="25"/>
      <c r="Y24" s="25"/>
    </row>
    <row r="25" spans="1:25" ht="20.100000000000001" customHeight="1" x14ac:dyDescent="0.25">
      <c r="B25" s="119" t="s">
        <v>32</v>
      </c>
      <c r="C25" s="163"/>
      <c r="D25" s="164" t="str">
        <f t="shared" ref="D25:Y25" si="0">D$5</f>
        <v>1Q18</v>
      </c>
      <c r="E25" s="164" t="str">
        <f t="shared" si="0"/>
        <v>2Q18</v>
      </c>
      <c r="F25" s="164" t="str">
        <f t="shared" si="0"/>
        <v>3Q18</v>
      </c>
      <c r="G25" s="164" t="str">
        <f t="shared" si="0"/>
        <v>4Q18</v>
      </c>
      <c r="H25" s="164">
        <f>H$5</f>
        <v>2018</v>
      </c>
      <c r="I25" s="164" t="str">
        <f t="shared" si="0"/>
        <v>1Q19</v>
      </c>
      <c r="J25" s="164" t="str">
        <f t="shared" si="0"/>
        <v>2Q19</v>
      </c>
      <c r="K25" s="164" t="str">
        <f t="shared" si="0"/>
        <v>3Q19</v>
      </c>
      <c r="L25" s="164" t="str">
        <f t="shared" si="0"/>
        <v>4Q19</v>
      </c>
      <c r="M25" s="164">
        <f>M$5</f>
        <v>2019</v>
      </c>
      <c r="N25" s="164" t="str">
        <f t="shared" si="0"/>
        <v>1Q20</v>
      </c>
      <c r="O25" s="164" t="str">
        <f t="shared" si="0"/>
        <v>2Q20</v>
      </c>
      <c r="P25" s="164" t="str">
        <f t="shared" si="0"/>
        <v>3Q20</v>
      </c>
      <c r="Q25" s="164" t="str">
        <f t="shared" si="0"/>
        <v>4Q20</v>
      </c>
      <c r="R25" s="164">
        <f>R$5</f>
        <v>2020</v>
      </c>
      <c r="S25" s="164" t="str">
        <f t="shared" si="0"/>
        <v>1Q21</v>
      </c>
      <c r="T25" s="164" t="str">
        <f t="shared" si="0"/>
        <v>2Q21</v>
      </c>
      <c r="U25" s="164" t="str">
        <f t="shared" si="0"/>
        <v>3Q21</v>
      </c>
      <c r="V25" s="164" t="str">
        <f t="shared" si="0"/>
        <v>4Q21</v>
      </c>
      <c r="W25" s="164">
        <f>W$5</f>
        <v>2021</v>
      </c>
      <c r="X25" s="164" t="str">
        <f t="shared" si="0"/>
        <v>1Q22</v>
      </c>
      <c r="Y25" s="164" t="str">
        <f t="shared" si="0"/>
        <v>2Q22</v>
      </c>
    </row>
    <row r="26" spans="1:25" ht="12" customHeight="1" x14ac:dyDescent="0.25">
      <c r="A26" s="69">
        <v>59</v>
      </c>
      <c r="B26" s="2" t="s">
        <v>213</v>
      </c>
      <c r="C26" s="140" t="s">
        <v>198</v>
      </c>
      <c r="D26" s="3" t="s">
        <v>237</v>
      </c>
      <c r="E26" s="4" t="s">
        <v>237</v>
      </c>
      <c r="F26" s="4" t="s">
        <v>237</v>
      </c>
      <c r="G26" s="4" t="s">
        <v>237</v>
      </c>
      <c r="H26" s="226" t="s">
        <v>237</v>
      </c>
      <c r="I26" s="4" t="s">
        <v>237</v>
      </c>
      <c r="J26" s="4" t="s">
        <v>237</v>
      </c>
      <c r="K26" s="4" t="s">
        <v>237</v>
      </c>
      <c r="L26" s="4" t="s">
        <v>237</v>
      </c>
      <c r="M26" s="226" t="s">
        <v>237</v>
      </c>
      <c r="N26" s="4" t="s">
        <v>237</v>
      </c>
      <c r="O26" s="4" t="s">
        <v>237</v>
      </c>
      <c r="P26" s="4" t="s">
        <v>237</v>
      </c>
      <c r="Q26" s="4" t="s">
        <v>237</v>
      </c>
      <c r="R26" s="226" t="s">
        <v>237</v>
      </c>
      <c r="S26" s="4">
        <v>1595.1950037102515</v>
      </c>
      <c r="T26" s="4">
        <v>1672.4774479902019</v>
      </c>
      <c r="U26" s="4">
        <v>1536.733371264294</v>
      </c>
      <c r="V26" s="4">
        <v>1562.5487691104727</v>
      </c>
      <c r="W26" s="226">
        <v>6366.9545920752198</v>
      </c>
      <c r="X26" s="4">
        <v>1425.321409333588</v>
      </c>
      <c r="Y26" s="274">
        <v>1698.2127739907169</v>
      </c>
    </row>
    <row r="27" spans="1:25" ht="12" customHeight="1" x14ac:dyDescent="0.25">
      <c r="A27" s="69">
        <v>60</v>
      </c>
      <c r="B27" s="2" t="s">
        <v>212</v>
      </c>
      <c r="C27" s="140" t="s">
        <v>198</v>
      </c>
      <c r="D27" s="3">
        <v>1712.4510500000004</v>
      </c>
      <c r="E27" s="4">
        <v>1635.3706099999999</v>
      </c>
      <c r="F27" s="4">
        <v>1732.6341299999999</v>
      </c>
      <c r="G27" s="4">
        <v>1834.1974399999999</v>
      </c>
      <c r="H27" s="227">
        <v>6914.6532300000008</v>
      </c>
      <c r="I27" s="4">
        <v>1767.2914900000001</v>
      </c>
      <c r="J27" s="4">
        <v>1659.8524</v>
      </c>
      <c r="K27" s="4">
        <v>1678.0667800000001</v>
      </c>
      <c r="L27" s="4">
        <v>1694.5363399999999</v>
      </c>
      <c r="M27" s="227">
        <v>6799.7470100000019</v>
      </c>
      <c r="N27" s="4">
        <v>1394.2893000000001</v>
      </c>
      <c r="O27" s="4">
        <v>846.91366000000005</v>
      </c>
      <c r="P27" s="4">
        <v>1558.9504199999999</v>
      </c>
      <c r="Q27" s="4">
        <v>1682.0572199999999</v>
      </c>
      <c r="R27" s="227">
        <v>5482.2105999999994</v>
      </c>
      <c r="S27" s="4">
        <v>1598.57701</v>
      </c>
      <c r="T27" s="4">
        <v>1644.93445</v>
      </c>
      <c r="U27" s="4">
        <v>1558.1749399999999</v>
      </c>
      <c r="V27" s="4">
        <v>1567.3576700000001</v>
      </c>
      <c r="W27" s="227">
        <v>6369.0440699999999</v>
      </c>
      <c r="X27" s="4">
        <v>1392.423139</v>
      </c>
      <c r="Y27" s="274">
        <v>1661.093255</v>
      </c>
    </row>
    <row r="28" spans="1:25" ht="12" customHeight="1" x14ac:dyDescent="0.25">
      <c r="A28" s="69" t="s">
        <v>37</v>
      </c>
      <c r="B28" s="8"/>
      <c r="C28" s="11"/>
      <c r="D28" s="6"/>
      <c r="E28" s="7"/>
      <c r="F28" s="7"/>
      <c r="G28" s="7"/>
      <c r="H28" s="228"/>
      <c r="I28" s="7"/>
      <c r="J28" s="7"/>
      <c r="K28" s="7"/>
      <c r="L28" s="7"/>
      <c r="M28" s="228"/>
      <c r="N28" s="7"/>
      <c r="O28" s="7"/>
      <c r="P28" s="7"/>
      <c r="Q28" s="7"/>
      <c r="R28" s="228"/>
      <c r="S28" s="7"/>
      <c r="T28" s="7"/>
      <c r="U28" s="7"/>
      <c r="V28" s="7"/>
      <c r="W28" s="228"/>
      <c r="X28" s="7"/>
      <c r="Y28" s="275"/>
    </row>
    <row r="29" spans="1:25" ht="12" customHeight="1" x14ac:dyDescent="0.25">
      <c r="A29" s="69">
        <v>64</v>
      </c>
      <c r="B29" s="12" t="s">
        <v>211</v>
      </c>
      <c r="C29" s="142" t="s">
        <v>199</v>
      </c>
      <c r="D29" s="13">
        <v>1.7923576563546149</v>
      </c>
      <c r="E29" s="14">
        <v>2.2115230054183255</v>
      </c>
      <c r="F29" s="14">
        <v>1.9312955512425467</v>
      </c>
      <c r="G29" s="14">
        <v>2.3489203753877224</v>
      </c>
      <c r="H29" s="229">
        <v>2.0739430202055122</v>
      </c>
      <c r="I29" s="14">
        <v>1.9981008933053823</v>
      </c>
      <c r="J29" s="14">
        <v>2.0446986129610081</v>
      </c>
      <c r="K29" s="14">
        <v>2.2652823149267034</v>
      </c>
      <c r="L29" s="14">
        <v>1.905504475637271</v>
      </c>
      <c r="M29" s="229">
        <v>2.0523620157450528</v>
      </c>
      <c r="N29" s="14">
        <v>1.673854916623114</v>
      </c>
      <c r="O29" s="14">
        <v>1.7138182657249854</v>
      </c>
      <c r="P29" s="14">
        <v>1.8609041460086972</v>
      </c>
      <c r="Q29" s="14">
        <v>2.3193428580271482</v>
      </c>
      <c r="R29" s="229">
        <v>1.931268163977502</v>
      </c>
      <c r="S29" s="14">
        <v>1.7888872804445</v>
      </c>
      <c r="T29" s="14">
        <v>1.9363542990786045</v>
      </c>
      <c r="U29" s="14">
        <v>1.6773270742629194</v>
      </c>
      <c r="V29" s="14">
        <v>1.7564232105362396</v>
      </c>
      <c r="W29" s="229">
        <v>1.7916915399927509</v>
      </c>
      <c r="X29" s="14">
        <v>1.7128473470276049</v>
      </c>
      <c r="Y29" s="276">
        <v>1.5828758912394716</v>
      </c>
    </row>
    <row r="30" spans="1:25" ht="12" customHeight="1" x14ac:dyDescent="0.25">
      <c r="A30" s="69">
        <v>65</v>
      </c>
      <c r="B30" s="12" t="s">
        <v>210</v>
      </c>
      <c r="C30" s="142" t="s">
        <v>199</v>
      </c>
      <c r="D30" s="13">
        <v>0.69460644139287941</v>
      </c>
      <c r="E30" s="14">
        <v>0.61750990608789291</v>
      </c>
      <c r="F30" s="14">
        <v>0.66792230902204375</v>
      </c>
      <c r="G30" s="14">
        <v>0.58332245753216183</v>
      </c>
      <c r="H30" s="229">
        <v>0.64077909924001497</v>
      </c>
      <c r="I30" s="14">
        <v>0.59624985785451834</v>
      </c>
      <c r="J30" s="14">
        <v>0.57958117239822049</v>
      </c>
      <c r="K30" s="14">
        <v>0.70508874503790608</v>
      </c>
      <c r="L30" s="14">
        <v>0.67679411938725376</v>
      </c>
      <c r="M30" s="229">
        <v>0.6390683982226566</v>
      </c>
      <c r="N30" s="14">
        <v>0.57487065274043192</v>
      </c>
      <c r="O30" s="14">
        <v>0.64289292488209482</v>
      </c>
      <c r="P30" s="14">
        <v>0.58296273463270243</v>
      </c>
      <c r="Q30" s="14">
        <v>0.59159955331365011</v>
      </c>
      <c r="R30" s="229">
        <v>0.59281288828999013</v>
      </c>
      <c r="S30" s="14">
        <v>0.57469976494907815</v>
      </c>
      <c r="T30" s="14">
        <v>0.48285411637162806</v>
      </c>
      <c r="U30" s="14">
        <v>0.57738690997045561</v>
      </c>
      <c r="V30" s="14">
        <v>0.5162938978746312</v>
      </c>
      <c r="W30" s="229">
        <v>0.53726307735408707</v>
      </c>
      <c r="X30" s="14">
        <v>0.57029174989643705</v>
      </c>
      <c r="Y30" s="276">
        <v>0.6583268708868486</v>
      </c>
    </row>
    <row r="31" spans="1:25" ht="12" customHeight="1" x14ac:dyDescent="0.25">
      <c r="A31" s="69">
        <v>66</v>
      </c>
      <c r="B31" s="12" t="s">
        <v>209</v>
      </c>
      <c r="C31" s="142" t="s">
        <v>199</v>
      </c>
      <c r="D31" s="13">
        <v>0.21237083092097725</v>
      </c>
      <c r="E31" s="14">
        <v>0.24619724675130369</v>
      </c>
      <c r="F31" s="14">
        <v>0.24579918531328948</v>
      </c>
      <c r="G31" s="14">
        <v>0.29629895383563509</v>
      </c>
      <c r="H31" s="229">
        <v>0.25016709375518803</v>
      </c>
      <c r="I31" s="14">
        <v>0.2234577969364861</v>
      </c>
      <c r="J31" s="14">
        <v>0.24596054444359033</v>
      </c>
      <c r="K31" s="14">
        <v>0.26101225840368519</v>
      </c>
      <c r="L31" s="14">
        <v>0.25737801527466803</v>
      </c>
      <c r="M31" s="229">
        <v>0.24620101270502995</v>
      </c>
      <c r="N31" s="14">
        <v>0.22074615361388772</v>
      </c>
      <c r="O31" s="14">
        <v>0.2103265166368907</v>
      </c>
      <c r="P31" s="14">
        <v>0.27810249411267357</v>
      </c>
      <c r="Q31" s="14">
        <v>0.38602598786740444</v>
      </c>
      <c r="R31" s="229">
        <v>0.28615795971063207</v>
      </c>
      <c r="S31" s="14">
        <v>0.28206031437922408</v>
      </c>
      <c r="T31" s="14">
        <v>0.30602053698857123</v>
      </c>
      <c r="U31" s="14">
        <v>0.23390222518916903</v>
      </c>
      <c r="V31" s="14">
        <v>0.28202474537799654</v>
      </c>
      <c r="W31" s="229">
        <v>0.27645798519305892</v>
      </c>
      <c r="X31" s="14">
        <v>0.34108906903047381</v>
      </c>
      <c r="Y31" s="276">
        <v>0.34914794659376308</v>
      </c>
    </row>
    <row r="32" spans="1:25" ht="12" customHeight="1" x14ac:dyDescent="0.25">
      <c r="A32" s="69">
        <v>67</v>
      </c>
      <c r="B32" s="12" t="s">
        <v>208</v>
      </c>
      <c r="C32" s="142" t="s">
        <v>200</v>
      </c>
      <c r="D32" s="13">
        <v>0.62989825834729696</v>
      </c>
      <c r="E32" s="14">
        <v>0.61866655020784556</v>
      </c>
      <c r="F32" s="14">
        <v>0.7795217539666035</v>
      </c>
      <c r="G32" s="14">
        <v>0.72478067077664221</v>
      </c>
      <c r="H32" s="229">
        <v>0.69020174886544838</v>
      </c>
      <c r="I32" s="14">
        <v>0.62330348345648401</v>
      </c>
      <c r="J32" s="14">
        <v>0.6931006317188203</v>
      </c>
      <c r="K32" s="14">
        <v>0.72101771182193364</v>
      </c>
      <c r="L32" s="14">
        <v>0.74554613623688948</v>
      </c>
      <c r="M32" s="229">
        <v>0.69444100950455778</v>
      </c>
      <c r="N32" s="14">
        <v>0.68010583599831109</v>
      </c>
      <c r="O32" s="14">
        <v>0.74940227909418766</v>
      </c>
      <c r="P32" s="14">
        <v>0.78329202028118394</v>
      </c>
      <c r="Q32" s="14">
        <v>0.86214789767972355</v>
      </c>
      <c r="R32" s="229">
        <v>0.77600791859400664</v>
      </c>
      <c r="S32" s="14">
        <v>0.79860561612855918</v>
      </c>
      <c r="T32" s="14">
        <v>0.82806973432892717</v>
      </c>
      <c r="U32" s="14">
        <v>0.7378424337898799</v>
      </c>
      <c r="V32" s="14">
        <v>0.78628087167876615</v>
      </c>
      <c r="W32" s="229">
        <v>0.78831672395697527</v>
      </c>
      <c r="X32" s="14">
        <v>0.92134423586306124</v>
      </c>
      <c r="Y32" s="276">
        <v>0.98872866293710893</v>
      </c>
    </row>
    <row r="33" spans="1:25" ht="12" customHeight="1" x14ac:dyDescent="0.25">
      <c r="A33" s="69">
        <v>68</v>
      </c>
      <c r="B33" s="12" t="s">
        <v>207</v>
      </c>
      <c r="C33" s="142" t="s">
        <v>200</v>
      </c>
      <c r="D33" s="13">
        <v>9.999999999999998E-4</v>
      </c>
      <c r="E33" s="14">
        <v>1.6582563752934269E-3</v>
      </c>
      <c r="F33" s="14">
        <v>2.9961980721227048E-3</v>
      </c>
      <c r="G33" s="14">
        <v>1.6588773779991754E-3</v>
      </c>
      <c r="H33" s="229">
        <v>1.8733078024498959E-3</v>
      </c>
      <c r="I33" s="14">
        <v>1.3336046958501453E-3</v>
      </c>
      <c r="J33" s="14">
        <v>6.8383661101432893E-4</v>
      </c>
      <c r="K33" s="14">
        <v>1.968971151434152E-3</v>
      </c>
      <c r="L33" s="14">
        <v>3.0000000000000001E-3</v>
      </c>
      <c r="M33" s="229">
        <v>2.1470027706221965E-3</v>
      </c>
      <c r="N33" s="14">
        <v>1.9999999999999996E-3</v>
      </c>
      <c r="O33" s="14">
        <v>2.8117730560633541E-3</v>
      </c>
      <c r="P33" s="14">
        <v>1.3224817759117703E-3</v>
      </c>
      <c r="Q33" s="14">
        <v>4.0514247309612929E-3</v>
      </c>
      <c r="R33" s="229">
        <v>2.5621633999248412E-3</v>
      </c>
      <c r="S33" s="14">
        <v>2.6481117978795405E-3</v>
      </c>
      <c r="T33" s="14">
        <v>1.9999999999999996E-3</v>
      </c>
      <c r="U33" s="14">
        <v>2.6849722278295659E-3</v>
      </c>
      <c r="V33" s="14">
        <v>2.3336831343671541E-3</v>
      </c>
      <c r="W33" s="229">
        <v>2.4123639232409956E-3</v>
      </c>
      <c r="X33" s="14">
        <v>2.6622339518590837E-3</v>
      </c>
      <c r="Y33" s="276">
        <v>2.6868064803501957E-3</v>
      </c>
    </row>
    <row r="34" spans="1:25" ht="12" customHeight="1" x14ac:dyDescent="0.25">
      <c r="B34" s="24"/>
      <c r="C34" s="143"/>
      <c r="D34" s="9"/>
      <c r="E34" s="10"/>
      <c r="F34" s="10"/>
      <c r="G34" s="10"/>
      <c r="H34" s="230"/>
      <c r="I34" s="10"/>
      <c r="J34" s="10"/>
      <c r="K34" s="10"/>
      <c r="L34" s="10"/>
      <c r="M34" s="230"/>
      <c r="N34" s="10"/>
      <c r="O34" s="10"/>
      <c r="P34" s="10"/>
      <c r="Q34" s="10"/>
      <c r="R34" s="230"/>
      <c r="S34" s="10"/>
      <c r="T34" s="10"/>
      <c r="U34" s="10"/>
      <c r="V34" s="10"/>
      <c r="W34" s="230"/>
      <c r="X34" s="10"/>
      <c r="Y34" s="277"/>
    </row>
    <row r="35" spans="1:25" ht="12" customHeight="1" x14ac:dyDescent="0.25">
      <c r="A35" s="69">
        <v>76</v>
      </c>
      <c r="B35" s="12" t="s">
        <v>206</v>
      </c>
      <c r="C35" s="142" t="s">
        <v>198</v>
      </c>
      <c r="D35" s="15">
        <v>27.760252926999996</v>
      </c>
      <c r="E35" s="16">
        <v>33.188297915999996</v>
      </c>
      <c r="F35" s="16">
        <v>29.888870109999996</v>
      </c>
      <c r="G35" s="16">
        <v>39.511282200000004</v>
      </c>
      <c r="H35" s="231">
        <v>130.348703153</v>
      </c>
      <c r="I35" s="16">
        <v>31.567400376000005</v>
      </c>
      <c r="J35" s="16">
        <v>30.904249</v>
      </c>
      <c r="K35" s="16">
        <v>34.617819999999995</v>
      </c>
      <c r="L35" s="16">
        <v>29.199802000000002</v>
      </c>
      <c r="M35" s="231">
        <v>126.31009099999999</v>
      </c>
      <c r="N35" s="16">
        <v>21.309450000000002</v>
      </c>
      <c r="O35" s="16">
        <v>12.629579999999999</v>
      </c>
      <c r="P35" s="16">
        <v>25.986839999999997</v>
      </c>
      <c r="Q35" s="16">
        <v>35.499974000000002</v>
      </c>
      <c r="R35" s="231">
        <v>95.425843999999998</v>
      </c>
      <c r="S35" s="16">
        <v>25.263432000000002</v>
      </c>
      <c r="T35" s="16">
        <v>29.111186</v>
      </c>
      <c r="U35" s="16">
        <v>23.207116000000003</v>
      </c>
      <c r="V35" s="16">
        <v>24.692876000000002</v>
      </c>
      <c r="W35" s="231">
        <v>102.27460999999998</v>
      </c>
      <c r="X35" s="16">
        <v>21.088754999999999</v>
      </c>
      <c r="Y35" s="278">
        <v>22.741134719999994</v>
      </c>
    </row>
    <row r="36" spans="1:25" ht="12" customHeight="1" x14ac:dyDescent="0.25">
      <c r="A36" s="69">
        <v>77</v>
      </c>
      <c r="B36" s="12" t="s">
        <v>205</v>
      </c>
      <c r="C36" s="142" t="s">
        <v>198</v>
      </c>
      <c r="D36" s="15">
        <v>10.477876617999998</v>
      </c>
      <c r="E36" s="16">
        <v>8.7758692269999994</v>
      </c>
      <c r="F36" s="16">
        <v>10.074415119999999</v>
      </c>
      <c r="G36" s="16">
        <v>9.0095619580000008</v>
      </c>
      <c r="H36" s="231">
        <v>38.337722922999994</v>
      </c>
      <c r="I36" s="16">
        <v>8.9034146990000007</v>
      </c>
      <c r="J36" s="16">
        <v>8.2992299999999997</v>
      </c>
      <c r="K36" s="16">
        <v>10.435100000000002</v>
      </c>
      <c r="L36" s="16">
        <v>10.039937999999998</v>
      </c>
      <c r="M36" s="231">
        <v>37.678308000000001</v>
      </c>
      <c r="N36" s="16">
        <v>6.9616399999999983</v>
      </c>
      <c r="O36" s="16">
        <v>4.6552300000000004</v>
      </c>
      <c r="P36" s="16">
        <v>7.7989619999999995</v>
      </c>
      <c r="Q36" s="16">
        <v>8.4043279999999996</v>
      </c>
      <c r="R36" s="231">
        <v>27.820159999999998</v>
      </c>
      <c r="S36" s="16">
        <v>7.8572703110000015</v>
      </c>
      <c r="T36" s="16">
        <v>6.709772062599999</v>
      </c>
      <c r="U36" s="16">
        <v>7.6532537030000007</v>
      </c>
      <c r="V36" s="16">
        <v>6.8818624145999996</v>
      </c>
      <c r="W36" s="231">
        <v>29.102158491200001</v>
      </c>
      <c r="X36" s="16">
        <v>6.8185241781999997</v>
      </c>
      <c r="Y36" s="278">
        <v>9.5056282878000005</v>
      </c>
    </row>
    <row r="37" spans="1:25" ht="12" customHeight="1" x14ac:dyDescent="0.25">
      <c r="A37" s="69">
        <v>78</v>
      </c>
      <c r="B37" s="12" t="s">
        <v>204</v>
      </c>
      <c r="C37" s="142" t="s">
        <v>198</v>
      </c>
      <c r="D37" s="15">
        <v>2.6830314780000002</v>
      </c>
      <c r="E37" s="16">
        <v>2.9865948639999997</v>
      </c>
      <c r="F37" s="16">
        <v>3.0209453199999996</v>
      </c>
      <c r="G37" s="16">
        <v>4.0701141120000006</v>
      </c>
      <c r="H37" s="231">
        <v>12.760685774000001</v>
      </c>
      <c r="I37" s="16">
        <v>2.8371244990000002</v>
      </c>
      <c r="J37" s="16">
        <v>2.9830000000000001</v>
      </c>
      <c r="K37" s="16">
        <v>3.28233</v>
      </c>
      <c r="L37" s="16">
        <v>3.1534699999999996</v>
      </c>
      <c r="M37" s="231">
        <v>12.2559</v>
      </c>
      <c r="N37" s="16">
        <v>2.1932200000000002</v>
      </c>
      <c r="O37" s="16">
        <v>1.1870739999999997</v>
      </c>
      <c r="P37" s="16">
        <v>3.141419</v>
      </c>
      <c r="Q37" s="16">
        <v>5.0682810000000007</v>
      </c>
      <c r="R37" s="231">
        <v>11.589994000000001</v>
      </c>
      <c r="S37" s="16">
        <v>3.3092800000000007</v>
      </c>
      <c r="T37" s="16">
        <v>3.8458550000000011</v>
      </c>
      <c r="U37" s="16">
        <v>2.4987060000000003</v>
      </c>
      <c r="V37" s="16">
        <v>3.1956439999999993</v>
      </c>
      <c r="W37" s="231">
        <v>12.849484999999998</v>
      </c>
      <c r="X37" s="16">
        <v>3.401284</v>
      </c>
      <c r="Y37" s="278">
        <v>4.3758710000000001</v>
      </c>
    </row>
    <row r="38" spans="1:25" ht="12" customHeight="1" x14ac:dyDescent="0.25">
      <c r="A38" s="69">
        <v>79</v>
      </c>
      <c r="B38" s="12" t="s">
        <v>203</v>
      </c>
      <c r="C38" s="142" t="s">
        <v>214</v>
      </c>
      <c r="D38" s="15">
        <v>0.76975991789999998</v>
      </c>
      <c r="E38" s="16">
        <v>0.7001102346000001</v>
      </c>
      <c r="F38" s="16">
        <v>0.9339137583999999</v>
      </c>
      <c r="G38" s="16">
        <v>0.93976672650000015</v>
      </c>
      <c r="H38" s="231">
        <v>3.3435506373999995</v>
      </c>
      <c r="I38" s="16">
        <v>0.74221708389999996</v>
      </c>
      <c r="J38" s="16">
        <v>0.77682989000000002</v>
      </c>
      <c r="K38" s="16">
        <v>0.83956154999999999</v>
      </c>
      <c r="L38" s="16">
        <v>0.89185379600000014</v>
      </c>
      <c r="M38" s="231">
        <v>3.2504794059999997</v>
      </c>
      <c r="N38" s="16">
        <v>0.64050699</v>
      </c>
      <c r="O38" s="16">
        <v>0.41102956000000007</v>
      </c>
      <c r="P38" s="16">
        <v>0.86364483400000003</v>
      </c>
      <c r="Q38" s="16">
        <v>1.0238035859999999</v>
      </c>
      <c r="R38" s="231">
        <v>2.9389849700000004</v>
      </c>
      <c r="S38" s="16">
        <v>0.94185394800000011</v>
      </c>
      <c r="T38" s="16">
        <v>1.0660133029999999</v>
      </c>
      <c r="U38" s="16">
        <v>0.86557866999999988</v>
      </c>
      <c r="V38" s="16">
        <v>0.94028493499999999</v>
      </c>
      <c r="W38" s="231">
        <v>3.8137308559999998</v>
      </c>
      <c r="X38" s="16">
        <v>0.96998977500000005</v>
      </c>
      <c r="Y38" s="278">
        <v>1.23879175403</v>
      </c>
    </row>
    <row r="39" spans="1:25" ht="12" customHeight="1" x14ac:dyDescent="0.25">
      <c r="A39" s="69">
        <v>80</v>
      </c>
      <c r="B39" s="12" t="s">
        <v>202</v>
      </c>
      <c r="C39" s="142" t="s">
        <v>201</v>
      </c>
      <c r="D39" s="15">
        <v>0.86829505000000018</v>
      </c>
      <c r="E39" s="16">
        <v>0.69509334999999983</v>
      </c>
      <c r="F39" s="16">
        <v>1.2226390999999999</v>
      </c>
      <c r="G39" s="16">
        <v>1.3430039900000001</v>
      </c>
      <c r="H39" s="231">
        <v>4.12903149</v>
      </c>
      <c r="I39" s="16">
        <v>0.87225322999999999</v>
      </c>
      <c r="J39" s="16">
        <v>1.092296535856</v>
      </c>
      <c r="K39" s="16">
        <v>1.1571466700000002</v>
      </c>
      <c r="L39" s="16">
        <v>1.33602668</v>
      </c>
      <c r="M39" s="231">
        <v>4.457723115856</v>
      </c>
      <c r="N39" s="16">
        <v>0.71679627499999976</v>
      </c>
      <c r="O39" s="16">
        <v>0.88661343600000009</v>
      </c>
      <c r="P39" s="16">
        <v>1.0578989619999999</v>
      </c>
      <c r="Q39" s="16">
        <v>1.3591694405700001</v>
      </c>
      <c r="R39" s="231">
        <v>4.0204781135700003</v>
      </c>
      <c r="S39" s="16">
        <v>1.2422068367736845</v>
      </c>
      <c r="T39" s="16">
        <v>1.3826080009999997</v>
      </c>
      <c r="U39" s="16">
        <v>1.0943107999999999</v>
      </c>
      <c r="V39" s="16">
        <v>1.1103306347400002</v>
      </c>
      <c r="W39" s="231">
        <v>4.8294562725136858</v>
      </c>
      <c r="X39" s="16">
        <v>1.0815724816400001</v>
      </c>
      <c r="Y39" s="278">
        <v>1.1463874169999999</v>
      </c>
    </row>
    <row r="40" spans="1:25" ht="12" customHeight="1" x14ac:dyDescent="0.25">
      <c r="B40" s="12"/>
      <c r="C40" s="142"/>
      <c r="D40" s="9"/>
      <c r="E40" s="10"/>
      <c r="F40" s="10"/>
      <c r="G40" s="10"/>
      <c r="H40" s="230"/>
      <c r="I40" s="10"/>
      <c r="J40" s="10"/>
      <c r="K40" s="10"/>
      <c r="L40" s="10"/>
      <c r="M40" s="230"/>
      <c r="N40" s="10"/>
      <c r="O40" s="10"/>
      <c r="P40" s="10"/>
      <c r="Q40" s="10"/>
      <c r="R40" s="230"/>
      <c r="S40" s="10"/>
      <c r="T40" s="10"/>
      <c r="U40" s="10"/>
      <c r="V40" s="10"/>
      <c r="W40" s="230"/>
      <c r="X40" s="10"/>
      <c r="Y40" s="277"/>
    </row>
    <row r="41" spans="1:25" ht="12" customHeight="1" x14ac:dyDescent="0.25">
      <c r="A41" s="69">
        <v>27</v>
      </c>
      <c r="B41" s="12" t="s">
        <v>232</v>
      </c>
      <c r="C41" s="142" t="s">
        <v>215</v>
      </c>
      <c r="D41" s="148" t="s">
        <v>237</v>
      </c>
      <c r="E41" s="149" t="s">
        <v>237</v>
      </c>
      <c r="F41" s="149" t="s">
        <v>237</v>
      </c>
      <c r="G41" s="149" t="s">
        <v>237</v>
      </c>
      <c r="H41" s="232" t="s">
        <v>237</v>
      </c>
      <c r="I41" s="149" t="s">
        <v>237</v>
      </c>
      <c r="J41" s="149" t="s">
        <v>237</v>
      </c>
      <c r="K41" s="149" t="s">
        <v>237</v>
      </c>
      <c r="L41" s="149" t="s">
        <v>237</v>
      </c>
      <c r="M41" s="232" t="s">
        <v>237</v>
      </c>
      <c r="N41" s="149" t="s">
        <v>237</v>
      </c>
      <c r="O41" s="149" t="s">
        <v>237</v>
      </c>
      <c r="P41" s="149" t="s">
        <v>237</v>
      </c>
      <c r="Q41" s="149" t="s">
        <v>237</v>
      </c>
      <c r="R41" s="232" t="s">
        <v>237</v>
      </c>
      <c r="S41" s="149">
        <v>36.759354802681656</v>
      </c>
      <c r="T41" s="149">
        <v>37.043233242516131</v>
      </c>
      <c r="U41" s="149">
        <v>38.68754734946512</v>
      </c>
      <c r="V41" s="149">
        <v>39.337432170156795</v>
      </c>
      <c r="W41" s="232">
        <v>37.938839821844709</v>
      </c>
      <c r="X41" s="149">
        <v>41.044137647011596</v>
      </c>
      <c r="Y41" s="279">
        <v>38.154702614212958</v>
      </c>
    </row>
    <row r="42" spans="1:25" ht="12" customHeight="1" x14ac:dyDescent="0.25">
      <c r="A42" s="69">
        <v>19</v>
      </c>
      <c r="B42" s="12" t="s">
        <v>233</v>
      </c>
      <c r="C42" s="142" t="s">
        <v>216</v>
      </c>
      <c r="D42" s="151">
        <v>-0.22748163795282259</v>
      </c>
      <c r="E42" s="150">
        <v>-6.4409420678470983E-2</v>
      </c>
      <c r="F42" s="150">
        <v>5.3911148751642969E-2</v>
      </c>
      <c r="G42" s="150">
        <v>0.11029599003770567</v>
      </c>
      <c r="H42" s="225">
        <v>-2.2873620884677589E-2</v>
      </c>
      <c r="I42" s="150">
        <v>0.15243673925209442</v>
      </c>
      <c r="J42" s="150">
        <v>0.35338295500897804</v>
      </c>
      <c r="K42" s="150">
        <v>0.10029370657053738</v>
      </c>
      <c r="L42" s="150">
        <v>4.3807694166629933E-2</v>
      </c>
      <c r="M42" s="225">
        <v>0.16147199625481748</v>
      </c>
      <c r="N42" s="150">
        <v>0.3712521977036658</v>
      </c>
      <c r="O42" s="150">
        <v>-0.27233553684222395</v>
      </c>
      <c r="P42" s="150">
        <v>-9.5827299180494388E-2</v>
      </c>
      <c r="Q42" s="150">
        <v>-0.12772142467028977</v>
      </c>
      <c r="R42" s="225">
        <v>-3.9492840083419842E-3</v>
      </c>
      <c r="S42" s="150">
        <v>-0.2331384519899265</v>
      </c>
      <c r="T42" s="150">
        <v>-0.29400103203926947</v>
      </c>
      <c r="U42" s="150">
        <v>-0.23911539314277735</v>
      </c>
      <c r="V42" s="150">
        <v>-0.18265976176718215</v>
      </c>
      <c r="W42" s="225">
        <v>-0.24045652954758695</v>
      </c>
      <c r="X42" s="150">
        <v>-0.33814265463401177</v>
      </c>
      <c r="Y42" s="273">
        <v>-0.59471474750628317</v>
      </c>
    </row>
    <row r="43" spans="1:25" ht="12" customHeight="1" x14ac:dyDescent="0.25">
      <c r="I43" s="25"/>
      <c r="J43" s="25"/>
      <c r="K43" s="25"/>
      <c r="L43" s="25"/>
      <c r="N43" s="25"/>
      <c r="O43" s="25"/>
      <c r="P43" s="25"/>
      <c r="Q43" s="25"/>
      <c r="S43" s="25"/>
      <c r="T43" s="25"/>
      <c r="U43" s="25"/>
      <c r="V43" s="25"/>
      <c r="X43" s="25"/>
      <c r="Y43" s="25"/>
    </row>
    <row r="44" spans="1:25" ht="12" customHeight="1" x14ac:dyDescent="0.25">
      <c r="I44" s="25"/>
      <c r="J44" s="25"/>
      <c r="K44" s="25"/>
      <c r="L44" s="25"/>
      <c r="N44" s="25"/>
      <c r="O44" s="25"/>
      <c r="P44" s="25"/>
      <c r="Q44" s="25"/>
      <c r="S44" s="25"/>
      <c r="T44" s="25"/>
      <c r="U44" s="25"/>
      <c r="V44" s="25"/>
      <c r="X44" s="25"/>
      <c r="Y44" s="25"/>
    </row>
    <row r="45" spans="1:25" ht="20.100000000000001" customHeight="1" x14ac:dyDescent="0.25">
      <c r="B45" s="119" t="s">
        <v>33</v>
      </c>
      <c r="C45" s="163"/>
      <c r="D45" s="164" t="str">
        <f t="shared" ref="D45:Y45" si="1">D$5</f>
        <v>1Q18</v>
      </c>
      <c r="E45" s="164" t="str">
        <f t="shared" si="1"/>
        <v>2Q18</v>
      </c>
      <c r="F45" s="164" t="str">
        <f t="shared" si="1"/>
        <v>3Q18</v>
      </c>
      <c r="G45" s="164" t="str">
        <f t="shared" si="1"/>
        <v>4Q18</v>
      </c>
      <c r="H45" s="164">
        <f>H$5</f>
        <v>2018</v>
      </c>
      <c r="I45" s="164" t="str">
        <f t="shared" si="1"/>
        <v>1Q19</v>
      </c>
      <c r="J45" s="164" t="str">
        <f t="shared" si="1"/>
        <v>2Q19</v>
      </c>
      <c r="K45" s="164" t="str">
        <f t="shared" si="1"/>
        <v>3Q19</v>
      </c>
      <c r="L45" s="164" t="str">
        <f t="shared" si="1"/>
        <v>4Q19</v>
      </c>
      <c r="M45" s="164">
        <f>M$5</f>
        <v>2019</v>
      </c>
      <c r="N45" s="164" t="str">
        <f t="shared" si="1"/>
        <v>1Q20</v>
      </c>
      <c r="O45" s="164" t="str">
        <f t="shared" si="1"/>
        <v>2Q20</v>
      </c>
      <c r="P45" s="164" t="str">
        <f t="shared" si="1"/>
        <v>3Q20</v>
      </c>
      <c r="Q45" s="164" t="str">
        <f t="shared" si="1"/>
        <v>4Q20</v>
      </c>
      <c r="R45" s="164">
        <f>R$5</f>
        <v>2020</v>
      </c>
      <c r="S45" s="164" t="str">
        <f t="shared" si="1"/>
        <v>1Q21</v>
      </c>
      <c r="T45" s="164" t="str">
        <f t="shared" si="1"/>
        <v>2Q21</v>
      </c>
      <c r="U45" s="164" t="str">
        <f t="shared" si="1"/>
        <v>3Q21</v>
      </c>
      <c r="V45" s="164" t="str">
        <f t="shared" si="1"/>
        <v>4Q21</v>
      </c>
      <c r="W45" s="164">
        <f>W$5</f>
        <v>2021</v>
      </c>
      <c r="X45" s="164" t="str">
        <f t="shared" si="1"/>
        <v>1Q22</v>
      </c>
      <c r="Y45" s="164" t="str">
        <f t="shared" si="1"/>
        <v>2Q22</v>
      </c>
    </row>
    <row r="46" spans="1:25" ht="12" customHeight="1" x14ac:dyDescent="0.25">
      <c r="A46" s="69">
        <v>86</v>
      </c>
      <c r="B46" s="2" t="s">
        <v>213</v>
      </c>
      <c r="C46" s="140" t="s">
        <v>198</v>
      </c>
      <c r="D46" s="3" t="s">
        <v>237</v>
      </c>
      <c r="E46" s="4" t="s">
        <v>237</v>
      </c>
      <c r="F46" s="4" t="s">
        <v>237</v>
      </c>
      <c r="G46" s="4" t="s">
        <v>237</v>
      </c>
      <c r="H46" s="226" t="s">
        <v>237</v>
      </c>
      <c r="I46" s="4" t="s">
        <v>237</v>
      </c>
      <c r="J46" s="4" t="s">
        <v>237</v>
      </c>
      <c r="K46" s="4" t="s">
        <v>237</v>
      </c>
      <c r="L46" s="4" t="s">
        <v>237</v>
      </c>
      <c r="M46" s="226" t="s">
        <v>237</v>
      </c>
      <c r="N46" s="4" t="s">
        <v>237</v>
      </c>
      <c r="O46" s="4" t="s">
        <v>237</v>
      </c>
      <c r="P46" s="4" t="s">
        <v>237</v>
      </c>
      <c r="Q46" s="4" t="s">
        <v>237</v>
      </c>
      <c r="R46" s="226" t="s">
        <v>237</v>
      </c>
      <c r="S46" s="4">
        <v>501.94761999999997</v>
      </c>
      <c r="T46" s="4">
        <v>517.26291702000003</v>
      </c>
      <c r="U46" s="4">
        <v>527.02422000000001</v>
      </c>
      <c r="V46" s="4">
        <v>532.85321999999996</v>
      </c>
      <c r="W46" s="226">
        <v>2079.0879770199999</v>
      </c>
      <c r="X46" s="4">
        <v>513.45976074999999</v>
      </c>
      <c r="Y46" s="274">
        <v>520.14341000000002</v>
      </c>
    </row>
    <row r="47" spans="1:25" ht="12" customHeight="1" x14ac:dyDescent="0.25">
      <c r="A47" s="69">
        <v>87</v>
      </c>
      <c r="B47" s="2" t="s">
        <v>212</v>
      </c>
      <c r="C47" s="140" t="s">
        <v>198</v>
      </c>
      <c r="D47" s="3">
        <v>535.21114999999998</v>
      </c>
      <c r="E47" s="4">
        <v>539.04817999999989</v>
      </c>
      <c r="F47" s="4">
        <v>533.85937999999999</v>
      </c>
      <c r="G47" s="4">
        <v>541.80873999999994</v>
      </c>
      <c r="H47" s="227">
        <v>2149.9274500000001</v>
      </c>
      <c r="I47" s="4">
        <v>530.25045999999998</v>
      </c>
      <c r="J47" s="4">
        <v>539.83753000000002</v>
      </c>
      <c r="K47" s="4">
        <v>547.90632000000005</v>
      </c>
      <c r="L47" s="4">
        <v>502.77060999999998</v>
      </c>
      <c r="M47" s="227">
        <v>2120.7649200000001</v>
      </c>
      <c r="N47" s="4">
        <v>423.59452999999996</v>
      </c>
      <c r="O47" s="4">
        <v>233.39319</v>
      </c>
      <c r="P47" s="4">
        <v>415.17899999999997</v>
      </c>
      <c r="Q47" s="4">
        <v>430.45112</v>
      </c>
      <c r="R47" s="227">
        <v>1502.6178399999999</v>
      </c>
      <c r="S47" s="4">
        <v>501.94761999999997</v>
      </c>
      <c r="T47" s="4">
        <v>515.76605000000006</v>
      </c>
      <c r="U47" s="4">
        <v>527.02422000000001</v>
      </c>
      <c r="V47" s="4">
        <v>532.85321999999996</v>
      </c>
      <c r="W47" s="227">
        <v>2077.5911099999998</v>
      </c>
      <c r="X47" s="4">
        <v>513.60305900000003</v>
      </c>
      <c r="Y47" s="274">
        <v>521.44821000000002</v>
      </c>
    </row>
    <row r="48" spans="1:25" ht="12" customHeight="1" x14ac:dyDescent="0.25">
      <c r="B48" s="8"/>
      <c r="C48" s="11"/>
      <c r="D48" s="6"/>
      <c r="E48" s="7"/>
      <c r="F48" s="7"/>
      <c r="G48" s="7"/>
      <c r="H48" s="228"/>
      <c r="I48" s="7"/>
      <c r="J48" s="7"/>
      <c r="K48" s="7"/>
      <c r="L48" s="7"/>
      <c r="M48" s="228"/>
      <c r="N48" s="7"/>
      <c r="O48" s="7"/>
      <c r="P48" s="7"/>
      <c r="Q48" s="7"/>
      <c r="R48" s="228"/>
      <c r="S48" s="7"/>
      <c r="T48" s="7"/>
      <c r="U48" s="7"/>
      <c r="V48" s="7"/>
      <c r="W48" s="228"/>
      <c r="X48" s="7"/>
      <c r="Y48" s="275"/>
    </row>
    <row r="49" spans="1:25" ht="12" customHeight="1" x14ac:dyDescent="0.25">
      <c r="A49" s="69">
        <v>91</v>
      </c>
      <c r="B49" s="12" t="s">
        <v>211</v>
      </c>
      <c r="C49" s="142" t="s">
        <v>199</v>
      </c>
      <c r="D49" s="13">
        <v>3.1998120752902848</v>
      </c>
      <c r="E49" s="14">
        <v>2.9401160790488161</v>
      </c>
      <c r="F49" s="14">
        <v>2.8925945467137808</v>
      </c>
      <c r="G49" s="14">
        <v>3.107184910675306</v>
      </c>
      <c r="H49" s="229">
        <v>3.0350689250932632</v>
      </c>
      <c r="I49" s="14">
        <v>2.9574901811494896</v>
      </c>
      <c r="J49" s="14">
        <v>3.0118945520516149</v>
      </c>
      <c r="K49" s="14">
        <v>2.8985367617223319</v>
      </c>
      <c r="L49" s="14">
        <v>2.8247039330719832</v>
      </c>
      <c r="M49" s="229">
        <v>2.9246282396070566</v>
      </c>
      <c r="N49" s="14">
        <v>2.5971365076409278</v>
      </c>
      <c r="O49" s="14">
        <v>2.792221634658663</v>
      </c>
      <c r="P49" s="14">
        <v>2.6792766408578204</v>
      </c>
      <c r="Q49" s="14">
        <v>2.5812454617379088</v>
      </c>
      <c r="R49" s="229">
        <v>2.6455813470674019</v>
      </c>
      <c r="S49" s="14">
        <v>2.6381896182713249</v>
      </c>
      <c r="T49" s="14">
        <v>2.7257901135602078</v>
      </c>
      <c r="U49" s="14">
        <v>3.0668211035917858</v>
      </c>
      <c r="V49" s="14">
        <v>2.8904076060570678</v>
      </c>
      <c r="W49" s="229">
        <v>2.8333558858942172</v>
      </c>
      <c r="X49" s="14">
        <v>2.958468871165612</v>
      </c>
      <c r="Y49" s="276">
        <v>2.8646871757408086</v>
      </c>
    </row>
    <row r="50" spans="1:25" ht="12" customHeight="1" x14ac:dyDescent="0.25">
      <c r="A50" s="69">
        <v>92</v>
      </c>
      <c r="B50" s="12" t="s">
        <v>210</v>
      </c>
      <c r="C50" s="142" t="s">
        <v>199</v>
      </c>
      <c r="D50" s="13">
        <v>0.15713896151079812</v>
      </c>
      <c r="E50" s="14">
        <v>0.15672012397852825</v>
      </c>
      <c r="F50" s="14">
        <v>0.13319170752417989</v>
      </c>
      <c r="G50" s="14">
        <v>0.14604618079804327</v>
      </c>
      <c r="H50" s="229">
        <v>0.14707004740907037</v>
      </c>
      <c r="I50" s="14">
        <v>0.14328831171593895</v>
      </c>
      <c r="J50" s="14">
        <v>0.14031130532921635</v>
      </c>
      <c r="K50" s="14">
        <v>0.1433337299339785</v>
      </c>
      <c r="L50" s="14">
        <v>0.17820731068588119</v>
      </c>
      <c r="M50" s="229">
        <v>0.15082051456226464</v>
      </c>
      <c r="N50" s="14">
        <v>0.1599692089980482</v>
      </c>
      <c r="O50" s="14">
        <v>0.20073449315294931</v>
      </c>
      <c r="P50" s="14">
        <v>0.16942345300734923</v>
      </c>
      <c r="Q50" s="14">
        <v>0.17894250106725243</v>
      </c>
      <c r="R50" s="229">
        <v>0.17434852590072955</v>
      </c>
      <c r="S50" s="14">
        <v>0.16188143296704943</v>
      </c>
      <c r="T50" s="14">
        <v>0.18825201852661685</v>
      </c>
      <c r="U50" s="14">
        <v>0.1979339773037376</v>
      </c>
      <c r="V50" s="14">
        <v>0.20319854687187591</v>
      </c>
      <c r="W50" s="229">
        <v>0.188170327702259</v>
      </c>
      <c r="X50" s="14">
        <v>0.17550460783939981</v>
      </c>
      <c r="Y50" s="276">
        <v>0.1740287880171264</v>
      </c>
    </row>
    <row r="51" spans="1:25" ht="12" customHeight="1" x14ac:dyDescent="0.25">
      <c r="A51" s="69">
        <v>93</v>
      </c>
      <c r="B51" s="12" t="s">
        <v>209</v>
      </c>
      <c r="C51" s="142" t="s">
        <v>199</v>
      </c>
      <c r="D51" s="13">
        <v>0.96312471685240486</v>
      </c>
      <c r="E51" s="14">
        <v>1.0018666387112187</v>
      </c>
      <c r="F51" s="14">
        <v>0.97965194673548672</v>
      </c>
      <c r="G51" s="14">
        <v>0.97179566095593073</v>
      </c>
      <c r="H51" s="229">
        <v>0.98342563269209482</v>
      </c>
      <c r="I51" s="14">
        <v>0.99631049749584399</v>
      </c>
      <c r="J51" s="14">
        <v>1.0325018556972132</v>
      </c>
      <c r="K51" s="14">
        <v>1.0580776752127992</v>
      </c>
      <c r="L51" s="14">
        <v>0.94677203327378268</v>
      </c>
      <c r="M51" s="229">
        <v>1.0097365949923391</v>
      </c>
      <c r="N51" s="14">
        <v>0.88476512503596316</v>
      </c>
      <c r="O51" s="14">
        <v>0.82382299543529947</v>
      </c>
      <c r="P51" s="14">
        <v>1.0106333058776684</v>
      </c>
      <c r="Q51" s="14">
        <v>0.94879065479025815</v>
      </c>
      <c r="R51" s="229">
        <v>0.92841841242945999</v>
      </c>
      <c r="S51" s="14">
        <v>1.0076529499233406</v>
      </c>
      <c r="T51" s="14">
        <v>0.92281568358367128</v>
      </c>
      <c r="U51" s="14">
        <v>1.1849588240935114</v>
      </c>
      <c r="V51" s="14">
        <v>1.2054407778562359</v>
      </c>
      <c r="W51" s="229">
        <v>1.0822971802184889</v>
      </c>
      <c r="X51" s="14">
        <v>1.3104431791887745</v>
      </c>
      <c r="Y51" s="276">
        <v>1.3427891525411508</v>
      </c>
    </row>
    <row r="52" spans="1:25" ht="12" customHeight="1" x14ac:dyDescent="0.25">
      <c r="A52" s="69">
        <v>94</v>
      </c>
      <c r="B52" s="12" t="s">
        <v>208</v>
      </c>
      <c r="C52" s="142" t="s">
        <v>200</v>
      </c>
      <c r="D52" s="13">
        <v>1.8224276441176532</v>
      </c>
      <c r="E52" s="14">
        <v>1.9109254662542412</v>
      </c>
      <c r="F52" s="14">
        <v>1.9316935757502283</v>
      </c>
      <c r="G52" s="14">
        <v>2.0084206843913224</v>
      </c>
      <c r="H52" s="229">
        <v>1.921327650351748</v>
      </c>
      <c r="I52" s="14">
        <v>2.0460376539795933</v>
      </c>
      <c r="J52" s="14">
        <v>2.0445415656818078</v>
      </c>
      <c r="K52" s="14">
        <v>2.2105652918915042</v>
      </c>
      <c r="L52" s="14">
        <v>2.004242929394779</v>
      </c>
      <c r="M52" s="229">
        <v>2.0782547696988498</v>
      </c>
      <c r="N52" s="14">
        <v>1.8898135559021503</v>
      </c>
      <c r="O52" s="14">
        <v>1.9167609680470967</v>
      </c>
      <c r="P52" s="14">
        <v>2.1997600512203106</v>
      </c>
      <c r="Q52" s="14">
        <v>1.9702027723844695</v>
      </c>
      <c r="R52" s="229">
        <v>2.0026674314645416</v>
      </c>
      <c r="S52" s="14">
        <v>2.1130710212352439</v>
      </c>
      <c r="T52" s="14">
        <v>1.8260575119281308</v>
      </c>
      <c r="U52" s="14">
        <v>2.2163303234906353</v>
      </c>
      <c r="V52" s="14">
        <v>2.2399474286746357</v>
      </c>
      <c r="W52" s="229">
        <v>2.1005540402028391</v>
      </c>
      <c r="X52" s="14">
        <v>2.407279125338941</v>
      </c>
      <c r="Y52" s="276">
        <v>2.3476113188690397</v>
      </c>
    </row>
    <row r="53" spans="1:25" ht="12" customHeight="1" x14ac:dyDescent="0.25">
      <c r="A53" s="69">
        <v>95</v>
      </c>
      <c r="B53" s="12" t="s">
        <v>207</v>
      </c>
      <c r="C53" s="142" t="s">
        <v>200</v>
      </c>
      <c r="D53" s="13">
        <v>1.4669419760780391E-2</v>
      </c>
      <c r="E53" s="14">
        <v>6.1814359525339646E-2</v>
      </c>
      <c r="F53" s="14">
        <v>1.6309276180555263E-2</v>
      </c>
      <c r="G53" s="14">
        <v>1.4688154642909601E-2</v>
      </c>
      <c r="H53" s="229">
        <v>2.8730873319129751E-2</v>
      </c>
      <c r="I53" s="14">
        <v>1.5945173305460216E-2</v>
      </c>
      <c r="J53" s="14">
        <v>1.6093391598764908E-2</v>
      </c>
      <c r="K53" s="14">
        <v>1.8949257000722312E-2</v>
      </c>
      <c r="L53" s="14">
        <v>1.1474086164264853E-2</v>
      </c>
      <c r="M53" s="229">
        <v>1.5699054103554301E-2</v>
      </c>
      <c r="N53" s="14">
        <v>1.2383181199247308E-2</v>
      </c>
      <c r="O53" s="14">
        <v>1.3926550684705066E-2</v>
      </c>
      <c r="P53" s="14">
        <v>1.2855957060522699E-2</v>
      </c>
      <c r="Q53" s="14">
        <v>1.1168352866639074E-2</v>
      </c>
      <c r="R53" s="229">
        <v>1.2405525084429155E-2</v>
      </c>
      <c r="S53" s="14">
        <v>1.165671430018933E-2</v>
      </c>
      <c r="T53" s="14">
        <v>1.0378872358892174E-2</v>
      </c>
      <c r="U53" s="14">
        <v>1.1257926628115877E-2</v>
      </c>
      <c r="V53" s="14">
        <v>1.1982249070391278E-2</v>
      </c>
      <c r="W53" s="229">
        <v>1.1321818757686156E-2</v>
      </c>
      <c r="X53" s="14">
        <v>1.2562445168603352E-2</v>
      </c>
      <c r="Y53" s="276">
        <v>1.0811158679226116E-2</v>
      </c>
    </row>
    <row r="54" spans="1:25" ht="12" customHeight="1" x14ac:dyDescent="0.25">
      <c r="B54" s="24"/>
      <c r="C54" s="143"/>
      <c r="D54" s="9"/>
      <c r="E54" s="10"/>
      <c r="F54" s="10"/>
      <c r="G54" s="10"/>
      <c r="H54" s="230"/>
      <c r="I54" s="10"/>
      <c r="J54" s="10"/>
      <c r="K54" s="10"/>
      <c r="L54" s="10"/>
      <c r="M54" s="230"/>
      <c r="N54" s="10"/>
      <c r="O54" s="10"/>
      <c r="P54" s="10"/>
      <c r="Q54" s="10"/>
      <c r="R54" s="230"/>
      <c r="S54" s="10"/>
      <c r="T54" s="10"/>
      <c r="U54" s="10"/>
      <c r="V54" s="10"/>
      <c r="W54" s="230"/>
      <c r="X54" s="10"/>
      <c r="Y54" s="277"/>
    </row>
    <row r="55" spans="1:25" ht="12" customHeight="1" x14ac:dyDescent="0.25">
      <c r="A55" s="69">
        <v>103</v>
      </c>
      <c r="B55" s="12" t="s">
        <v>206</v>
      </c>
      <c r="C55" s="142" t="s">
        <v>198</v>
      </c>
      <c r="D55" s="15">
        <v>15.428382629</v>
      </c>
      <c r="E55" s="16">
        <v>13.992418677000002</v>
      </c>
      <c r="F55" s="16">
        <v>13.559789182000001</v>
      </c>
      <c r="G55" s="16">
        <v>14.891205392000002</v>
      </c>
      <c r="H55" s="231">
        <v>57.871795880000015</v>
      </c>
      <c r="I55" s="16">
        <v>13.918139225999999</v>
      </c>
      <c r="J55" s="16">
        <v>14.289110138</v>
      </c>
      <c r="K55" s="16">
        <v>13.935403355</v>
      </c>
      <c r="L55" s="16">
        <v>12.546339801</v>
      </c>
      <c r="M55" s="231">
        <v>54.688992519999992</v>
      </c>
      <c r="N55" s="16">
        <v>9.7409212749999998</v>
      </c>
      <c r="O55" s="16">
        <v>5.7696466770000008</v>
      </c>
      <c r="P55" s="16">
        <v>9.7302815069999991</v>
      </c>
      <c r="Q55" s="16">
        <v>9.6264000000000003</v>
      </c>
      <c r="R55" s="231">
        <v>34.867249459</v>
      </c>
      <c r="S55" s="16">
        <v>11.61931</v>
      </c>
      <c r="T55" s="16">
        <v>12.29349</v>
      </c>
      <c r="U55" s="16">
        <v>14.105809999999998</v>
      </c>
      <c r="V55" s="16">
        <v>13.356059999999998</v>
      </c>
      <c r="W55" s="231">
        <v>51.374669999999995</v>
      </c>
      <c r="X55" s="16">
        <v>13.200952135888462</v>
      </c>
      <c r="Y55" s="278">
        <v>13.040389999999999</v>
      </c>
    </row>
    <row r="56" spans="1:25" ht="12" customHeight="1" x14ac:dyDescent="0.25">
      <c r="A56" s="69">
        <v>104</v>
      </c>
      <c r="B56" s="12" t="s">
        <v>205</v>
      </c>
      <c r="C56" s="142" t="s">
        <v>198</v>
      </c>
      <c r="D56" s="15">
        <v>0.16022941300000001</v>
      </c>
      <c r="E56" s="16">
        <v>0.164587017</v>
      </c>
      <c r="F56" s="16">
        <v>0.10019349800000001</v>
      </c>
      <c r="G56" s="16">
        <v>0.14188267000000002</v>
      </c>
      <c r="H56" s="231">
        <v>0.56689259800000014</v>
      </c>
      <c r="I56" s="16">
        <v>0.12205930299999999</v>
      </c>
      <c r="J56" s="16">
        <v>0.111630011</v>
      </c>
      <c r="K56" s="16">
        <v>0.10572899599999999</v>
      </c>
      <c r="L56" s="16">
        <v>0.12578455999999999</v>
      </c>
      <c r="M56" s="231">
        <v>0.46520287000000005</v>
      </c>
      <c r="N56" s="16">
        <v>7.0037435000000009E-2</v>
      </c>
      <c r="O56" s="16">
        <v>4.0484515999999998E-2</v>
      </c>
      <c r="P56" s="16">
        <v>0.102979192</v>
      </c>
      <c r="Q56" s="16">
        <v>0.12000999999999999</v>
      </c>
      <c r="R56" s="231">
        <v>0.33351114300000001</v>
      </c>
      <c r="S56" s="16">
        <v>6.3109999999999999E-2</v>
      </c>
      <c r="T56" s="16">
        <v>0.14180000000000001</v>
      </c>
      <c r="U56" s="16">
        <v>0.16556000000000001</v>
      </c>
      <c r="V56" s="16">
        <v>0.1346</v>
      </c>
      <c r="W56" s="231">
        <v>0.50507000000000002</v>
      </c>
      <c r="X56" s="16">
        <v>6.9193215998280419E-2</v>
      </c>
      <c r="Y56" s="278">
        <v>8.3500000000000005E-2</v>
      </c>
    </row>
    <row r="57" spans="1:25" ht="12" customHeight="1" x14ac:dyDescent="0.25">
      <c r="A57" s="69">
        <v>105</v>
      </c>
      <c r="B57" s="12" t="s">
        <v>204</v>
      </c>
      <c r="C57" s="142" t="s">
        <v>198</v>
      </c>
      <c r="D57" s="15">
        <v>4.1490897449999995</v>
      </c>
      <c r="E57" s="16">
        <v>4.3581621539999995</v>
      </c>
      <c r="F57" s="16">
        <v>4.0534540109999995</v>
      </c>
      <c r="G57" s="16">
        <v>4.079813841</v>
      </c>
      <c r="H57" s="231">
        <v>16.640519750999999</v>
      </c>
      <c r="I57" s="16">
        <v>4.1780272429999998</v>
      </c>
      <c r="J57" s="16">
        <v>4.3617122510000002</v>
      </c>
      <c r="K57" s="16">
        <v>4.5872288079999999</v>
      </c>
      <c r="L57" s="16">
        <v>3.78728928</v>
      </c>
      <c r="M57" s="231">
        <v>16.914257581999998</v>
      </c>
      <c r="N57" s="16">
        <v>2.8086228639999997</v>
      </c>
      <c r="O57" s="16">
        <v>1.5039120360000002</v>
      </c>
      <c r="P57" s="16">
        <v>3.3148387860000001</v>
      </c>
      <c r="Q57" s="16">
        <v>3.2302399999999998</v>
      </c>
      <c r="R57" s="231">
        <v>10.857613686000001</v>
      </c>
      <c r="S57" s="16">
        <v>4.0358900000000002</v>
      </c>
      <c r="T57" s="16">
        <v>3.6795500000000003</v>
      </c>
      <c r="U57" s="16">
        <v>4.9009100000000005</v>
      </c>
      <c r="V57" s="16">
        <v>5.0840500000000004</v>
      </c>
      <c r="W57" s="231">
        <v>17.700400000000002</v>
      </c>
      <c r="X57" s="16">
        <v>5.4277999135341357</v>
      </c>
      <c r="Y57" s="278">
        <v>5.7000200000000003</v>
      </c>
    </row>
    <row r="58" spans="1:25" ht="12" customHeight="1" x14ac:dyDescent="0.25">
      <c r="A58" s="69">
        <v>106</v>
      </c>
      <c r="B58" s="12" t="s">
        <v>203</v>
      </c>
      <c r="C58" s="142" t="s">
        <v>214</v>
      </c>
      <c r="D58" s="15">
        <v>0.61426865919999984</v>
      </c>
      <c r="E58" s="16">
        <v>0.64836485490000006</v>
      </c>
      <c r="F58" s="16">
        <v>0.6176453259000001</v>
      </c>
      <c r="G58" s="16">
        <v>0.6535224797000001</v>
      </c>
      <c r="H58" s="231">
        <v>2.5338013197000002</v>
      </c>
      <c r="I58" s="16">
        <v>0.84670488110000008</v>
      </c>
      <c r="J58" s="16">
        <v>0.84940437580000006</v>
      </c>
      <c r="K58" s="16">
        <v>0.93983117000000005</v>
      </c>
      <c r="L58" s="16">
        <v>0.77671518300000009</v>
      </c>
      <c r="M58" s="231">
        <v>3.4126556098999994</v>
      </c>
      <c r="N58" s="16">
        <v>0.59924026389999996</v>
      </c>
      <c r="O58" s="16">
        <v>0.33620432620000001</v>
      </c>
      <c r="P58" s="16">
        <v>0.71604741084757184</v>
      </c>
      <c r="Q58" s="16">
        <v>0.66368869000000008</v>
      </c>
      <c r="R58" s="231">
        <v>2.3151806909475718</v>
      </c>
      <c r="S58" s="16">
        <v>0.85210985999999989</v>
      </c>
      <c r="T58" s="16">
        <v>0.74506449999999991</v>
      </c>
      <c r="U58" s="16">
        <v>0.92100366</v>
      </c>
      <c r="V58" s="16">
        <v>0.94904915000000012</v>
      </c>
      <c r="W58" s="231">
        <v>3.4672271699999997</v>
      </c>
      <c r="X58" s="16">
        <v>0.97333482472046717</v>
      </c>
      <c r="Y58" s="278">
        <v>0.97949816000000001</v>
      </c>
    </row>
    <row r="59" spans="1:25" ht="12" customHeight="1" x14ac:dyDescent="0.25">
      <c r="A59" s="69">
        <v>107</v>
      </c>
      <c r="B59" s="12" t="s">
        <v>202</v>
      </c>
      <c r="C59" s="142" t="s">
        <v>201</v>
      </c>
      <c r="D59" s="15">
        <v>2.41549668</v>
      </c>
      <c r="E59" s="16">
        <v>2.5083835199999998</v>
      </c>
      <c r="F59" s="16">
        <v>2.3015322999999999</v>
      </c>
      <c r="G59" s="16">
        <v>2.4386638299999999</v>
      </c>
      <c r="H59" s="231">
        <v>9.6640763300000003</v>
      </c>
      <c r="I59" s="16">
        <v>2.5590360400000001</v>
      </c>
      <c r="J59" s="16">
        <v>2.1989419699999999</v>
      </c>
      <c r="K59" s="16">
        <v>2.6138339999999998</v>
      </c>
      <c r="L59" s="16">
        <v>3.8190827000000001</v>
      </c>
      <c r="M59" s="231">
        <v>11.19089471</v>
      </c>
      <c r="N59" s="16">
        <v>1.4417410399999999</v>
      </c>
      <c r="O59" s="16">
        <v>0.96064726000000011</v>
      </c>
      <c r="P59" s="16">
        <v>1.8122370396160925</v>
      </c>
      <c r="Q59" s="16">
        <v>1.68441</v>
      </c>
      <c r="R59" s="231">
        <v>5.8990353396160931</v>
      </c>
      <c r="S59" s="16">
        <v>2.1718399999999995</v>
      </c>
      <c r="T59" s="16">
        <v>1.9428099999999995</v>
      </c>
      <c r="U59" s="16">
        <v>2.2704300000000002</v>
      </c>
      <c r="V59" s="16">
        <v>2.3394899999999996</v>
      </c>
      <c r="W59" s="231">
        <v>8.7245699999999999</v>
      </c>
      <c r="X59" s="16">
        <v>2.2172028481882107</v>
      </c>
      <c r="Y59" s="278">
        <v>2.1082716716328815</v>
      </c>
    </row>
    <row r="60" spans="1:25" ht="12" customHeight="1" x14ac:dyDescent="0.25">
      <c r="B60" s="12"/>
      <c r="C60" s="142"/>
      <c r="D60" s="9"/>
      <c r="E60" s="10"/>
      <c r="F60" s="10"/>
      <c r="G60" s="10"/>
      <c r="H60" s="230"/>
      <c r="I60" s="10"/>
      <c r="J60" s="10"/>
      <c r="K60" s="10"/>
      <c r="L60" s="10"/>
      <c r="M60" s="230"/>
      <c r="N60" s="10"/>
      <c r="O60" s="10"/>
      <c r="P60" s="10"/>
      <c r="Q60" s="10"/>
      <c r="R60" s="230"/>
      <c r="S60" s="10"/>
      <c r="T60" s="10"/>
      <c r="U60" s="10"/>
      <c r="V60" s="10"/>
      <c r="W60" s="230"/>
      <c r="X60" s="10"/>
      <c r="Y60" s="277"/>
    </row>
    <row r="61" spans="1:25" ht="12" customHeight="1" x14ac:dyDescent="0.25">
      <c r="A61" s="69">
        <v>40</v>
      </c>
      <c r="B61" s="12" t="s">
        <v>232</v>
      </c>
      <c r="C61" s="142" t="s">
        <v>215</v>
      </c>
      <c r="D61" s="148" t="s">
        <v>237</v>
      </c>
      <c r="E61" s="149" t="s">
        <v>237</v>
      </c>
      <c r="F61" s="149" t="s">
        <v>237</v>
      </c>
      <c r="G61" s="149" t="s">
        <v>237</v>
      </c>
      <c r="H61" s="232" t="s">
        <v>237</v>
      </c>
      <c r="I61" s="149" t="s">
        <v>237</v>
      </c>
      <c r="J61" s="149" t="s">
        <v>237</v>
      </c>
      <c r="K61" s="149" t="s">
        <v>237</v>
      </c>
      <c r="L61" s="149" t="s">
        <v>237</v>
      </c>
      <c r="M61" s="232" t="s">
        <v>237</v>
      </c>
      <c r="N61" s="149" t="s">
        <v>237</v>
      </c>
      <c r="O61" s="149" t="s">
        <v>237</v>
      </c>
      <c r="P61" s="149" t="s">
        <v>237</v>
      </c>
      <c r="Q61" s="149" t="s">
        <v>237</v>
      </c>
      <c r="R61" s="232" t="s">
        <v>237</v>
      </c>
      <c r="S61" s="149">
        <v>55.162323471122328</v>
      </c>
      <c r="T61" s="149">
        <v>57.046237804911733</v>
      </c>
      <c r="U61" s="149">
        <v>56.500194203598461</v>
      </c>
      <c r="V61" s="149">
        <v>61.291301927386279</v>
      </c>
      <c r="W61" s="232">
        <v>57.541326353673099</v>
      </c>
      <c r="X61" s="149">
        <v>62.145632664543733</v>
      </c>
      <c r="Y61" s="279">
        <v>60.132060516613869</v>
      </c>
    </row>
    <row r="62" spans="1:25" ht="12" customHeight="1" x14ac:dyDescent="0.25">
      <c r="A62" s="69">
        <v>32</v>
      </c>
      <c r="B62" s="12" t="s">
        <v>233</v>
      </c>
      <c r="C62" s="142" t="s">
        <v>216</v>
      </c>
      <c r="D62" s="151">
        <v>0.5750928971504482</v>
      </c>
      <c r="E62" s="150">
        <v>0.41028811542368898</v>
      </c>
      <c r="F62" s="150">
        <v>0.62080838173429331</v>
      </c>
      <c r="G62" s="150">
        <v>0.55108725574764938</v>
      </c>
      <c r="H62" s="225">
        <v>0.54111352812903946</v>
      </c>
      <c r="I62" s="150">
        <v>0.49883067945765758</v>
      </c>
      <c r="J62" s="150">
        <v>0.65661329886283082</v>
      </c>
      <c r="K62" s="150">
        <v>0.61686354255086395</v>
      </c>
      <c r="L62" s="150">
        <v>0.73220966013380251</v>
      </c>
      <c r="M62" s="225">
        <v>0.62275391019549775</v>
      </c>
      <c r="N62" s="150">
        <v>0.42190164023728388</v>
      </c>
      <c r="O62" s="150">
        <v>0.37045428249847456</v>
      </c>
      <c r="P62" s="150">
        <v>0.62610695146267692</v>
      </c>
      <c r="Q62" s="150">
        <v>0.92457055555615542</v>
      </c>
      <c r="R62" s="225">
        <v>0.60691208855492551</v>
      </c>
      <c r="S62" s="150">
        <v>0.61226772850259659</v>
      </c>
      <c r="T62" s="150">
        <v>0.4234948848628946</v>
      </c>
      <c r="U62" s="150">
        <v>0.36633812977893565</v>
      </c>
      <c r="V62" s="150">
        <v>0.15000383938656001</v>
      </c>
      <c r="W62" s="225">
        <v>0.37749390630724106</v>
      </c>
      <c r="X62" s="150">
        <v>0.37282509884938259</v>
      </c>
      <c r="Y62" s="273">
        <v>0.31171026714847555</v>
      </c>
    </row>
    <row r="63" spans="1:25" ht="12" customHeight="1" x14ac:dyDescent="0.25">
      <c r="I63" s="25"/>
      <c r="J63" s="25"/>
      <c r="K63" s="25"/>
      <c r="L63" s="25"/>
      <c r="N63" s="25"/>
      <c r="O63" s="25"/>
      <c r="P63" s="25"/>
      <c r="Q63" s="25"/>
      <c r="S63" s="25"/>
      <c r="T63" s="25"/>
      <c r="U63" s="25"/>
      <c r="V63" s="25"/>
      <c r="X63" s="25"/>
      <c r="Y63" s="25"/>
    </row>
    <row r="64" spans="1:25" ht="12" customHeight="1" x14ac:dyDescent="0.25">
      <c r="I64" s="25"/>
      <c r="J64" s="25"/>
      <c r="K64" s="25"/>
      <c r="L64" s="25"/>
      <c r="N64" s="25"/>
      <c r="O64" s="25"/>
      <c r="P64" s="25"/>
      <c r="Q64" s="25"/>
      <c r="S64" s="25"/>
      <c r="T64" s="25"/>
      <c r="U64" s="25"/>
      <c r="V64" s="25"/>
      <c r="X64" s="25"/>
      <c r="Y64" s="25"/>
    </row>
    <row r="65" spans="1:25" ht="20.100000000000001" customHeight="1" x14ac:dyDescent="0.25">
      <c r="B65" s="119" t="s">
        <v>34</v>
      </c>
      <c r="C65" s="163"/>
      <c r="D65" s="164" t="str">
        <f t="shared" ref="D65:Y65" si="2">D$5</f>
        <v>1Q18</v>
      </c>
      <c r="E65" s="164" t="str">
        <f t="shared" si="2"/>
        <v>2Q18</v>
      </c>
      <c r="F65" s="164" t="str">
        <f t="shared" si="2"/>
        <v>3Q18</v>
      </c>
      <c r="G65" s="164" t="str">
        <f t="shared" si="2"/>
        <v>4Q18</v>
      </c>
      <c r="H65" s="164">
        <f>H$5</f>
        <v>2018</v>
      </c>
      <c r="I65" s="164" t="str">
        <f t="shared" si="2"/>
        <v>1Q19</v>
      </c>
      <c r="J65" s="164" t="str">
        <f t="shared" si="2"/>
        <v>2Q19</v>
      </c>
      <c r="K65" s="164" t="str">
        <f t="shared" si="2"/>
        <v>3Q19</v>
      </c>
      <c r="L65" s="164" t="str">
        <f t="shared" si="2"/>
        <v>4Q19</v>
      </c>
      <c r="M65" s="164">
        <f>M$5</f>
        <v>2019</v>
      </c>
      <c r="N65" s="164" t="str">
        <f t="shared" si="2"/>
        <v>1Q20</v>
      </c>
      <c r="O65" s="164" t="str">
        <f t="shared" si="2"/>
        <v>2Q20</v>
      </c>
      <c r="P65" s="164" t="str">
        <f t="shared" si="2"/>
        <v>3Q20</v>
      </c>
      <c r="Q65" s="164" t="str">
        <f t="shared" si="2"/>
        <v>4Q20</v>
      </c>
      <c r="R65" s="164">
        <f>R$5</f>
        <v>2020</v>
      </c>
      <c r="S65" s="164" t="str">
        <f t="shared" si="2"/>
        <v>1Q21</v>
      </c>
      <c r="T65" s="164" t="str">
        <f t="shared" si="2"/>
        <v>2Q21</v>
      </c>
      <c r="U65" s="164" t="str">
        <f t="shared" si="2"/>
        <v>3Q21</v>
      </c>
      <c r="V65" s="164" t="str">
        <f t="shared" si="2"/>
        <v>4Q21</v>
      </c>
      <c r="W65" s="164">
        <f>W$5</f>
        <v>2021</v>
      </c>
      <c r="X65" s="164" t="str">
        <f t="shared" si="2"/>
        <v>1Q22</v>
      </c>
      <c r="Y65" s="164" t="str">
        <f t="shared" si="2"/>
        <v>2Q22</v>
      </c>
    </row>
    <row r="66" spans="1:25" ht="12" customHeight="1" x14ac:dyDescent="0.25">
      <c r="A66" s="69">
        <v>113</v>
      </c>
      <c r="B66" s="2" t="s">
        <v>213</v>
      </c>
      <c r="C66" s="140" t="s">
        <v>198</v>
      </c>
      <c r="D66" s="3" t="s">
        <v>237</v>
      </c>
      <c r="E66" s="4" t="s">
        <v>237</v>
      </c>
      <c r="F66" s="4" t="s">
        <v>237</v>
      </c>
      <c r="G66" s="4" t="s">
        <v>237</v>
      </c>
      <c r="H66" s="226" t="s">
        <v>237</v>
      </c>
      <c r="I66" s="4" t="s">
        <v>237</v>
      </c>
      <c r="J66" s="4" t="s">
        <v>237</v>
      </c>
      <c r="K66" s="4" t="s">
        <v>237</v>
      </c>
      <c r="L66" s="4" t="s">
        <v>237</v>
      </c>
      <c r="M66" s="226" t="s">
        <v>237</v>
      </c>
      <c r="N66" s="4" t="s">
        <v>237</v>
      </c>
      <c r="O66" s="4" t="s">
        <v>237</v>
      </c>
      <c r="P66" s="4" t="s">
        <v>237</v>
      </c>
      <c r="Q66" s="4" t="s">
        <v>237</v>
      </c>
      <c r="R66" s="226" t="s">
        <v>237</v>
      </c>
      <c r="S66" s="4">
        <v>185.31143</v>
      </c>
      <c r="T66" s="4">
        <v>371.55896999999999</v>
      </c>
      <c r="U66" s="4">
        <v>338.27294000000001</v>
      </c>
      <c r="V66" s="4">
        <v>375.96395000000001</v>
      </c>
      <c r="W66" s="226">
        <v>1271.1072900000001</v>
      </c>
      <c r="X66" s="4">
        <v>296.28662699999995</v>
      </c>
      <c r="Y66" s="274">
        <v>325.01900000000001</v>
      </c>
    </row>
    <row r="67" spans="1:25" ht="12" customHeight="1" x14ac:dyDescent="0.25">
      <c r="A67" s="69">
        <v>114</v>
      </c>
      <c r="B67" s="2" t="s">
        <v>212</v>
      </c>
      <c r="C67" s="140" t="s">
        <v>198</v>
      </c>
      <c r="D67" s="3">
        <v>367.77553</v>
      </c>
      <c r="E67" s="4">
        <v>383.78663</v>
      </c>
      <c r="F67" s="4">
        <v>400.58934000000005</v>
      </c>
      <c r="G67" s="4">
        <v>399.32029</v>
      </c>
      <c r="H67" s="227">
        <v>1551.4717900000001</v>
      </c>
      <c r="I67" s="4">
        <v>357.05103000000003</v>
      </c>
      <c r="J67" s="4">
        <v>363.42552000000001</v>
      </c>
      <c r="K67" s="4">
        <v>390.74375999999995</v>
      </c>
      <c r="L67" s="4">
        <v>394.20758000000001</v>
      </c>
      <c r="M67" s="227">
        <v>1505.4278899999999</v>
      </c>
      <c r="N67" s="4">
        <v>324.53826000000004</v>
      </c>
      <c r="O67" s="4">
        <v>53.386389999999999</v>
      </c>
      <c r="P67" s="4">
        <v>357.11058999999995</v>
      </c>
      <c r="Q67" s="4">
        <v>330.32759000000004</v>
      </c>
      <c r="R67" s="227">
        <v>1065.3628299999998</v>
      </c>
      <c r="S67" s="4">
        <v>185.31143</v>
      </c>
      <c r="T67" s="4">
        <v>371.55896999999999</v>
      </c>
      <c r="U67" s="4">
        <v>338.27294000000001</v>
      </c>
      <c r="V67" s="4">
        <v>375.96395000000001</v>
      </c>
      <c r="W67" s="227">
        <v>1271.1072900000001</v>
      </c>
      <c r="X67" s="4">
        <v>296.28662699999995</v>
      </c>
      <c r="Y67" s="274">
        <v>325.01900000000001</v>
      </c>
    </row>
    <row r="68" spans="1:25" ht="12" customHeight="1" x14ac:dyDescent="0.25">
      <c r="B68" s="8"/>
      <c r="C68" s="11"/>
      <c r="D68" s="6"/>
      <c r="E68" s="7"/>
      <c r="F68" s="7"/>
      <c r="G68" s="7"/>
      <c r="H68" s="228"/>
      <c r="I68" s="7"/>
      <c r="J68" s="7"/>
      <c r="K68" s="7"/>
      <c r="L68" s="7"/>
      <c r="M68" s="228"/>
      <c r="N68" s="7"/>
      <c r="O68" s="7"/>
      <c r="P68" s="7"/>
      <c r="Q68" s="7"/>
      <c r="R68" s="228"/>
      <c r="S68" s="7"/>
      <c r="T68" s="7"/>
      <c r="U68" s="7"/>
      <c r="V68" s="7"/>
      <c r="W68" s="228"/>
      <c r="X68" s="7"/>
      <c r="Y68" s="275"/>
    </row>
    <row r="69" spans="1:25" ht="12" customHeight="1" x14ac:dyDescent="0.25">
      <c r="A69" s="69">
        <v>118</v>
      </c>
      <c r="B69" s="12" t="s">
        <v>211</v>
      </c>
      <c r="C69" s="142" t="s">
        <v>199</v>
      </c>
      <c r="D69" s="13">
        <v>1.4155872515498789</v>
      </c>
      <c r="E69" s="14">
        <v>1.4229970999771411</v>
      </c>
      <c r="F69" s="14">
        <v>1.493795291207699</v>
      </c>
      <c r="G69" s="14">
        <v>1.4011847597325946</v>
      </c>
      <c r="H69" s="229">
        <v>1.4339065666156905</v>
      </c>
      <c r="I69" s="14">
        <v>1.2950035279270864</v>
      </c>
      <c r="J69" s="14">
        <v>1.5474809262156384</v>
      </c>
      <c r="K69" s="14">
        <v>1.4754331524065798</v>
      </c>
      <c r="L69" s="14">
        <v>1.3975388002432625</v>
      </c>
      <c r="M69" s="229">
        <v>1.429635457198817</v>
      </c>
      <c r="N69" s="14">
        <v>1.4321190533898838</v>
      </c>
      <c r="O69" s="14">
        <v>1.2</v>
      </c>
      <c r="P69" s="14">
        <v>1.0828281953217911</v>
      </c>
      <c r="Q69" s="14">
        <v>1.093960457859424</v>
      </c>
      <c r="R69" s="229">
        <v>1.1985548913885049</v>
      </c>
      <c r="S69" s="14">
        <v>0.90421837444133912</v>
      </c>
      <c r="T69" s="14">
        <v>0.76637363915612111</v>
      </c>
      <c r="U69" s="14">
        <v>0.95054602948731282</v>
      </c>
      <c r="V69" s="14">
        <v>0.91438820131557819</v>
      </c>
      <c r="W69" s="229">
        <v>0.87926173407439112</v>
      </c>
      <c r="X69" s="14">
        <v>1.000220800839914</v>
      </c>
      <c r="Y69" s="276">
        <v>0.82170580796814952</v>
      </c>
    </row>
    <row r="70" spans="1:25" ht="12" customHeight="1" x14ac:dyDescent="0.25">
      <c r="A70" s="69">
        <v>119</v>
      </c>
      <c r="B70" s="12" t="s">
        <v>210</v>
      </c>
      <c r="C70" s="142" t="s">
        <v>199</v>
      </c>
      <c r="D70" s="13">
        <v>9.6554040721523793E-2</v>
      </c>
      <c r="E70" s="14">
        <v>9.9896751744582665E-2</v>
      </c>
      <c r="F70" s="14">
        <v>9.6772692952837927E-2</v>
      </c>
      <c r="G70" s="14">
        <v>9.6516938069938801E-2</v>
      </c>
      <c r="H70" s="229">
        <v>9.7307227167364799E-2</v>
      </c>
      <c r="I70" s="14">
        <v>9.3138942072229836E-2</v>
      </c>
      <c r="J70" s="14">
        <v>9.1661217682236507E-2</v>
      </c>
      <c r="K70" s="14">
        <v>7.6509946057743833E-2</v>
      </c>
      <c r="L70" s="14">
        <v>7.0000000000000007E-2</v>
      </c>
      <c r="M70" s="229">
        <v>8.2406933154400383E-2</v>
      </c>
      <c r="N70" s="14">
        <v>7.3845704047344057E-2</v>
      </c>
      <c r="O70" s="14">
        <v>4.0000000000000008E-2</v>
      </c>
      <c r="P70" s="14">
        <v>4.1055534085393551E-2</v>
      </c>
      <c r="Q70" s="14">
        <v>3.5062163593419488E-2</v>
      </c>
      <c r="R70" s="229">
        <v>4.913309947184849E-2</v>
      </c>
      <c r="S70" s="14">
        <v>0</v>
      </c>
      <c r="T70" s="14">
        <v>0</v>
      </c>
      <c r="U70" s="14">
        <v>0</v>
      </c>
      <c r="V70" s="14">
        <v>0</v>
      </c>
      <c r="W70" s="229">
        <v>0</v>
      </c>
      <c r="X70" s="14">
        <v>0</v>
      </c>
      <c r="Y70" s="276">
        <v>0</v>
      </c>
    </row>
    <row r="71" spans="1:25" ht="12" customHeight="1" x14ac:dyDescent="0.25">
      <c r="A71" s="69">
        <v>120</v>
      </c>
      <c r="B71" s="12" t="s">
        <v>209</v>
      </c>
      <c r="C71" s="142" t="s">
        <v>199</v>
      </c>
      <c r="D71" s="13">
        <v>1.2762833438102854</v>
      </c>
      <c r="E71" s="14">
        <v>1.1138059770346873</v>
      </c>
      <c r="F71" s="14">
        <v>1.1128410546321574</v>
      </c>
      <c r="G71" s="14">
        <v>1.2229864325201207</v>
      </c>
      <c r="H71" s="229">
        <v>1.1797749412676084</v>
      </c>
      <c r="I71" s="14">
        <v>1.2093697340685445</v>
      </c>
      <c r="J71" s="14">
        <v>1.4349184330808689</v>
      </c>
      <c r="K71" s="14">
        <v>1.3627848055718152</v>
      </c>
      <c r="L71" s="14">
        <v>1.2011973389755721</v>
      </c>
      <c r="M71" s="229">
        <v>1.301499364409942</v>
      </c>
      <c r="N71" s="14">
        <v>1.2283389255861543</v>
      </c>
      <c r="O71" s="14">
        <v>1.19</v>
      </c>
      <c r="P71" s="14">
        <v>1.1851238729716753</v>
      </c>
      <c r="Q71" s="14">
        <v>1.0424678786292105</v>
      </c>
      <c r="R71" s="229">
        <v>1.1543006143737902</v>
      </c>
      <c r="S71" s="14">
        <v>0.914223153963034</v>
      </c>
      <c r="T71" s="14">
        <v>0.82990056733120998</v>
      </c>
      <c r="U71" s="14">
        <v>0.78522982062945978</v>
      </c>
      <c r="V71" s="14">
        <v>0.80436435461431877</v>
      </c>
      <c r="W71" s="229">
        <v>0.82275273553029493</v>
      </c>
      <c r="X71" s="14">
        <v>0.81746092862613273</v>
      </c>
      <c r="Y71" s="276">
        <v>0.82684396912180513</v>
      </c>
    </row>
    <row r="72" spans="1:25" ht="12" customHeight="1" x14ac:dyDescent="0.25">
      <c r="A72" s="69">
        <v>121</v>
      </c>
      <c r="B72" s="12" t="s">
        <v>208</v>
      </c>
      <c r="C72" s="142" t="s">
        <v>200</v>
      </c>
      <c r="D72" s="13">
        <v>1.4860498078814541</v>
      </c>
      <c r="E72" s="14">
        <v>1.4022862534320175</v>
      </c>
      <c r="F72" s="14">
        <v>1.3631061310817707</v>
      </c>
      <c r="G72" s="14">
        <v>1.4173866063755487</v>
      </c>
      <c r="H72" s="229">
        <v>1.4152566630599379</v>
      </c>
      <c r="I72" s="14">
        <v>1.3238845598624935</v>
      </c>
      <c r="J72" s="14">
        <v>1.6477994649357592</v>
      </c>
      <c r="K72" s="14">
        <v>1.5736889863577093</v>
      </c>
      <c r="L72" s="14">
        <v>1.5440328707022832</v>
      </c>
      <c r="M72" s="229">
        <v>1.524566770248956</v>
      </c>
      <c r="N72" s="14">
        <v>1.6156963169766176</v>
      </c>
      <c r="O72" s="14">
        <v>1.26</v>
      </c>
      <c r="P72" s="14">
        <v>1.3480610429391076</v>
      </c>
      <c r="Q72" s="14">
        <v>1.2316834085823707</v>
      </c>
      <c r="R72" s="229">
        <v>1.3890929620662664</v>
      </c>
      <c r="S72" s="14">
        <v>1.0728877867922124</v>
      </c>
      <c r="T72" s="14">
        <v>1.050091214323261</v>
      </c>
      <c r="U72" s="14">
        <v>0.98786459242054647</v>
      </c>
      <c r="V72" s="14">
        <v>0.96065128052835913</v>
      </c>
      <c r="W72" s="229">
        <v>1.0104003809151312</v>
      </c>
      <c r="X72" s="14">
        <v>0.93635128395260814</v>
      </c>
      <c r="Y72" s="276">
        <v>0.98791550647808279</v>
      </c>
    </row>
    <row r="73" spans="1:25" ht="12" customHeight="1" x14ac:dyDescent="0.25">
      <c r="A73" s="69">
        <v>122</v>
      </c>
      <c r="B73" s="12" t="s">
        <v>207</v>
      </c>
      <c r="C73" s="142" t="s">
        <v>200</v>
      </c>
      <c r="D73" s="13">
        <v>1.6775664030720044E-2</v>
      </c>
      <c r="E73" s="14">
        <v>1.6120330533661374E-2</v>
      </c>
      <c r="F73" s="14">
        <v>1.2991668749847409E-2</v>
      </c>
      <c r="G73" s="14">
        <v>1.434687102926826E-2</v>
      </c>
      <c r="H73" s="229">
        <v>1.4974375302295844E-2</v>
      </c>
      <c r="I73" s="14">
        <v>1.5058317378331047E-2</v>
      </c>
      <c r="J73" s="14">
        <v>1.1230302759145808E-2</v>
      </c>
      <c r="K73" s="14">
        <v>1.1020384970447128E-2</v>
      </c>
      <c r="L73" s="14">
        <v>1.130963871876842E-2</v>
      </c>
      <c r="M73" s="229">
        <v>1.2104504268218385E-2</v>
      </c>
      <c r="N73" s="14">
        <v>1.0243255417712536E-2</v>
      </c>
      <c r="O73" s="14">
        <v>1.0999999999999999E-2</v>
      </c>
      <c r="P73" s="14">
        <v>1.0475829098207367E-2</v>
      </c>
      <c r="Q73" s="14">
        <v>1.1908753973593304E-2</v>
      </c>
      <c r="R73" s="229">
        <v>1.0875541894023092E-2</v>
      </c>
      <c r="S73" s="14">
        <v>1.2335180835850222E-2</v>
      </c>
      <c r="T73" s="14">
        <v>1.1060209365958789E-2</v>
      </c>
      <c r="U73" s="14">
        <v>1.2863488282568508E-2</v>
      </c>
      <c r="V73" s="14">
        <v>1.7084696551358181E-2</v>
      </c>
      <c r="W73" s="229">
        <v>1.3507884137774083E-2</v>
      </c>
      <c r="X73" s="14">
        <v>1.4966078175701612E-2</v>
      </c>
      <c r="Y73" s="276">
        <v>1.533897029625864E-2</v>
      </c>
    </row>
    <row r="74" spans="1:25" ht="12" customHeight="1" x14ac:dyDescent="0.25">
      <c r="B74" s="24"/>
      <c r="C74" s="143"/>
      <c r="D74" s="9"/>
      <c r="E74" s="10"/>
      <c r="F74" s="10"/>
      <c r="G74" s="10"/>
      <c r="H74" s="230"/>
      <c r="I74" s="10"/>
      <c r="J74" s="10"/>
      <c r="K74" s="10"/>
      <c r="L74" s="10"/>
      <c r="M74" s="230"/>
      <c r="N74" s="10"/>
      <c r="O74" s="10"/>
      <c r="P74" s="10"/>
      <c r="Q74" s="10"/>
      <c r="R74" s="230"/>
      <c r="S74" s="10"/>
      <c r="T74" s="10"/>
      <c r="U74" s="10"/>
      <c r="V74" s="10"/>
      <c r="W74" s="230"/>
      <c r="X74" s="10"/>
      <c r="Y74" s="277"/>
    </row>
    <row r="75" spans="1:25" ht="12" customHeight="1" x14ac:dyDescent="0.25">
      <c r="A75" s="69">
        <v>130</v>
      </c>
      <c r="B75" s="12" t="s">
        <v>206</v>
      </c>
      <c r="C75" s="142" t="s">
        <v>198</v>
      </c>
      <c r="D75" s="15">
        <v>4.0581042710000004</v>
      </c>
      <c r="E75" s="16">
        <v>4.2936145309999993</v>
      </c>
      <c r="F75" s="16">
        <v>4.644805453</v>
      </c>
      <c r="G75" s="16">
        <v>4.3269404809999994</v>
      </c>
      <c r="H75" s="231">
        <v>17.323464735999998</v>
      </c>
      <c r="I75" s="16">
        <v>3.5551507309999999</v>
      </c>
      <c r="J75" s="16">
        <v>4.4144619779999994</v>
      </c>
      <c r="K75" s="16">
        <v>4.4616609659999993</v>
      </c>
      <c r="L75" s="16">
        <v>4.2369288909999998</v>
      </c>
      <c r="M75" s="231">
        <v>16.668202565999998</v>
      </c>
      <c r="N75" s="16">
        <v>3.5943800989999999</v>
      </c>
      <c r="O75" s="16">
        <v>0.50586154500000002</v>
      </c>
      <c r="P75" s="16">
        <v>2.8465258799999993</v>
      </c>
      <c r="Q75" s="16">
        <v>2.6676199999999994</v>
      </c>
      <c r="R75" s="231">
        <v>9.6143875239999996</v>
      </c>
      <c r="S75" s="16">
        <v>1.2152799999999999</v>
      </c>
      <c r="T75" s="16">
        <v>2.0918299999999999</v>
      </c>
      <c r="U75" s="16">
        <v>2.4609799999999997</v>
      </c>
      <c r="V75" s="16">
        <v>2.7543549560000002</v>
      </c>
      <c r="W75" s="231">
        <v>8.5224449560000011</v>
      </c>
      <c r="X75" s="16">
        <v>2.3906001257999998</v>
      </c>
      <c r="Y75" s="278">
        <v>2.1369400000000001</v>
      </c>
    </row>
    <row r="76" spans="1:25" ht="12" customHeight="1" x14ac:dyDescent="0.25">
      <c r="A76" s="69">
        <v>131</v>
      </c>
      <c r="B76" s="12" t="s">
        <v>205</v>
      </c>
      <c r="C76" s="142" t="s">
        <v>198</v>
      </c>
      <c r="D76" s="15">
        <v>1.9068229000000003E-2</v>
      </c>
      <c r="E76" s="16">
        <v>2.7159970000000002E-2</v>
      </c>
      <c r="F76" s="16">
        <v>3.6802878000000004E-2</v>
      </c>
      <c r="G76" s="16">
        <v>4.1574213999999998E-2</v>
      </c>
      <c r="H76" s="231">
        <v>0.12460529100000001</v>
      </c>
      <c r="I76" s="16">
        <v>1.4738332999999999E-2</v>
      </c>
      <c r="J76" s="16">
        <v>2.3036485999999998E-2</v>
      </c>
      <c r="K76" s="16">
        <v>2.5804379999999996E-3</v>
      </c>
      <c r="L76" s="16">
        <v>0</v>
      </c>
      <c r="M76" s="231">
        <v>4.0355256999999999E-2</v>
      </c>
      <c r="N76" s="16">
        <v>0</v>
      </c>
      <c r="O76" s="16">
        <v>0</v>
      </c>
      <c r="P76" s="16">
        <v>0</v>
      </c>
      <c r="Q76" s="16">
        <v>0</v>
      </c>
      <c r="R76" s="231">
        <v>0</v>
      </c>
      <c r="S76" s="16">
        <v>0</v>
      </c>
      <c r="T76" s="16">
        <v>0</v>
      </c>
      <c r="U76" s="16">
        <v>0</v>
      </c>
      <c r="V76" s="16">
        <v>0</v>
      </c>
      <c r="W76" s="231">
        <v>0</v>
      </c>
      <c r="X76" s="16">
        <v>0</v>
      </c>
      <c r="Y76" s="278">
        <v>0</v>
      </c>
    </row>
    <row r="77" spans="1:25" ht="12" customHeight="1" x14ac:dyDescent="0.25">
      <c r="A77" s="69">
        <v>132</v>
      </c>
      <c r="B77" s="12" t="s">
        <v>204</v>
      </c>
      <c r="C77" s="142" t="s">
        <v>198</v>
      </c>
      <c r="D77" s="15">
        <v>4.0735636940000006</v>
      </c>
      <c r="E77" s="16">
        <v>3.6454625740000002</v>
      </c>
      <c r="F77" s="16">
        <v>3.7617675340000005</v>
      </c>
      <c r="G77" s="16">
        <v>4.114402128</v>
      </c>
      <c r="H77" s="231">
        <v>15.595195929999999</v>
      </c>
      <c r="I77" s="16">
        <v>3.6565659620000002</v>
      </c>
      <c r="J77" s="16">
        <v>4.3994418790000003</v>
      </c>
      <c r="K77" s="16">
        <v>4.4829041460000001</v>
      </c>
      <c r="L77" s="16">
        <v>3.9254007990000002</v>
      </c>
      <c r="M77" s="231">
        <v>16.464312786000001</v>
      </c>
      <c r="N77" s="16">
        <v>3.2530014930000006</v>
      </c>
      <c r="O77" s="16">
        <v>0.52873584500000004</v>
      </c>
      <c r="P77" s="16">
        <v>3.581654890999999</v>
      </c>
      <c r="Q77" s="16">
        <v>2.8466300000000007</v>
      </c>
      <c r="R77" s="231">
        <v>10.210022228999998</v>
      </c>
      <c r="S77" s="16">
        <v>1.3865799999999999</v>
      </c>
      <c r="T77" s="16">
        <v>2.55545</v>
      </c>
      <c r="U77" s="16">
        <v>2.2007700000000003</v>
      </c>
      <c r="V77" s="16">
        <v>2.5655268729999996</v>
      </c>
      <c r="W77" s="231">
        <v>8.7083268730000007</v>
      </c>
      <c r="X77" s="16">
        <v>2.0527651636999997</v>
      </c>
      <c r="Y77" s="278">
        <v>2.2964899999999999</v>
      </c>
    </row>
    <row r="78" spans="1:25" ht="12" customHeight="1" x14ac:dyDescent="0.25">
      <c r="A78" s="69">
        <v>133</v>
      </c>
      <c r="B78" s="12" t="s">
        <v>203</v>
      </c>
      <c r="C78" s="142" t="s">
        <v>214</v>
      </c>
      <c r="D78" s="15">
        <v>0.42482555440000003</v>
      </c>
      <c r="E78" s="16">
        <v>0.40633221880000003</v>
      </c>
      <c r="F78" s="16">
        <v>0.40782564980000002</v>
      </c>
      <c r="G78" s="16">
        <v>0.43993668139999997</v>
      </c>
      <c r="H78" s="231">
        <v>1.6789201044000002</v>
      </c>
      <c r="I78" s="16">
        <v>0.38312889480000001</v>
      </c>
      <c r="J78" s="16">
        <v>0.49538604459999996</v>
      </c>
      <c r="K78" s="16">
        <v>0.50358939459999996</v>
      </c>
      <c r="L78" s="16">
        <v>0.50003320530000006</v>
      </c>
      <c r="M78" s="231">
        <v>1.8821375393000004</v>
      </c>
      <c r="N78" s="16">
        <v>0.40585197760000002</v>
      </c>
      <c r="O78" s="16">
        <v>5.4219567499999996E-2</v>
      </c>
      <c r="P78" s="16">
        <v>0.39957786399999995</v>
      </c>
      <c r="Q78" s="16">
        <v>0.32510045000000004</v>
      </c>
      <c r="R78" s="231">
        <v>1.1847498591000001</v>
      </c>
      <c r="S78" s="16">
        <v>0.15733305</v>
      </c>
      <c r="T78" s="16">
        <v>0.30906185999999997</v>
      </c>
      <c r="U78" s="16">
        <v>0.27011791000000002</v>
      </c>
      <c r="V78" s="16">
        <v>0.29027057877000001</v>
      </c>
      <c r="W78" s="231">
        <v>1.0267833987700001</v>
      </c>
      <c r="X78" s="16">
        <v>0.22506799522000004</v>
      </c>
      <c r="Y78" s="278">
        <v>0.25967073000000002</v>
      </c>
    </row>
    <row r="79" spans="1:25" ht="12" customHeight="1" x14ac:dyDescent="0.25">
      <c r="A79" s="69">
        <v>134</v>
      </c>
      <c r="B79" s="12" t="s">
        <v>202</v>
      </c>
      <c r="C79" s="142" t="s">
        <v>201</v>
      </c>
      <c r="D79" s="15">
        <v>4.0956282799999997</v>
      </c>
      <c r="E79" s="16">
        <v>3.91773551</v>
      </c>
      <c r="F79" s="16">
        <v>3.6243742800000005</v>
      </c>
      <c r="G79" s="16">
        <v>3.7929949999999999</v>
      </c>
      <c r="H79" s="231">
        <v>15.430733069999999</v>
      </c>
      <c r="I79" s="16">
        <v>3.0411157999999996</v>
      </c>
      <c r="J79" s="16">
        <v>2.16362086</v>
      </c>
      <c r="K79" s="16">
        <v>2.2547698</v>
      </c>
      <c r="L79" s="16">
        <v>1.8477725599999999</v>
      </c>
      <c r="M79" s="231">
        <v>9.3061793000000002</v>
      </c>
      <c r="N79" s="16">
        <v>1.6205599900000001</v>
      </c>
      <c r="O79" s="16">
        <v>0.29930313999999997</v>
      </c>
      <c r="P79" s="16">
        <v>2.1817039263262097</v>
      </c>
      <c r="Q79" s="16">
        <v>2.15800198367379</v>
      </c>
      <c r="R79" s="231">
        <v>6.2595690399999997</v>
      </c>
      <c r="S79" s="16">
        <v>1.37199</v>
      </c>
      <c r="T79" s="16">
        <v>2.8004899999999999</v>
      </c>
      <c r="U79" s="16">
        <v>3.0633199999999996</v>
      </c>
      <c r="V79" s="16">
        <v>4.71124995</v>
      </c>
      <c r="W79" s="231">
        <v>11.947049949999998</v>
      </c>
      <c r="X79" s="16">
        <v>3.0857313025244819</v>
      </c>
      <c r="Y79" s="278">
        <v>3.5976765857685384</v>
      </c>
    </row>
    <row r="80" spans="1:25" ht="12" customHeight="1" x14ac:dyDescent="0.25">
      <c r="B80" s="12"/>
      <c r="C80" s="142"/>
      <c r="D80" s="9"/>
      <c r="E80" s="10"/>
      <c r="F80" s="10"/>
      <c r="G80" s="10"/>
      <c r="H80" s="230"/>
      <c r="I80" s="10"/>
      <c r="J80" s="10"/>
      <c r="K80" s="10"/>
      <c r="L80" s="10"/>
      <c r="M80" s="230"/>
      <c r="N80" s="10"/>
      <c r="O80" s="10"/>
      <c r="P80" s="10"/>
      <c r="Q80" s="10"/>
      <c r="R80" s="230"/>
      <c r="S80" s="10"/>
      <c r="T80" s="10"/>
      <c r="U80" s="10"/>
      <c r="V80" s="10"/>
      <c r="W80" s="230"/>
      <c r="X80" s="10"/>
      <c r="Y80" s="277"/>
    </row>
    <row r="81" spans="1:25" ht="12" customHeight="1" x14ac:dyDescent="0.25">
      <c r="A81" s="69">
        <v>53</v>
      </c>
      <c r="B81" s="12" t="s">
        <v>232</v>
      </c>
      <c r="C81" s="142" t="s">
        <v>215</v>
      </c>
      <c r="D81" s="148" t="s">
        <v>237</v>
      </c>
      <c r="E81" s="149" t="s">
        <v>237</v>
      </c>
      <c r="F81" s="149" t="s">
        <v>237</v>
      </c>
      <c r="G81" s="149" t="s">
        <v>237</v>
      </c>
      <c r="H81" s="232" t="s">
        <v>237</v>
      </c>
      <c r="I81" s="149" t="s">
        <v>237</v>
      </c>
      <c r="J81" s="149" t="s">
        <v>237</v>
      </c>
      <c r="K81" s="149" t="s">
        <v>237</v>
      </c>
      <c r="L81" s="149" t="s">
        <v>237</v>
      </c>
      <c r="M81" s="232" t="s">
        <v>237</v>
      </c>
      <c r="N81" s="149" t="s">
        <v>237</v>
      </c>
      <c r="O81" s="149" t="s">
        <v>237</v>
      </c>
      <c r="P81" s="149" t="s">
        <v>237</v>
      </c>
      <c r="Q81" s="149" t="s">
        <v>237</v>
      </c>
      <c r="R81" s="232" t="s">
        <v>237</v>
      </c>
      <c r="S81" s="149">
        <v>32.408906877465675</v>
      </c>
      <c r="T81" s="149">
        <v>29.069734233572671</v>
      </c>
      <c r="U81" s="149">
        <v>33.684976551775037</v>
      </c>
      <c r="V81" s="149">
        <v>32.458200287554163</v>
      </c>
      <c r="W81" s="232">
        <v>31.787002519826636</v>
      </c>
      <c r="X81" s="149">
        <v>38.017092553927526</v>
      </c>
      <c r="Y81" s="279">
        <v>35.497233065904297</v>
      </c>
    </row>
    <row r="82" spans="1:25" ht="12" customHeight="1" x14ac:dyDescent="0.25">
      <c r="A82" s="69">
        <v>45</v>
      </c>
      <c r="B82" s="12" t="s">
        <v>233</v>
      </c>
      <c r="C82" s="142" t="s">
        <v>216</v>
      </c>
      <c r="D82" s="151">
        <v>0.12969402511835218</v>
      </c>
      <c r="E82" s="150">
        <v>0.64012839328860138</v>
      </c>
      <c r="F82" s="150">
        <v>0.42644169621724987</v>
      </c>
      <c r="G82" s="150">
        <v>0.83355366914943241</v>
      </c>
      <c r="H82" s="225">
        <v>0.50597791469727826</v>
      </c>
      <c r="I82" s="150">
        <v>0.778912740748955</v>
      </c>
      <c r="J82" s="150">
        <v>-1.1593436258731903E-2</v>
      </c>
      <c r="K82" s="150">
        <v>1.3609036145092113</v>
      </c>
      <c r="L82" s="150">
        <v>-0.23510892857896246</v>
      </c>
      <c r="M82" s="225">
        <v>0.47718605324345786</v>
      </c>
      <c r="N82" s="150">
        <v>0.78640775550791553</v>
      </c>
      <c r="O82" s="150">
        <v>-1.0478522775277141</v>
      </c>
      <c r="P82" s="150">
        <v>-0.32374513051217113</v>
      </c>
      <c r="Q82" s="150">
        <v>-0.44746715193247372</v>
      </c>
      <c r="R82" s="225">
        <v>8.052794757757541E-3</v>
      </c>
      <c r="S82" s="150">
        <v>-1.3955922182360503</v>
      </c>
      <c r="T82" s="150">
        <v>-0.66632145691669875</v>
      </c>
      <c r="U82" s="150">
        <v>-0.25020622020702704</v>
      </c>
      <c r="V82" s="150">
        <v>0.39109775674213937</v>
      </c>
      <c r="W82" s="225">
        <v>-0.25298292071179956</v>
      </c>
      <c r="X82" s="150">
        <v>-0.29711541310302941</v>
      </c>
      <c r="Y82" s="273">
        <v>-1.2827693558568907</v>
      </c>
    </row>
    <row r="83" spans="1:25" ht="12" customHeight="1" x14ac:dyDescent="0.25">
      <c r="I83" s="25"/>
      <c r="J83" s="25"/>
      <c r="K83" s="25"/>
      <c r="L83" s="25"/>
      <c r="N83" s="25"/>
      <c r="O83" s="25"/>
      <c r="P83" s="25"/>
      <c r="Q83" s="25"/>
      <c r="S83" s="25"/>
      <c r="T83" s="25"/>
      <c r="U83" s="25"/>
      <c r="V83" s="25"/>
      <c r="X83" s="25"/>
      <c r="Y83" s="25"/>
    </row>
    <row r="84" spans="1:25" ht="12" customHeight="1" x14ac:dyDescent="0.25">
      <c r="I84" s="25"/>
      <c r="J84" s="25"/>
      <c r="K84" s="25"/>
      <c r="L84" s="25"/>
      <c r="N84" s="25"/>
      <c r="O84" s="25"/>
      <c r="P84" s="25"/>
      <c r="Q84" s="25"/>
      <c r="S84" s="25"/>
      <c r="T84" s="25"/>
      <c r="U84" s="25"/>
      <c r="V84" s="25"/>
      <c r="X84" s="25"/>
      <c r="Y84" s="25"/>
    </row>
    <row r="85" spans="1:25" ht="20.100000000000001" customHeight="1" x14ac:dyDescent="0.25">
      <c r="B85" s="119" t="s">
        <v>35</v>
      </c>
      <c r="C85" s="163"/>
      <c r="D85" s="164" t="str">
        <f t="shared" ref="D85:Y85" si="3">D$5</f>
        <v>1Q18</v>
      </c>
      <c r="E85" s="164" t="str">
        <f t="shared" si="3"/>
        <v>2Q18</v>
      </c>
      <c r="F85" s="164" t="str">
        <f t="shared" si="3"/>
        <v>3Q18</v>
      </c>
      <c r="G85" s="164" t="str">
        <f t="shared" si="3"/>
        <v>4Q18</v>
      </c>
      <c r="H85" s="164">
        <f>H$5</f>
        <v>2018</v>
      </c>
      <c r="I85" s="164" t="str">
        <f t="shared" si="3"/>
        <v>1Q19</v>
      </c>
      <c r="J85" s="164" t="str">
        <f t="shared" si="3"/>
        <v>2Q19</v>
      </c>
      <c r="K85" s="164" t="str">
        <f t="shared" si="3"/>
        <v>3Q19</v>
      </c>
      <c r="L85" s="164" t="str">
        <f t="shared" si="3"/>
        <v>4Q19</v>
      </c>
      <c r="M85" s="164">
        <f>M$5</f>
        <v>2019</v>
      </c>
      <c r="N85" s="164" t="str">
        <f t="shared" si="3"/>
        <v>1Q20</v>
      </c>
      <c r="O85" s="164" t="str">
        <f t="shared" si="3"/>
        <v>2Q20</v>
      </c>
      <c r="P85" s="164" t="str">
        <f t="shared" si="3"/>
        <v>3Q20</v>
      </c>
      <c r="Q85" s="164" t="str">
        <f t="shared" si="3"/>
        <v>4Q20</v>
      </c>
      <c r="R85" s="164">
        <f>R$5</f>
        <v>2020</v>
      </c>
      <c r="S85" s="164" t="str">
        <f t="shared" si="3"/>
        <v>1Q21</v>
      </c>
      <c r="T85" s="164" t="str">
        <f t="shared" si="3"/>
        <v>2Q21</v>
      </c>
      <c r="U85" s="164" t="str">
        <f t="shared" si="3"/>
        <v>3Q21</v>
      </c>
      <c r="V85" s="164" t="str">
        <f t="shared" si="3"/>
        <v>4Q21</v>
      </c>
      <c r="W85" s="164">
        <f>W$5</f>
        <v>2021</v>
      </c>
      <c r="X85" s="164" t="str">
        <f t="shared" si="3"/>
        <v>1Q22</v>
      </c>
      <c r="Y85" s="164" t="str">
        <f t="shared" si="3"/>
        <v>2Q22</v>
      </c>
    </row>
    <row r="86" spans="1:25" ht="12" customHeight="1" x14ac:dyDescent="0.25">
      <c r="A86" s="69">
        <v>140</v>
      </c>
      <c r="B86" s="2" t="s">
        <v>213</v>
      </c>
      <c r="C86" s="140" t="s">
        <v>198</v>
      </c>
      <c r="D86" s="3" t="s">
        <v>237</v>
      </c>
      <c r="E86" s="4" t="s">
        <v>237</v>
      </c>
      <c r="F86" s="4" t="s">
        <v>237</v>
      </c>
      <c r="G86" s="4" t="s">
        <v>237</v>
      </c>
      <c r="H86" s="226" t="s">
        <v>237</v>
      </c>
      <c r="I86" s="4" t="s">
        <v>237</v>
      </c>
      <c r="J86" s="4" t="s">
        <v>237</v>
      </c>
      <c r="K86" s="4" t="s">
        <v>237</v>
      </c>
      <c r="L86" s="4" t="s">
        <v>237</v>
      </c>
      <c r="M86" s="226" t="s">
        <v>237</v>
      </c>
      <c r="N86" s="4" t="s">
        <v>237</v>
      </c>
      <c r="O86" s="4" t="s">
        <v>237</v>
      </c>
      <c r="P86" s="4" t="s">
        <v>237</v>
      </c>
      <c r="Q86" s="4" t="s">
        <v>237</v>
      </c>
      <c r="R86" s="226" t="s">
        <v>237</v>
      </c>
      <c r="S86" s="4">
        <v>378.37400000000002</v>
      </c>
      <c r="T86" s="4">
        <v>389.786</v>
      </c>
      <c r="U86" s="4">
        <v>395.86683900000003</v>
      </c>
      <c r="V86" s="4">
        <v>377.577</v>
      </c>
      <c r="W86" s="226">
        <v>1541.6038390000001</v>
      </c>
      <c r="X86" s="4">
        <v>263.81063799999998</v>
      </c>
      <c r="Y86" s="274">
        <v>380.99415299999998</v>
      </c>
    </row>
    <row r="87" spans="1:25" ht="12" customHeight="1" x14ac:dyDescent="0.25">
      <c r="A87" s="69">
        <v>141</v>
      </c>
      <c r="B87" s="2" t="s">
        <v>212</v>
      </c>
      <c r="C87" s="140" t="s">
        <v>198</v>
      </c>
      <c r="D87" s="3">
        <v>313.38582128912248</v>
      </c>
      <c r="E87" s="4">
        <v>326.99427539068495</v>
      </c>
      <c r="F87" s="4">
        <v>363.17780468754</v>
      </c>
      <c r="G87" s="4">
        <v>370.82204296877001</v>
      </c>
      <c r="H87" s="227">
        <v>1374.3799443361174</v>
      </c>
      <c r="I87" s="4">
        <v>372.24200000000002</v>
      </c>
      <c r="J87" s="4">
        <v>369.71100000000001</v>
      </c>
      <c r="K87" s="4">
        <v>396.53699999999998</v>
      </c>
      <c r="L87" s="4">
        <v>268.709</v>
      </c>
      <c r="M87" s="227">
        <v>1407.1990000000001</v>
      </c>
      <c r="N87" s="4">
        <v>395.99526367191504</v>
      </c>
      <c r="O87" s="4">
        <v>401.65300000000002</v>
      </c>
      <c r="P87" s="4">
        <v>407.31799999999998</v>
      </c>
      <c r="Q87" s="4">
        <v>417.96119699999997</v>
      </c>
      <c r="R87" s="227">
        <v>1622.927460671915</v>
      </c>
      <c r="S87" s="4">
        <v>407.86045900000005</v>
      </c>
      <c r="T87" s="4">
        <v>406.08702699999998</v>
      </c>
      <c r="U87" s="4">
        <v>414.08914700000003</v>
      </c>
      <c r="V87" s="4">
        <v>402.65361300000001</v>
      </c>
      <c r="W87" s="227">
        <v>1630.6902459999999</v>
      </c>
      <c r="X87" s="4">
        <v>305.41328000000004</v>
      </c>
      <c r="Y87" s="274">
        <v>408.00546500000002</v>
      </c>
    </row>
    <row r="88" spans="1:25" ht="12" customHeight="1" x14ac:dyDescent="0.25">
      <c r="B88" s="8"/>
      <c r="C88" s="11"/>
      <c r="D88" s="6"/>
      <c r="E88" s="7"/>
      <c r="F88" s="7"/>
      <c r="G88" s="7"/>
      <c r="H88" s="228"/>
      <c r="I88" s="7"/>
      <c r="J88" s="7"/>
      <c r="K88" s="7"/>
      <c r="L88" s="7"/>
      <c r="M88" s="228"/>
      <c r="N88" s="7"/>
      <c r="O88" s="7"/>
      <c r="P88" s="7"/>
      <c r="Q88" s="7"/>
      <c r="R88" s="228"/>
      <c r="S88" s="7"/>
      <c r="T88" s="7"/>
      <c r="U88" s="7"/>
      <c r="V88" s="7"/>
      <c r="W88" s="228"/>
      <c r="X88" s="7"/>
      <c r="Y88" s="275"/>
    </row>
    <row r="89" spans="1:25" ht="12" customHeight="1" x14ac:dyDescent="0.25">
      <c r="A89" s="69">
        <v>145</v>
      </c>
      <c r="B89" s="12" t="s">
        <v>211</v>
      </c>
      <c r="C89" s="142" t="s">
        <v>199</v>
      </c>
      <c r="D89" s="13">
        <v>13.62401413307694</v>
      </c>
      <c r="E89" s="14">
        <v>12.731995542303165</v>
      </c>
      <c r="F89" s="14">
        <v>11.237938955907865</v>
      </c>
      <c r="G89" s="14">
        <v>11.223972667250278</v>
      </c>
      <c r="H89" s="229">
        <v>12.133710956435506</v>
      </c>
      <c r="I89" s="14">
        <v>10.982940398987756</v>
      </c>
      <c r="J89" s="14">
        <v>11.26907443922415</v>
      </c>
      <c r="K89" s="14">
        <v>11.199220347270655</v>
      </c>
      <c r="L89" s="14">
        <v>12.691021204743228</v>
      </c>
      <c r="M89" s="229">
        <v>11.445225114394631</v>
      </c>
      <c r="N89" s="14">
        <v>10.669515753660942</v>
      </c>
      <c r="O89" s="14">
        <v>10.524022803482952</v>
      </c>
      <c r="P89" s="14">
        <v>10.312260767560655</v>
      </c>
      <c r="Q89" s="14">
        <v>10.215434069762427</v>
      </c>
      <c r="R89" s="229">
        <v>10.426903190853473</v>
      </c>
      <c r="S89" s="14">
        <v>9.7636163700014258</v>
      </c>
      <c r="T89" s="14">
        <v>9.6458876168106489</v>
      </c>
      <c r="U89" s="14">
        <v>10.181413126808193</v>
      </c>
      <c r="V89" s="14">
        <v>10.311293799147506</v>
      </c>
      <c r="W89" s="229">
        <v>9.9756255358881294</v>
      </c>
      <c r="X89" s="14">
        <v>9.5720911824703041</v>
      </c>
      <c r="Y89" s="276">
        <v>10.286915957374942</v>
      </c>
    </row>
    <row r="90" spans="1:25" ht="12" customHeight="1" x14ac:dyDescent="0.25">
      <c r="A90" s="69">
        <v>147</v>
      </c>
      <c r="B90" s="12" t="s">
        <v>209</v>
      </c>
      <c r="C90" s="142" t="s">
        <v>199</v>
      </c>
      <c r="D90" s="13">
        <v>0.29744782232659384</v>
      </c>
      <c r="E90" s="14">
        <v>0.38312115139458341</v>
      </c>
      <c r="F90" s="14">
        <v>0.32675643767723117</v>
      </c>
      <c r="G90" s="14">
        <v>0.33406978175564472</v>
      </c>
      <c r="H90" s="229">
        <v>0.33555705915153794</v>
      </c>
      <c r="I90" s="14">
        <v>0.30907718634651654</v>
      </c>
      <c r="J90" s="14">
        <v>0.35043942430709391</v>
      </c>
      <c r="K90" s="14">
        <v>0.40034276750971537</v>
      </c>
      <c r="L90" s="14">
        <v>0.12882128994562891</v>
      </c>
      <c r="M90" s="229">
        <v>0.31124167939289327</v>
      </c>
      <c r="N90" s="14">
        <v>0.36963824451913307</v>
      </c>
      <c r="O90" s="14">
        <v>0.40015622784824867</v>
      </c>
      <c r="P90" s="14">
        <v>0.33999399104242378</v>
      </c>
      <c r="Q90" s="14">
        <v>0.34961216079212648</v>
      </c>
      <c r="R90" s="229">
        <v>0.36459358010639997</v>
      </c>
      <c r="S90" s="14">
        <v>0.33299802630383779</v>
      </c>
      <c r="T90" s="14">
        <v>0.35442182878314898</v>
      </c>
      <c r="U90" s="14">
        <v>0.34279203459057572</v>
      </c>
      <c r="V90" s="14">
        <v>0.35710100050796767</v>
      </c>
      <c r="W90" s="229">
        <v>0.34677174604948446</v>
      </c>
      <c r="X90" s="14">
        <v>0.35173876095312556</v>
      </c>
      <c r="Y90" s="276">
        <v>0.31908124780516356</v>
      </c>
    </row>
    <row r="91" spans="1:25" ht="12" customHeight="1" x14ac:dyDescent="0.25">
      <c r="A91" s="69">
        <v>148</v>
      </c>
      <c r="B91" s="12" t="s">
        <v>208</v>
      </c>
      <c r="C91" s="142" t="s">
        <v>200</v>
      </c>
      <c r="D91" s="13">
        <v>0.54298224801467654</v>
      </c>
      <c r="E91" s="14">
        <v>0.70486407282540042</v>
      </c>
      <c r="F91" s="14">
        <v>0.63314878107701278</v>
      </c>
      <c r="G91" s="14">
        <v>0.57981980124552557</v>
      </c>
      <c r="H91" s="229">
        <v>0.61942509142779234</v>
      </c>
      <c r="I91" s="14">
        <v>0.58366626891931861</v>
      </c>
      <c r="J91" s="14">
        <v>0.6181844522869312</v>
      </c>
      <c r="K91" s="14">
        <v>0.63685383637721371</v>
      </c>
      <c r="L91" s="14">
        <v>0.25690046084213564</v>
      </c>
      <c r="M91" s="229">
        <v>0.56646772695262526</v>
      </c>
      <c r="N91" s="14">
        <v>0.45569797691495617</v>
      </c>
      <c r="O91" s="14">
        <v>0.71950600345852556</v>
      </c>
      <c r="P91" s="14">
        <v>0.68174388622697824</v>
      </c>
      <c r="Q91" s="14">
        <v>0.647303283919895</v>
      </c>
      <c r="R91" s="229">
        <v>0.62706450017697024</v>
      </c>
      <c r="S91" s="14">
        <v>0.69962895209851261</v>
      </c>
      <c r="T91" s="14">
        <v>0.62544979548984869</v>
      </c>
      <c r="U91" s="14">
        <v>0.70519512128520867</v>
      </c>
      <c r="V91" s="14">
        <v>0.66257621908196063</v>
      </c>
      <c r="W91" s="229">
        <v>0.6734205904262236</v>
      </c>
      <c r="X91" s="14">
        <v>0.60896215193742798</v>
      </c>
      <c r="Y91" s="276">
        <v>0.65225398976236948</v>
      </c>
    </row>
    <row r="92" spans="1:25" ht="12" customHeight="1" x14ac:dyDescent="0.25">
      <c r="B92" s="24"/>
      <c r="C92" s="143"/>
      <c r="D92" s="13"/>
      <c r="E92" s="14"/>
      <c r="F92" s="14"/>
      <c r="G92" s="14"/>
      <c r="H92" s="229"/>
      <c r="I92" s="14"/>
      <c r="J92" s="14"/>
      <c r="K92" s="14"/>
      <c r="L92" s="14"/>
      <c r="M92" s="229"/>
      <c r="N92" s="14"/>
      <c r="O92" s="14"/>
      <c r="P92" s="14"/>
      <c r="Q92" s="14"/>
      <c r="R92" s="229"/>
      <c r="S92" s="14"/>
      <c r="T92" s="14"/>
      <c r="U92" s="14"/>
      <c r="V92" s="14"/>
      <c r="W92" s="229"/>
      <c r="X92" s="14"/>
      <c r="Y92" s="276"/>
    </row>
    <row r="93" spans="1:25" ht="12" customHeight="1" x14ac:dyDescent="0.25">
      <c r="A93" s="69">
        <v>157</v>
      </c>
      <c r="B93" s="12" t="s">
        <v>206</v>
      </c>
      <c r="C93" s="142" t="s">
        <v>198</v>
      </c>
      <c r="D93" s="15">
        <v>35.517931625727911</v>
      </c>
      <c r="E93" s="16">
        <v>34.989884533012692</v>
      </c>
      <c r="F93" s="16">
        <v>34.556690429687499</v>
      </c>
      <c r="G93" s="16">
        <v>35.777200195312503</v>
      </c>
      <c r="H93" s="231">
        <v>140.84170678374062</v>
      </c>
      <c r="I93" s="16">
        <v>34.680389648437497</v>
      </c>
      <c r="J93" s="16">
        <v>35.5821201171875</v>
      </c>
      <c r="K93" s="16">
        <v>38.429000000000002</v>
      </c>
      <c r="L93" s="16">
        <v>30.349816795625799</v>
      </c>
      <c r="M93" s="231">
        <v>139.0413265612508</v>
      </c>
      <c r="N93" s="16">
        <v>36.750179524568708</v>
      </c>
      <c r="O93" s="16">
        <v>36.76366807106492</v>
      </c>
      <c r="P93" s="16">
        <v>36.856533617578812</v>
      </c>
      <c r="Q93" s="16">
        <v>37.619430454418506</v>
      </c>
      <c r="R93" s="231">
        <v>147.99001132376796</v>
      </c>
      <c r="S93" s="16">
        <v>34.754894814356199</v>
      </c>
      <c r="T93" s="16">
        <v>33.685182247751086</v>
      </c>
      <c r="U93" s="16">
        <v>36.45087518885726</v>
      </c>
      <c r="V93" s="16">
        <v>35.609039658610989</v>
      </c>
      <c r="W93" s="231">
        <v>140.49999190957553</v>
      </c>
      <c r="X93" s="16">
        <v>24.896430063687944</v>
      </c>
      <c r="Y93" s="278">
        <v>36.542038940365074</v>
      </c>
    </row>
    <row r="94" spans="1:25" ht="12" customHeight="1" x14ac:dyDescent="0.25">
      <c r="A94" s="69">
        <v>159</v>
      </c>
      <c r="B94" s="12" t="s">
        <v>204</v>
      </c>
      <c r="C94" s="142" t="s">
        <v>198</v>
      </c>
      <c r="D94" s="15">
        <v>0.19664790627970663</v>
      </c>
      <c r="E94" s="16">
        <v>0.30198391897263788</v>
      </c>
      <c r="F94" s="16">
        <v>0.34013492160095216</v>
      </c>
      <c r="G94" s="16">
        <v>0.34129808893310548</v>
      </c>
      <c r="H94" s="231">
        <v>1.1800648357864021</v>
      </c>
      <c r="I94" s="16">
        <v>0.31116819000000001</v>
      </c>
      <c r="J94" s="16">
        <v>0.27975599999999995</v>
      </c>
      <c r="K94" s="16">
        <v>0.3653923</v>
      </c>
      <c r="L94" s="16">
        <v>5.8984380000000003E-2</v>
      </c>
      <c r="M94" s="231">
        <v>1.0153166172648784</v>
      </c>
      <c r="N94" s="16">
        <v>0.16330977000000002</v>
      </c>
      <c r="O94" s="16">
        <v>0.33880752227438937</v>
      </c>
      <c r="P94" s="16">
        <v>0.37115745855999988</v>
      </c>
      <c r="Q94" s="16">
        <v>0.45933028022296035</v>
      </c>
      <c r="R94" s="231">
        <v>1.3326050310573496</v>
      </c>
      <c r="S94" s="16">
        <v>0.38011278234943491</v>
      </c>
      <c r="T94" s="16">
        <v>0.46264130047680557</v>
      </c>
      <c r="U94" s="16">
        <v>0.41294151416877312</v>
      </c>
      <c r="V94" s="16">
        <v>0.36075404777777231</v>
      </c>
      <c r="W94" s="231">
        <v>1.6164496447727856</v>
      </c>
      <c r="X94" s="16">
        <v>0.17327667306875749</v>
      </c>
      <c r="Y94" s="278">
        <v>0.28423370310264101</v>
      </c>
    </row>
    <row r="95" spans="1:25" ht="12" customHeight="1" x14ac:dyDescent="0.25">
      <c r="A95" s="69">
        <v>160</v>
      </c>
      <c r="B95" s="12" t="s">
        <v>203</v>
      </c>
      <c r="C95" s="142" t="s">
        <v>214</v>
      </c>
      <c r="D95" s="15">
        <v>7.4867982339858474E-2</v>
      </c>
      <c r="E95" s="16">
        <v>9.1991766740623676E-2</v>
      </c>
      <c r="F95" s="16">
        <v>0.10530942357937804</v>
      </c>
      <c r="G95" s="16">
        <v>0.10802118714134169</v>
      </c>
      <c r="H95" s="231">
        <v>0.38019035980120192</v>
      </c>
      <c r="I95" s="16">
        <v>0.10110931071217094</v>
      </c>
      <c r="J95" s="16">
        <v>0.10468110433236197</v>
      </c>
      <c r="K95" s="16">
        <v>0.1109122148042305</v>
      </c>
      <c r="L95" s="16">
        <v>1.6438438805014877E-2</v>
      </c>
      <c r="M95" s="231">
        <v>0.33314106865377829</v>
      </c>
      <c r="N95" s="16">
        <v>4.9898059638342714E-2</v>
      </c>
      <c r="O95" s="16">
        <v>9.8729235704609133E-2</v>
      </c>
      <c r="P95" s="16">
        <v>0.11662846373552713</v>
      </c>
      <c r="Q95" s="16">
        <v>0.11825352347050862</v>
      </c>
      <c r="R95" s="231">
        <v>0.38350928254898753</v>
      </c>
      <c r="S95" s="16">
        <v>0.113906364498796</v>
      </c>
      <c r="T95" s="16">
        <v>0.12474558191327018</v>
      </c>
      <c r="U95" s="16">
        <v>0.13000367717768893</v>
      </c>
      <c r="V95" s="16">
        <v>0.1318937223286315</v>
      </c>
      <c r="W95" s="231">
        <v>0.50054934591838662</v>
      </c>
      <c r="X95" s="16">
        <v>7.906179120573259E-2</v>
      </c>
      <c r="Y95" s="278">
        <v>0.12387959229137947</v>
      </c>
    </row>
    <row r="96" spans="1:25" ht="12" customHeight="1" x14ac:dyDescent="0.25">
      <c r="B96" s="12"/>
      <c r="C96" s="142"/>
      <c r="D96" s="9"/>
      <c r="E96" s="10"/>
      <c r="F96" s="10"/>
      <c r="G96" s="10"/>
      <c r="H96" s="230"/>
      <c r="I96" s="10"/>
      <c r="J96" s="10"/>
      <c r="K96" s="10"/>
      <c r="L96" s="10"/>
      <c r="M96" s="230"/>
      <c r="N96" s="10"/>
      <c r="O96" s="10"/>
      <c r="P96" s="10"/>
      <c r="Q96" s="10"/>
      <c r="R96" s="230"/>
      <c r="S96" s="10"/>
      <c r="T96" s="10"/>
      <c r="U96" s="10"/>
      <c r="V96" s="10"/>
      <c r="W96" s="230"/>
      <c r="X96" s="10"/>
      <c r="Y96" s="277"/>
    </row>
    <row r="97" spans="1:25" ht="12" customHeight="1" x14ac:dyDescent="0.25">
      <c r="A97" s="69">
        <v>66</v>
      </c>
      <c r="B97" s="12" t="s">
        <v>232</v>
      </c>
      <c r="C97" s="142" t="s">
        <v>215</v>
      </c>
      <c r="D97" s="148" t="s">
        <v>237</v>
      </c>
      <c r="E97" s="149" t="s">
        <v>237</v>
      </c>
      <c r="F97" s="149" t="s">
        <v>237</v>
      </c>
      <c r="G97" s="149" t="s">
        <v>237</v>
      </c>
      <c r="H97" s="232" t="s">
        <v>237</v>
      </c>
      <c r="I97" s="149" t="s">
        <v>237</v>
      </c>
      <c r="J97" s="149" t="s">
        <v>237</v>
      </c>
      <c r="K97" s="149" t="s">
        <v>237</v>
      </c>
      <c r="L97" s="149" t="s">
        <v>237</v>
      </c>
      <c r="M97" s="232" t="s">
        <v>237</v>
      </c>
      <c r="N97" s="149" t="s">
        <v>237</v>
      </c>
      <c r="O97" s="149" t="s">
        <v>237</v>
      </c>
      <c r="P97" s="149" t="s">
        <v>237</v>
      </c>
      <c r="Q97" s="149" t="s">
        <v>237</v>
      </c>
      <c r="R97" s="232" t="s">
        <v>237</v>
      </c>
      <c r="S97" s="149">
        <v>34.717497472715401</v>
      </c>
      <c r="T97" s="149">
        <v>38.334437886805866</v>
      </c>
      <c r="U97" s="149">
        <v>37.440857544278067</v>
      </c>
      <c r="V97" s="149">
        <v>44.760653576184033</v>
      </c>
      <c r="W97" s="232">
        <v>38.789650069368676</v>
      </c>
      <c r="X97" s="149">
        <v>43.712278649887551</v>
      </c>
      <c r="Y97" s="279">
        <v>45.477438679574178</v>
      </c>
    </row>
    <row r="98" spans="1:25" ht="12" customHeight="1" x14ac:dyDescent="0.25">
      <c r="A98" s="69">
        <v>58</v>
      </c>
      <c r="B98" s="12" t="s">
        <v>233</v>
      </c>
      <c r="C98" s="142" t="s">
        <v>216</v>
      </c>
      <c r="D98" s="151">
        <v>0.37531413542037823</v>
      </c>
      <c r="E98" s="150">
        <v>0.37099275655302505</v>
      </c>
      <c r="F98" s="150">
        <v>0.39339034788209049</v>
      </c>
      <c r="G98" s="150">
        <v>0.37481790797208797</v>
      </c>
      <c r="H98" s="225">
        <v>0.37854275698757517</v>
      </c>
      <c r="I98" s="150">
        <v>0.49450256379038066</v>
      </c>
      <c r="J98" s="150">
        <v>0.52660975674974531</v>
      </c>
      <c r="K98" s="150">
        <v>0.47370246167640651</v>
      </c>
      <c r="L98" s="150">
        <v>0.58357724873572525</v>
      </c>
      <c r="M98" s="225">
        <v>0.51641342523663702</v>
      </c>
      <c r="N98" s="150">
        <v>0.54608285302976711</v>
      </c>
      <c r="O98" s="150">
        <v>0.51693498840465313</v>
      </c>
      <c r="P98" s="150">
        <v>0.53939766677869438</v>
      </c>
      <c r="Q98" s="150">
        <v>0.53953939347212243</v>
      </c>
      <c r="R98" s="225">
        <v>0.53551363602763002</v>
      </c>
      <c r="S98" s="150">
        <v>0.41763660295598759</v>
      </c>
      <c r="T98" s="150">
        <v>0.38513839461608285</v>
      </c>
      <c r="U98" s="150">
        <v>0.39712284497251954</v>
      </c>
      <c r="V98" s="150">
        <v>0.4326232463766484</v>
      </c>
      <c r="W98" s="225">
        <v>0.40832135314806267</v>
      </c>
      <c r="X98" s="150">
        <v>0.46201964256888678</v>
      </c>
      <c r="Y98" s="273">
        <v>0.57006833776057475</v>
      </c>
    </row>
    <row r="99" spans="1:25" ht="12" customHeight="1" x14ac:dyDescent="0.25">
      <c r="I99" s="25"/>
      <c r="J99" s="25"/>
      <c r="K99" s="25"/>
      <c r="L99" s="25"/>
      <c r="N99" s="25"/>
      <c r="O99" s="25"/>
      <c r="P99" s="25"/>
      <c r="Q99" s="25"/>
      <c r="S99" s="25"/>
      <c r="T99" s="25"/>
      <c r="U99" s="25"/>
      <c r="V99" s="25"/>
      <c r="X99" s="25"/>
      <c r="Y99" s="25"/>
    </row>
    <row r="100" spans="1:25" ht="12" customHeight="1" x14ac:dyDescent="0.25">
      <c r="I100" s="25"/>
      <c r="J100" s="25"/>
      <c r="K100" s="25"/>
      <c r="L100" s="25"/>
      <c r="N100" s="25"/>
      <c r="O100" s="25"/>
      <c r="P100" s="25"/>
      <c r="Q100" s="25"/>
      <c r="S100" s="25"/>
      <c r="T100" s="25"/>
      <c r="U100" s="25"/>
      <c r="V100" s="25"/>
      <c r="X100" s="25"/>
      <c r="Y100" s="25"/>
    </row>
    <row r="101" spans="1:25" ht="20.100000000000001" customHeight="1" x14ac:dyDescent="0.25">
      <c r="B101" s="119" t="s">
        <v>36</v>
      </c>
      <c r="C101" s="163"/>
      <c r="D101" s="164" t="str">
        <f t="shared" ref="D101:Y101" si="4">D$5</f>
        <v>1Q18</v>
      </c>
      <c r="E101" s="164" t="str">
        <f t="shared" si="4"/>
        <v>2Q18</v>
      </c>
      <c r="F101" s="164" t="str">
        <f t="shared" si="4"/>
        <v>3Q18</v>
      </c>
      <c r="G101" s="164" t="str">
        <f t="shared" si="4"/>
        <v>4Q18</v>
      </c>
      <c r="H101" s="164">
        <f>H$5</f>
        <v>2018</v>
      </c>
      <c r="I101" s="164" t="str">
        <f t="shared" si="4"/>
        <v>1Q19</v>
      </c>
      <c r="J101" s="164" t="str">
        <f t="shared" si="4"/>
        <v>2Q19</v>
      </c>
      <c r="K101" s="164" t="str">
        <f t="shared" si="4"/>
        <v>3Q19</v>
      </c>
      <c r="L101" s="164" t="str">
        <f t="shared" si="4"/>
        <v>4Q19</v>
      </c>
      <c r="M101" s="164">
        <f>M$5</f>
        <v>2019</v>
      </c>
      <c r="N101" s="164" t="str">
        <f t="shared" si="4"/>
        <v>1Q20</v>
      </c>
      <c r="O101" s="164" t="str">
        <f t="shared" si="4"/>
        <v>2Q20</v>
      </c>
      <c r="P101" s="164" t="str">
        <f t="shared" si="4"/>
        <v>3Q20</v>
      </c>
      <c r="Q101" s="164" t="str">
        <f t="shared" si="4"/>
        <v>4Q20</v>
      </c>
      <c r="R101" s="164">
        <f>R$5</f>
        <v>2020</v>
      </c>
      <c r="S101" s="164" t="str">
        <f t="shared" si="4"/>
        <v>1Q21</v>
      </c>
      <c r="T101" s="164" t="str">
        <f t="shared" si="4"/>
        <v>2Q21</v>
      </c>
      <c r="U101" s="164" t="str">
        <f t="shared" si="4"/>
        <v>3Q21</v>
      </c>
      <c r="V101" s="164" t="str">
        <f t="shared" si="4"/>
        <v>4Q21</v>
      </c>
      <c r="W101" s="164">
        <f>W$5</f>
        <v>2021</v>
      </c>
      <c r="X101" s="164" t="str">
        <f t="shared" si="4"/>
        <v>1Q22</v>
      </c>
      <c r="Y101" s="164" t="str">
        <f t="shared" si="4"/>
        <v>2Q22</v>
      </c>
    </row>
    <row r="102" spans="1:25" ht="12" customHeight="1" x14ac:dyDescent="0.25">
      <c r="A102" s="69">
        <v>167</v>
      </c>
      <c r="B102" s="2" t="s">
        <v>213</v>
      </c>
      <c r="C102" s="140" t="s">
        <v>198</v>
      </c>
      <c r="D102" s="3" t="s">
        <v>237</v>
      </c>
      <c r="E102" s="4" t="s">
        <v>237</v>
      </c>
      <c r="F102" s="4" t="s">
        <v>237</v>
      </c>
      <c r="G102" s="4" t="s">
        <v>237</v>
      </c>
      <c r="H102" s="226" t="s">
        <v>237</v>
      </c>
      <c r="I102" s="4" t="s">
        <v>237</v>
      </c>
      <c r="J102" s="4" t="s">
        <v>237</v>
      </c>
      <c r="K102" s="4" t="s">
        <v>237</v>
      </c>
      <c r="L102" s="4" t="s">
        <v>237</v>
      </c>
      <c r="M102" s="226" t="s">
        <v>237</v>
      </c>
      <c r="N102" s="4" t="s">
        <v>237</v>
      </c>
      <c r="O102" s="4" t="s">
        <v>237</v>
      </c>
      <c r="P102" s="4" t="s">
        <v>237</v>
      </c>
      <c r="Q102" s="4" t="s">
        <v>237</v>
      </c>
      <c r="R102" s="226" t="s">
        <v>237</v>
      </c>
      <c r="S102" s="4">
        <v>241.39410099999998</v>
      </c>
      <c r="T102" s="4">
        <v>242.50669500000004</v>
      </c>
      <c r="U102" s="4">
        <v>184.0428</v>
      </c>
      <c r="V102" s="4">
        <v>205.44599999999997</v>
      </c>
      <c r="W102" s="226">
        <v>873.38959599999998</v>
      </c>
      <c r="X102" s="4">
        <v>208.29599999999999</v>
      </c>
      <c r="Y102" s="274">
        <v>239.87636612903228</v>
      </c>
    </row>
    <row r="103" spans="1:25" ht="12" customHeight="1" x14ac:dyDescent="0.25">
      <c r="A103" s="69">
        <v>168</v>
      </c>
      <c r="B103" s="2" t="s">
        <v>212</v>
      </c>
      <c r="C103" s="140" t="s">
        <v>198</v>
      </c>
      <c r="D103" s="3">
        <v>219.96553973775281</v>
      </c>
      <c r="E103" s="4">
        <v>261.40946646879814</v>
      </c>
      <c r="F103" s="4">
        <v>290.62178099838587</v>
      </c>
      <c r="G103" s="4">
        <v>288.93507960214373</v>
      </c>
      <c r="H103" s="227">
        <v>1060.9318668070807</v>
      </c>
      <c r="I103" s="4">
        <v>294.55375000000004</v>
      </c>
      <c r="J103" s="4">
        <v>294.94</v>
      </c>
      <c r="K103" s="4">
        <v>292.05870445574556</v>
      </c>
      <c r="L103" s="4">
        <v>286.84324176397917</v>
      </c>
      <c r="M103" s="227">
        <v>1168.3956962197249</v>
      </c>
      <c r="N103" s="4">
        <v>268.22573156827957</v>
      </c>
      <c r="O103" s="4">
        <v>320.7286079393607</v>
      </c>
      <c r="P103" s="4">
        <v>302.26379041699232</v>
      </c>
      <c r="Q103" s="4">
        <v>289.40281680001516</v>
      </c>
      <c r="R103" s="227">
        <v>1180.6209467246479</v>
      </c>
      <c r="S103" s="4">
        <v>266.54780173165631</v>
      </c>
      <c r="T103" s="4">
        <v>268.980276724281</v>
      </c>
      <c r="U103" s="4">
        <v>208.14745871453249</v>
      </c>
      <c r="V103" s="4">
        <v>238.36026662307137</v>
      </c>
      <c r="W103" s="227">
        <v>982.03580379354128</v>
      </c>
      <c r="X103" s="4">
        <v>244.88986314395873</v>
      </c>
      <c r="Y103" s="274">
        <v>258.61360303462646</v>
      </c>
    </row>
    <row r="104" spans="1:25" ht="12" customHeight="1" x14ac:dyDescent="0.25">
      <c r="B104" s="8"/>
      <c r="C104" s="11"/>
      <c r="D104" s="6"/>
      <c r="E104" s="7"/>
      <c r="F104" s="7"/>
      <c r="G104" s="7"/>
      <c r="H104" s="228"/>
      <c r="I104" s="7"/>
      <c r="J104" s="7"/>
      <c r="K104" s="7"/>
      <c r="L104" s="7"/>
      <c r="M104" s="228"/>
      <c r="N104" s="7"/>
      <c r="O104" s="7"/>
      <c r="P104" s="7"/>
      <c r="Q104" s="7"/>
      <c r="R104" s="228"/>
      <c r="S104" s="7"/>
      <c r="T104" s="7"/>
      <c r="U104" s="7"/>
      <c r="V104" s="7"/>
      <c r="W104" s="228"/>
      <c r="X104" s="7"/>
      <c r="Y104" s="275"/>
    </row>
    <row r="105" spans="1:25" ht="12" customHeight="1" x14ac:dyDescent="0.25">
      <c r="A105" s="69">
        <v>172</v>
      </c>
      <c r="B105" s="12" t="s">
        <v>211</v>
      </c>
      <c r="C105" s="142" t="s">
        <v>199</v>
      </c>
      <c r="D105" s="13">
        <v>2.1808411408736301</v>
      </c>
      <c r="E105" s="14">
        <v>2.4039145307760657</v>
      </c>
      <c r="F105" s="14">
        <v>2.8427110108588383</v>
      </c>
      <c r="G105" s="14">
        <v>3.2165016650963754</v>
      </c>
      <c r="H105" s="229">
        <v>2.6991646727174947</v>
      </c>
      <c r="I105" s="14">
        <v>2.1604592786153285</v>
      </c>
      <c r="J105" s="14">
        <v>2.291276597694246</v>
      </c>
      <c r="K105" s="14">
        <v>2.2208505847320312</v>
      </c>
      <c r="L105" s="14">
        <v>2.6535053607467134</v>
      </c>
      <c r="M105" s="229">
        <v>2.329514369124337</v>
      </c>
      <c r="N105" s="14">
        <v>2.3746008464213344</v>
      </c>
      <c r="O105" s="14">
        <v>2.3835138280215724</v>
      </c>
      <c r="P105" s="14">
        <v>2.4293101621663533</v>
      </c>
      <c r="Q105" s="14">
        <v>2.4612773580134344</v>
      </c>
      <c r="R105" s="229">
        <v>2.412275698843692</v>
      </c>
      <c r="S105" s="14">
        <v>1.9969955029495066</v>
      </c>
      <c r="T105" s="14">
        <v>1.9338836096272576</v>
      </c>
      <c r="U105" s="14">
        <v>1.9998534286536407</v>
      </c>
      <c r="V105" s="14">
        <v>2.2776710440741157</v>
      </c>
      <c r="W105" s="229">
        <v>2.0484405847519991</v>
      </c>
      <c r="X105" s="14">
        <v>2.2589627697426571</v>
      </c>
      <c r="Y105" s="276">
        <v>2.0939361792866062</v>
      </c>
    </row>
    <row r="106" spans="1:25" ht="12" customHeight="1" x14ac:dyDescent="0.25">
      <c r="A106" s="69">
        <v>174</v>
      </c>
      <c r="B106" s="12" t="s">
        <v>209</v>
      </c>
      <c r="C106" s="142" t="s">
        <v>199</v>
      </c>
      <c r="D106" s="13">
        <v>0.62718169262855172</v>
      </c>
      <c r="E106" s="14">
        <v>0.62374633863933482</v>
      </c>
      <c r="F106" s="14">
        <v>0.71485948051198156</v>
      </c>
      <c r="G106" s="14">
        <v>0.85941903242228856</v>
      </c>
      <c r="H106" s="229">
        <v>0.71360058336377918</v>
      </c>
      <c r="I106" s="14">
        <v>0.57635307700041338</v>
      </c>
      <c r="J106" s="14">
        <v>0.48115710467954065</v>
      </c>
      <c r="K106" s="14">
        <v>0.42783870953684577</v>
      </c>
      <c r="L106" s="14">
        <v>0.58493511139071563</v>
      </c>
      <c r="M106" s="229">
        <v>0.51726950715749864</v>
      </c>
      <c r="N106" s="14">
        <v>0.45339686070826324</v>
      </c>
      <c r="O106" s="14">
        <v>0.48232125739765275</v>
      </c>
      <c r="P106" s="14">
        <v>0.52302523438136217</v>
      </c>
      <c r="Q106" s="14">
        <v>0.50577703702692955</v>
      </c>
      <c r="R106" s="229">
        <v>0.4919206462890271</v>
      </c>
      <c r="S106" s="14">
        <v>0.69552695042565527</v>
      </c>
      <c r="T106" s="14">
        <v>0.6517656106991262</v>
      </c>
      <c r="U106" s="14">
        <v>0.67452873430576432</v>
      </c>
      <c r="V106" s="14">
        <v>0.90656371045436301</v>
      </c>
      <c r="W106" s="229">
        <v>0.73031296908545229</v>
      </c>
      <c r="X106" s="14">
        <v>0.87968297716221855</v>
      </c>
      <c r="Y106" s="276">
        <v>0.75664361337928165</v>
      </c>
    </row>
    <row r="107" spans="1:25" ht="12" customHeight="1" x14ac:dyDescent="0.25">
      <c r="A107" s="69">
        <v>175</v>
      </c>
      <c r="B107" s="12" t="s">
        <v>208</v>
      </c>
      <c r="C107" s="142" t="s">
        <v>200</v>
      </c>
      <c r="D107" s="13">
        <v>0</v>
      </c>
      <c r="E107" s="14">
        <v>0</v>
      </c>
      <c r="F107" s="14">
        <v>0</v>
      </c>
      <c r="G107" s="14">
        <v>0</v>
      </c>
      <c r="H107" s="229">
        <v>0</v>
      </c>
      <c r="I107" s="14">
        <v>0</v>
      </c>
      <c r="J107" s="14">
        <v>0</v>
      </c>
      <c r="K107" s="14">
        <v>0</v>
      </c>
      <c r="L107" s="14">
        <v>0</v>
      </c>
      <c r="M107" s="229">
        <v>0</v>
      </c>
      <c r="N107" s="14">
        <v>0</v>
      </c>
      <c r="O107" s="14">
        <v>0</v>
      </c>
      <c r="P107" s="14">
        <v>0</v>
      </c>
      <c r="Q107" s="14">
        <v>0</v>
      </c>
      <c r="R107" s="229">
        <v>0</v>
      </c>
      <c r="S107" s="14">
        <v>0</v>
      </c>
      <c r="T107" s="14">
        <v>0</v>
      </c>
      <c r="U107" s="14">
        <v>0</v>
      </c>
      <c r="V107" s="14">
        <v>0</v>
      </c>
      <c r="W107" s="229">
        <v>0</v>
      </c>
      <c r="X107" s="14">
        <v>0</v>
      </c>
      <c r="Y107" s="276">
        <v>0</v>
      </c>
    </row>
    <row r="108" spans="1:25" ht="12" customHeight="1" x14ac:dyDescent="0.25">
      <c r="B108" s="24"/>
      <c r="C108" s="143"/>
      <c r="D108" s="13"/>
      <c r="E108" s="14"/>
      <c r="F108" s="14"/>
      <c r="G108" s="14"/>
      <c r="H108" s="229"/>
      <c r="I108" s="14"/>
      <c r="J108" s="14"/>
      <c r="K108" s="14"/>
      <c r="L108" s="14"/>
      <c r="M108" s="229"/>
      <c r="N108" s="14"/>
      <c r="O108" s="14"/>
      <c r="P108" s="14"/>
      <c r="Q108" s="14"/>
      <c r="R108" s="229"/>
      <c r="S108" s="14"/>
      <c r="T108" s="14"/>
      <c r="U108" s="14"/>
      <c r="V108" s="14"/>
      <c r="W108" s="229"/>
      <c r="X108" s="14"/>
      <c r="Y108" s="276"/>
    </row>
    <row r="109" spans="1:25" ht="12" customHeight="1" x14ac:dyDescent="0.25">
      <c r="A109" s="69">
        <v>184</v>
      </c>
      <c r="B109" s="12" t="s">
        <v>206</v>
      </c>
      <c r="C109" s="142" t="s">
        <v>198</v>
      </c>
      <c r="D109" s="15">
        <v>4.4105386131863806</v>
      </c>
      <c r="E109" s="16">
        <v>5.811454615068933</v>
      </c>
      <c r="F109" s="16">
        <v>7.5329294031469232</v>
      </c>
      <c r="G109" s="16">
        <v>8.6527073981092446</v>
      </c>
      <c r="H109" s="231">
        <v>26.407630029511484</v>
      </c>
      <c r="I109" s="16">
        <v>5.9953248760398266</v>
      </c>
      <c r="J109" s="16">
        <v>6.1774290008497497</v>
      </c>
      <c r="K109" s="16">
        <v>5.6474726809690328</v>
      </c>
      <c r="L109" s="16">
        <v>6.5336515782729681</v>
      </c>
      <c r="M109" s="231">
        <v>24.352696020224933</v>
      </c>
      <c r="N109" s="16">
        <v>5.4663203752217502</v>
      </c>
      <c r="O109" s="16">
        <v>6.7463038204855366</v>
      </c>
      <c r="P109" s="16">
        <v>6.4354399999999998</v>
      </c>
      <c r="Q109" s="16">
        <v>6.5284399999999989</v>
      </c>
      <c r="R109" s="231">
        <v>25.176504195707285</v>
      </c>
      <c r="S109" s="16">
        <v>4.5304010359415736</v>
      </c>
      <c r="T109" s="16">
        <v>4.4195374807019157</v>
      </c>
      <c r="U109" s="16">
        <v>3.6396819135681548</v>
      </c>
      <c r="V109" s="16">
        <v>4.6885455500795459</v>
      </c>
      <c r="W109" s="231">
        <v>17.278165980291188</v>
      </c>
      <c r="X109" s="16">
        <v>4.7483636299245662</v>
      </c>
      <c r="Y109" s="278">
        <v>4.742997023098007</v>
      </c>
    </row>
    <row r="110" spans="1:25" ht="12" customHeight="1" x14ac:dyDescent="0.25">
      <c r="A110" s="69">
        <v>186</v>
      </c>
      <c r="B110" s="12" t="s">
        <v>204</v>
      </c>
      <c r="C110" s="142" t="s">
        <v>198</v>
      </c>
      <c r="D110" s="15">
        <v>1.1541062795277448</v>
      </c>
      <c r="E110" s="16">
        <v>1.4045289219374686</v>
      </c>
      <c r="F110" s="16">
        <v>1.4833903494816436</v>
      </c>
      <c r="G110" s="16">
        <v>2.0548427830121883</v>
      </c>
      <c r="H110" s="231">
        <v>6.096868333959045</v>
      </c>
      <c r="I110" s="16">
        <v>1.3122502330393222</v>
      </c>
      <c r="J110" s="16">
        <v>1.0745334846727588</v>
      </c>
      <c r="K110" s="16">
        <v>0.95345855269183255</v>
      </c>
      <c r="L110" s="16">
        <v>1.3596574170544136</v>
      </c>
      <c r="M110" s="231">
        <v>4.6995889043458048</v>
      </c>
      <c r="N110" s="16">
        <v>0.9470219137952347</v>
      </c>
      <c r="O110" s="16">
        <v>1.1110449999999994</v>
      </c>
      <c r="P110" s="16">
        <v>1.0244279999999997</v>
      </c>
      <c r="Q110" s="16">
        <v>0.93636999999999992</v>
      </c>
      <c r="R110" s="231">
        <v>4.0188649137952339</v>
      </c>
      <c r="S110" s="16">
        <v>1.2398922090156743</v>
      </c>
      <c r="T110" s="16">
        <v>1.1242049444408113</v>
      </c>
      <c r="U110" s="16">
        <v>0.80004761591327811</v>
      </c>
      <c r="V110" s="16">
        <v>1.5265954695666506</v>
      </c>
      <c r="W110" s="231">
        <v>4.6907402389364137</v>
      </c>
      <c r="X110" s="16">
        <v>1.3278050899733922</v>
      </c>
      <c r="Y110" s="278">
        <v>1.4966696017484376</v>
      </c>
    </row>
    <row r="111" spans="1:25" ht="12" customHeight="1" x14ac:dyDescent="0.25">
      <c r="A111" s="69">
        <v>187</v>
      </c>
      <c r="B111" s="12" t="s">
        <v>203</v>
      </c>
      <c r="C111" s="142" t="s">
        <v>214</v>
      </c>
      <c r="D111" s="15">
        <v>6.3100625074750481E-3</v>
      </c>
      <c r="E111" s="16">
        <v>9.7515519259838458E-3</v>
      </c>
      <c r="F111" s="16">
        <v>1.3181E-2</v>
      </c>
      <c r="G111" s="16">
        <v>2.0768000000000002E-2</v>
      </c>
      <c r="H111" s="231">
        <v>5.0010614433458889E-2</v>
      </c>
      <c r="I111" s="16">
        <v>1.0996000000000001E-2</v>
      </c>
      <c r="J111" s="16">
        <v>0</v>
      </c>
      <c r="K111" s="16">
        <v>0</v>
      </c>
      <c r="L111" s="16">
        <v>1.1572523189389816E-2</v>
      </c>
      <c r="M111" s="231">
        <v>2.2581448746359898E-2</v>
      </c>
      <c r="N111" s="16">
        <v>3.4579382716049601E-3</v>
      </c>
      <c r="O111" s="16">
        <v>0</v>
      </c>
      <c r="P111" s="16">
        <v>0</v>
      </c>
      <c r="Q111" s="16">
        <v>0</v>
      </c>
      <c r="R111" s="231">
        <v>3.4579382716049601E-3</v>
      </c>
      <c r="S111" s="16">
        <v>0</v>
      </c>
      <c r="T111" s="16">
        <v>0</v>
      </c>
      <c r="U111" s="16">
        <v>0</v>
      </c>
      <c r="V111" s="16">
        <v>0</v>
      </c>
      <c r="W111" s="231">
        <v>0</v>
      </c>
      <c r="X111" s="16">
        <v>0</v>
      </c>
      <c r="Y111" s="278">
        <v>0</v>
      </c>
    </row>
    <row r="112" spans="1:25" ht="12" customHeight="1" x14ac:dyDescent="0.25">
      <c r="B112" s="12"/>
      <c r="C112" s="142"/>
      <c r="D112" s="9"/>
      <c r="E112" s="10"/>
      <c r="F112" s="10"/>
      <c r="G112" s="10"/>
      <c r="H112" s="230"/>
      <c r="I112" s="10"/>
      <c r="J112" s="10"/>
      <c r="K112" s="10"/>
      <c r="L112" s="10"/>
      <c r="M112" s="230"/>
      <c r="N112" s="10"/>
      <c r="O112" s="10"/>
      <c r="P112" s="10"/>
      <c r="Q112" s="10"/>
      <c r="R112" s="230"/>
      <c r="S112" s="10"/>
      <c r="T112" s="10"/>
      <c r="U112" s="10"/>
      <c r="V112" s="10"/>
      <c r="W112" s="230"/>
      <c r="X112" s="10"/>
      <c r="Y112" s="277"/>
    </row>
    <row r="113" spans="1:25" ht="12" customHeight="1" x14ac:dyDescent="0.25">
      <c r="A113" s="69">
        <v>79</v>
      </c>
      <c r="B113" s="12" t="s">
        <v>232</v>
      </c>
      <c r="C113" s="142" t="s">
        <v>215</v>
      </c>
      <c r="D113" s="148" t="s">
        <v>237</v>
      </c>
      <c r="E113" s="149" t="s">
        <v>237</v>
      </c>
      <c r="F113" s="149" t="s">
        <v>237</v>
      </c>
      <c r="G113" s="149" t="s">
        <v>237</v>
      </c>
      <c r="H113" s="232" t="s">
        <v>237</v>
      </c>
      <c r="I113" s="149" t="s">
        <v>237</v>
      </c>
      <c r="J113" s="149" t="s">
        <v>237</v>
      </c>
      <c r="K113" s="149" t="s">
        <v>237</v>
      </c>
      <c r="L113" s="149" t="s">
        <v>237</v>
      </c>
      <c r="M113" s="232" t="s">
        <v>237</v>
      </c>
      <c r="N113" s="149" t="s">
        <v>237</v>
      </c>
      <c r="O113" s="149" t="s">
        <v>237</v>
      </c>
      <c r="P113" s="149" t="s">
        <v>237</v>
      </c>
      <c r="Q113" s="149" t="s">
        <v>237</v>
      </c>
      <c r="R113" s="232" t="s">
        <v>237</v>
      </c>
      <c r="S113" s="149">
        <v>29.546466893747208</v>
      </c>
      <c r="T113" s="149">
        <v>22.881442158039874</v>
      </c>
      <c r="U113" s="149">
        <v>33.194038234558491</v>
      </c>
      <c r="V113" s="149">
        <v>48.691657337291659</v>
      </c>
      <c r="W113" s="232">
        <v>33.140964357405807</v>
      </c>
      <c r="X113" s="149">
        <v>43.410027260806132</v>
      </c>
      <c r="Y113" s="279">
        <v>41.169094031180954</v>
      </c>
    </row>
    <row r="114" spans="1:25" ht="12" customHeight="1" x14ac:dyDescent="0.25">
      <c r="A114" s="69">
        <v>71</v>
      </c>
      <c r="B114" s="12" t="s">
        <v>233</v>
      </c>
      <c r="C114" s="142" t="s">
        <v>216</v>
      </c>
      <c r="D114" s="151">
        <v>0.97726084205179298</v>
      </c>
      <c r="E114" s="150">
        <v>0.70008964480265024</v>
      </c>
      <c r="F114" s="150">
        <v>0.51479735564930007</v>
      </c>
      <c r="G114" s="150">
        <v>0.47148011017991848</v>
      </c>
      <c r="H114" s="225">
        <v>0.6186203545136929</v>
      </c>
      <c r="I114" s="150">
        <v>0.70433275102600623</v>
      </c>
      <c r="J114" s="150">
        <v>0.90629666512756468</v>
      </c>
      <c r="K114" s="150">
        <v>0.95314037409929431</v>
      </c>
      <c r="L114" s="150">
        <v>1.1840852234945241</v>
      </c>
      <c r="M114" s="225">
        <v>0.94196584834193464</v>
      </c>
      <c r="N114" s="150">
        <v>1.0562793885657584</v>
      </c>
      <c r="O114" s="150">
        <v>0.69985504362712059</v>
      </c>
      <c r="P114" s="150">
        <v>0.62241340096846631</v>
      </c>
      <c r="Q114" s="150">
        <v>0.79950780832778578</v>
      </c>
      <c r="R114" s="225">
        <v>0.78328742538218943</v>
      </c>
      <c r="S114" s="150">
        <v>0.80951867916354014</v>
      </c>
      <c r="T114" s="150">
        <v>0.57186336339607846</v>
      </c>
      <c r="U114" s="150">
        <v>0.98465471612726319</v>
      </c>
      <c r="V114" s="150">
        <v>1.0637845306927032</v>
      </c>
      <c r="W114" s="225">
        <v>0.85461894722680798</v>
      </c>
      <c r="X114" s="150">
        <v>0.92947677667258755</v>
      </c>
      <c r="Y114" s="273">
        <v>0.74221213780688422</v>
      </c>
    </row>
    <row r="116" spans="1:25" ht="15" customHeight="1" x14ac:dyDescent="0.25">
      <c r="B116" s="286" t="s">
        <v>231</v>
      </c>
      <c r="C116" s="286"/>
      <c r="D116" s="286"/>
      <c r="E116" s="286"/>
      <c r="F116" s="286"/>
      <c r="G116" s="286"/>
      <c r="H116" s="286"/>
      <c r="I116" s="286"/>
      <c r="J116" s="286"/>
      <c r="K116" s="286"/>
      <c r="L116" s="286"/>
      <c r="M116" s="286"/>
      <c r="N116" s="286"/>
      <c r="O116" s="286"/>
      <c r="P116" s="286"/>
      <c r="Q116" s="286"/>
      <c r="R116" s="286"/>
      <c r="S116" s="286"/>
      <c r="T116" s="286"/>
      <c r="U116" s="286"/>
      <c r="V116" s="286"/>
      <c r="W116" s="286"/>
      <c r="X116" s="286"/>
    </row>
    <row r="117" spans="1:25" ht="15" customHeight="1" x14ac:dyDescent="0.25">
      <c r="B117" s="286" t="s">
        <v>236</v>
      </c>
      <c r="C117" s="286"/>
      <c r="D117" s="286"/>
      <c r="E117" s="286"/>
      <c r="F117" s="286"/>
      <c r="G117" s="286"/>
      <c r="H117" s="286"/>
      <c r="I117" s="286"/>
      <c r="J117" s="286"/>
      <c r="K117" s="286"/>
      <c r="L117" s="286"/>
      <c r="M117" s="286"/>
      <c r="N117" s="286"/>
      <c r="O117" s="286"/>
      <c r="P117" s="286"/>
      <c r="Q117" s="286"/>
      <c r="R117" s="286"/>
      <c r="S117" s="286"/>
      <c r="T117" s="286"/>
      <c r="U117" s="286"/>
      <c r="V117" s="286"/>
      <c r="W117" s="286"/>
      <c r="X117" s="286"/>
    </row>
  </sheetData>
  <mergeCells count="2">
    <mergeCell ref="B117:X117"/>
    <mergeCell ref="B116:X116"/>
  </mergeCells>
  <phoneticPr fontId="13" type="noConversion"/>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2"/>
  <sheetViews>
    <sheetView showGridLines="0" zoomScale="115" zoomScaleNormal="115" workbookViewId="0"/>
  </sheetViews>
  <sheetFormatPr defaultColWidth="8.7109375" defaultRowHeight="15" customHeight="1" x14ac:dyDescent="0.2"/>
  <cols>
    <col min="1" max="1" width="5.7109375" style="156" customWidth="1"/>
    <col min="2" max="2" width="28.7109375" style="133" customWidth="1"/>
    <col min="3" max="3" width="7.7109375" style="154" customWidth="1"/>
    <col min="4" max="7" width="9.7109375" style="133" customWidth="1"/>
    <col min="8" max="8" width="9.7109375" style="134" customWidth="1"/>
    <col min="9" max="25" width="9.7109375" style="133" customWidth="1"/>
    <col min="26" max="16384" width="8.7109375" style="133"/>
  </cols>
  <sheetData>
    <row r="1" spans="1:25" s="22" customFormat="1" ht="15" customHeight="1" x14ac:dyDescent="0.25">
      <c r="A1" s="130"/>
      <c r="C1" s="138"/>
    </row>
    <row r="2" spans="1:25" s="22" customFormat="1" ht="15" customHeight="1" x14ac:dyDescent="0.25">
      <c r="A2" s="130"/>
      <c r="C2" s="138"/>
    </row>
    <row r="3" spans="1:25" s="22" customFormat="1" ht="15" customHeight="1" x14ac:dyDescent="0.25">
      <c r="A3" s="130"/>
      <c r="B3" s="118" t="s">
        <v>195</v>
      </c>
      <c r="C3" s="139"/>
    </row>
    <row r="4" spans="1:25" s="22" customFormat="1" ht="8.1" customHeight="1" x14ac:dyDescent="0.25">
      <c r="A4" s="130"/>
      <c r="B4" s="118"/>
      <c r="C4" s="139"/>
    </row>
    <row r="5" spans="1:25" s="22" customFormat="1" ht="20.100000000000001" customHeight="1" x14ac:dyDescent="0.25">
      <c r="A5" s="130"/>
      <c r="B5" s="144" t="s">
        <v>0</v>
      </c>
      <c r="C5" s="145"/>
      <c r="D5" s="146" t="s">
        <v>1</v>
      </c>
      <c r="E5" s="146" t="s">
        <v>2</v>
      </c>
      <c r="F5" s="146" t="s">
        <v>8</v>
      </c>
      <c r="G5" s="146" t="s">
        <v>13</v>
      </c>
      <c r="H5" s="147">
        <v>2018</v>
      </c>
      <c r="I5" s="146" t="s">
        <v>14</v>
      </c>
      <c r="J5" s="146" t="s">
        <v>28</v>
      </c>
      <c r="K5" s="146" t="s">
        <v>29</v>
      </c>
      <c r="L5" s="146" t="s">
        <v>30</v>
      </c>
      <c r="M5" s="147">
        <v>2019</v>
      </c>
      <c r="N5" s="146" t="s">
        <v>31</v>
      </c>
      <c r="O5" s="146" t="s">
        <v>38</v>
      </c>
      <c r="P5" s="146" t="s">
        <v>40</v>
      </c>
      <c r="Q5" s="146" t="s">
        <v>41</v>
      </c>
      <c r="R5" s="147">
        <v>2020</v>
      </c>
      <c r="S5" s="146" t="s">
        <v>53</v>
      </c>
      <c r="T5" s="146" t="s">
        <v>63</v>
      </c>
      <c r="U5" s="146" t="s">
        <v>64</v>
      </c>
      <c r="V5" s="146" t="s">
        <v>65</v>
      </c>
      <c r="W5" s="147">
        <v>2021</v>
      </c>
      <c r="X5" s="146" t="s">
        <v>66</v>
      </c>
      <c r="Y5" s="146" t="s">
        <v>242</v>
      </c>
    </row>
    <row r="6" spans="1:25" s="22" customFormat="1" ht="15" customHeight="1" x14ac:dyDescent="0.25">
      <c r="A6" s="130">
        <v>2</v>
      </c>
      <c r="B6" s="18" t="s">
        <v>217</v>
      </c>
      <c r="C6" s="152" t="s">
        <v>198</v>
      </c>
      <c r="D6" s="165">
        <v>137.30878900000005</v>
      </c>
      <c r="E6" s="20">
        <v>143.13370799999998</v>
      </c>
      <c r="F6" s="20">
        <v>149.74691100000004</v>
      </c>
      <c r="G6" s="20">
        <v>148.54015899999996</v>
      </c>
      <c r="H6" s="223">
        <v>578.72956700000009</v>
      </c>
      <c r="I6" s="165">
        <v>136.53785500000001</v>
      </c>
      <c r="J6" s="20">
        <v>146.80062900000001</v>
      </c>
      <c r="K6" s="20">
        <v>148.62218500000006</v>
      </c>
      <c r="L6" s="20">
        <v>152.59012099999998</v>
      </c>
      <c r="M6" s="223">
        <v>584.5381880000001</v>
      </c>
      <c r="N6" s="165">
        <v>137.37285399999996</v>
      </c>
      <c r="O6" s="20">
        <v>114.12052693215514</v>
      </c>
      <c r="P6" s="20">
        <v>148.09062504479576</v>
      </c>
      <c r="Q6" s="20">
        <v>151.11435295116951</v>
      </c>
      <c r="R6" s="223">
        <v>550.69835892812034</v>
      </c>
      <c r="S6" s="165">
        <v>138.54843714296891</v>
      </c>
      <c r="T6" s="20">
        <v>146.69990896832732</v>
      </c>
      <c r="U6" s="20">
        <v>144.55987984040354</v>
      </c>
      <c r="V6" s="20">
        <v>148.09082798580073</v>
      </c>
      <c r="W6" s="223">
        <v>577.89905393750041</v>
      </c>
      <c r="X6" s="20">
        <v>123.96655797797729</v>
      </c>
      <c r="Y6" s="271">
        <v>141.35103919888115</v>
      </c>
    </row>
    <row r="7" spans="1:25" s="22" customFormat="1" ht="15" customHeight="1" x14ac:dyDescent="0.25">
      <c r="A7" s="130">
        <v>6</v>
      </c>
      <c r="B7" s="71" t="s">
        <v>9</v>
      </c>
      <c r="C7" s="153" t="s">
        <v>199</v>
      </c>
      <c r="D7" s="72">
        <v>0.94358148894447247</v>
      </c>
      <c r="E7" s="73">
        <v>0.93268936184640461</v>
      </c>
      <c r="F7" s="73">
        <v>0.93743689810927255</v>
      </c>
      <c r="G7" s="73">
        <v>0.93577724825458541</v>
      </c>
      <c r="H7" s="224">
        <v>0.93725595555476815</v>
      </c>
      <c r="I7" s="72">
        <v>0.93674385847861885</v>
      </c>
      <c r="J7" s="73">
        <v>0.94042603323317508</v>
      </c>
      <c r="K7" s="73">
        <v>0.94334886458083778</v>
      </c>
      <c r="L7" s="73">
        <v>0.94259810334769789</v>
      </c>
      <c r="M7" s="224">
        <v>0.9407822270473386</v>
      </c>
      <c r="N7" s="72">
        <v>0.93595583478588218</v>
      </c>
      <c r="O7" s="73">
        <v>0.94214625746058844</v>
      </c>
      <c r="P7" s="73">
        <v>0.9389703535024515</v>
      </c>
      <c r="Q7" s="73">
        <v>0.94111217615759202</v>
      </c>
      <c r="R7" s="224">
        <v>0.93947766527833287</v>
      </c>
      <c r="S7" s="72">
        <v>0.94621439542836849</v>
      </c>
      <c r="T7" s="73">
        <v>0.94953150540830034</v>
      </c>
      <c r="U7" s="73">
        <v>0.9416230510476441</v>
      </c>
      <c r="V7" s="73">
        <v>0.93526799514248871</v>
      </c>
      <c r="W7" s="224">
        <v>0.94347137293662098</v>
      </c>
      <c r="X7" s="74">
        <v>0.94289990899483711</v>
      </c>
      <c r="Y7" s="272">
        <v>0.93545055026985824</v>
      </c>
    </row>
    <row r="8" spans="1:25" s="22" customFormat="1" ht="15" customHeight="1" x14ac:dyDescent="0.25">
      <c r="A8" s="130">
        <v>13</v>
      </c>
      <c r="B8" s="18" t="s">
        <v>218</v>
      </c>
      <c r="C8" s="152" t="s">
        <v>198</v>
      </c>
      <c r="D8" s="19">
        <v>9.128381000000001</v>
      </c>
      <c r="E8" s="20">
        <v>8.9881170000000026</v>
      </c>
      <c r="F8" s="20">
        <v>10.238859</v>
      </c>
      <c r="G8" s="20">
        <v>9.7966520000000017</v>
      </c>
      <c r="H8" s="223">
        <v>38.152009000000007</v>
      </c>
      <c r="I8" s="19">
        <v>8.9456930000000021</v>
      </c>
      <c r="J8" s="20">
        <v>9.1694380000000031</v>
      </c>
      <c r="K8" s="20">
        <v>9.6418200000000009</v>
      </c>
      <c r="L8" s="20">
        <v>8.9503219999999999</v>
      </c>
      <c r="M8" s="223">
        <v>36.689273000000007</v>
      </c>
      <c r="N8" s="19">
        <v>7.9542200000000012</v>
      </c>
      <c r="O8" s="20">
        <v>5.736350007200242</v>
      </c>
      <c r="P8" s="20">
        <v>10.294334981727975</v>
      </c>
      <c r="Q8" s="20">
        <v>10.689602980995177</v>
      </c>
      <c r="R8" s="223">
        <v>34.674507969923383</v>
      </c>
      <c r="S8" s="19">
        <v>9.8367259826660156</v>
      </c>
      <c r="T8" s="20">
        <v>9.8709899998989723</v>
      </c>
      <c r="U8" s="20">
        <v>10.948320016145706</v>
      </c>
      <c r="V8" s="20">
        <v>10.282131012916565</v>
      </c>
      <c r="W8" s="223">
        <v>40.938167011627257</v>
      </c>
      <c r="X8" s="21">
        <v>10.359992033869029</v>
      </c>
      <c r="Y8" s="271">
        <v>10.755909030735493</v>
      </c>
    </row>
    <row r="9" spans="1:25" s="22" customFormat="1" ht="15" customHeight="1" x14ac:dyDescent="0.25">
      <c r="A9" s="130"/>
      <c r="B9" s="18"/>
      <c r="C9" s="152"/>
      <c r="D9" s="19"/>
      <c r="E9" s="20"/>
      <c r="F9" s="20"/>
      <c r="G9" s="20"/>
      <c r="H9" s="223"/>
      <c r="I9" s="19"/>
      <c r="J9" s="20"/>
      <c r="K9" s="20"/>
      <c r="L9" s="20"/>
      <c r="M9" s="223"/>
      <c r="N9" s="19"/>
      <c r="O9" s="20"/>
      <c r="P9" s="20"/>
      <c r="Q9" s="20"/>
      <c r="R9" s="223"/>
      <c r="S9" s="19"/>
      <c r="T9" s="20"/>
      <c r="U9" s="20"/>
      <c r="V9" s="20"/>
      <c r="W9" s="223"/>
      <c r="X9" s="21"/>
      <c r="Y9" s="271"/>
    </row>
    <row r="10" spans="1:25" s="22" customFormat="1" ht="15" customHeight="1" x14ac:dyDescent="0.25">
      <c r="A10" s="130">
        <v>14</v>
      </c>
      <c r="B10" s="155" t="s">
        <v>219</v>
      </c>
      <c r="C10" s="142" t="s">
        <v>216</v>
      </c>
      <c r="D10" s="151" t="s">
        <v>237</v>
      </c>
      <c r="E10" s="150" t="s">
        <v>237</v>
      </c>
      <c r="F10" s="150" t="s">
        <v>237</v>
      </c>
      <c r="G10" s="150" t="s">
        <v>237</v>
      </c>
      <c r="H10" s="225" t="s">
        <v>237</v>
      </c>
      <c r="I10" s="151" t="s">
        <v>237</v>
      </c>
      <c r="J10" s="150" t="s">
        <v>237</v>
      </c>
      <c r="K10" s="150" t="s">
        <v>237</v>
      </c>
      <c r="L10" s="150" t="s">
        <v>237</v>
      </c>
      <c r="M10" s="225" t="s">
        <v>237</v>
      </c>
      <c r="N10" s="151">
        <v>0.20326982850557435</v>
      </c>
      <c r="O10" s="150">
        <v>0.18839979164988305</v>
      </c>
      <c r="P10" s="150">
        <v>0.20117337266863897</v>
      </c>
      <c r="Q10" s="150">
        <v>0.23937930886852185</v>
      </c>
      <c r="R10" s="225">
        <v>0.20961470794663822</v>
      </c>
      <c r="S10" s="151">
        <v>0.18011806313768269</v>
      </c>
      <c r="T10" s="150">
        <v>0.19621396439493749</v>
      </c>
      <c r="U10" s="150">
        <v>0.22681093836040028</v>
      </c>
      <c r="V10" s="150">
        <v>0.22797078672149459</v>
      </c>
      <c r="W10" s="225">
        <v>0.20802964353562003</v>
      </c>
      <c r="X10" s="150">
        <v>0.25242294423619066</v>
      </c>
      <c r="Y10" s="273">
        <v>0.28709584065585314</v>
      </c>
    </row>
    <row r="11" spans="1:25" s="22" customFormat="1" ht="15" customHeight="1" x14ac:dyDescent="0.25">
      <c r="A11" s="130">
        <v>2</v>
      </c>
      <c r="B11" s="12" t="s">
        <v>220</v>
      </c>
      <c r="C11" s="142" t="s">
        <v>216</v>
      </c>
      <c r="D11" s="151">
        <v>1.4349086557355726</v>
      </c>
      <c r="E11" s="150">
        <v>1.2981704280607138</v>
      </c>
      <c r="F11" s="150">
        <v>1.1127307656467671</v>
      </c>
      <c r="G11" s="150">
        <v>1.0978830819086409</v>
      </c>
      <c r="H11" s="225">
        <v>1.2311196700079525</v>
      </c>
      <c r="I11" s="151">
        <v>1.1399727053286743</v>
      </c>
      <c r="J11" s="150">
        <v>1.0453474151719353</v>
      </c>
      <c r="K11" s="150">
        <v>0.99396265602991907</v>
      </c>
      <c r="L11" s="150">
        <v>0.88987909370180984</v>
      </c>
      <c r="M11" s="225">
        <v>1.0139516051553898</v>
      </c>
      <c r="N11" s="151">
        <v>0.80093710303921239</v>
      </c>
      <c r="O11" s="150">
        <v>0.70222234071733547</v>
      </c>
      <c r="P11" s="150">
        <v>0.79128043197853348</v>
      </c>
      <c r="Q11" s="150">
        <v>0.923520342921612</v>
      </c>
      <c r="R11" s="225">
        <v>0.8118854079919704</v>
      </c>
      <c r="S11" s="151">
        <v>0.99239738313076964</v>
      </c>
      <c r="T11" s="150">
        <v>1.0786487329166321</v>
      </c>
      <c r="U11" s="150">
        <v>1.1604226137903564</v>
      </c>
      <c r="V11" s="150">
        <v>1.2842143908519981</v>
      </c>
      <c r="W11" s="225">
        <v>1.1303482776344216</v>
      </c>
      <c r="X11" s="150">
        <v>1.3466466481705033</v>
      </c>
      <c r="Y11" s="273">
        <v>1.4575094027677939</v>
      </c>
    </row>
    <row r="12" spans="1:25" s="22" customFormat="1" ht="15" customHeight="1" x14ac:dyDescent="0.25">
      <c r="A12" s="130"/>
      <c r="C12" s="138"/>
      <c r="H12" s="25"/>
    </row>
    <row r="13" spans="1:25" s="22" customFormat="1" ht="20.100000000000001" customHeight="1" x14ac:dyDescent="0.25">
      <c r="A13" s="130"/>
      <c r="B13" s="119" t="s">
        <v>10</v>
      </c>
      <c r="C13" s="163"/>
      <c r="D13" s="164" t="str">
        <f t="shared" ref="D13:Y13" si="0">D$5</f>
        <v>1Q18</v>
      </c>
      <c r="E13" s="164" t="str">
        <f t="shared" si="0"/>
        <v>2Q18</v>
      </c>
      <c r="F13" s="164" t="str">
        <f t="shared" si="0"/>
        <v>3Q18</v>
      </c>
      <c r="G13" s="164" t="str">
        <f t="shared" si="0"/>
        <v>4Q18</v>
      </c>
      <c r="H13" s="164">
        <f>H$5</f>
        <v>2018</v>
      </c>
      <c r="I13" s="164" t="str">
        <f t="shared" si="0"/>
        <v>1Q19</v>
      </c>
      <c r="J13" s="164" t="str">
        <f t="shared" si="0"/>
        <v>2Q19</v>
      </c>
      <c r="K13" s="164" t="str">
        <f t="shared" si="0"/>
        <v>3Q19</v>
      </c>
      <c r="L13" s="164" t="str">
        <f t="shared" si="0"/>
        <v>4Q19</v>
      </c>
      <c r="M13" s="164">
        <f>M$5</f>
        <v>2019</v>
      </c>
      <c r="N13" s="164" t="str">
        <f t="shared" si="0"/>
        <v>1Q20</v>
      </c>
      <c r="O13" s="164" t="str">
        <f t="shared" si="0"/>
        <v>2Q20</v>
      </c>
      <c r="P13" s="164" t="str">
        <f t="shared" si="0"/>
        <v>3Q20</v>
      </c>
      <c r="Q13" s="164" t="str">
        <f t="shared" si="0"/>
        <v>4Q20</v>
      </c>
      <c r="R13" s="164">
        <f>R$5</f>
        <v>2020</v>
      </c>
      <c r="S13" s="164" t="str">
        <f t="shared" si="0"/>
        <v>1Q21</v>
      </c>
      <c r="T13" s="164" t="str">
        <f t="shared" si="0"/>
        <v>2Q21</v>
      </c>
      <c r="U13" s="164" t="str">
        <f t="shared" si="0"/>
        <v>3Q21</v>
      </c>
      <c r="V13" s="164" t="str">
        <f t="shared" si="0"/>
        <v>4Q21</v>
      </c>
      <c r="W13" s="164">
        <f>W$5</f>
        <v>2021</v>
      </c>
      <c r="X13" s="164" t="str">
        <f t="shared" si="0"/>
        <v>1Q22</v>
      </c>
      <c r="Y13" s="164" t="str">
        <f t="shared" si="0"/>
        <v>2Q22</v>
      </c>
    </row>
    <row r="14" spans="1:25" s="22" customFormat="1" ht="15" customHeight="1" x14ac:dyDescent="0.25">
      <c r="A14" s="130">
        <v>51</v>
      </c>
      <c r="B14" s="18" t="s">
        <v>217</v>
      </c>
      <c r="C14" s="152" t="s">
        <v>198</v>
      </c>
      <c r="D14" s="170">
        <v>78.984443000000027</v>
      </c>
      <c r="E14" s="166">
        <v>81.868412000000006</v>
      </c>
      <c r="F14" s="166">
        <v>84.263283000000001</v>
      </c>
      <c r="G14" s="166">
        <v>87.521798999999987</v>
      </c>
      <c r="H14" s="223">
        <v>332.63793700000008</v>
      </c>
      <c r="I14" s="170">
        <v>79.844493999999997</v>
      </c>
      <c r="J14" s="166">
        <v>84.249553999999989</v>
      </c>
      <c r="K14" s="166">
        <v>89.016911000000036</v>
      </c>
      <c r="L14" s="166">
        <v>87.643994000000021</v>
      </c>
      <c r="M14" s="223">
        <v>340.754953</v>
      </c>
      <c r="N14" s="170">
        <v>76.157798999999983</v>
      </c>
      <c r="O14" s="166">
        <v>57.647619953536037</v>
      </c>
      <c r="P14" s="166">
        <v>81.605853061936386</v>
      </c>
      <c r="Q14" s="166">
        <v>87.496037945425044</v>
      </c>
      <c r="R14" s="223">
        <v>302.90730996089746</v>
      </c>
      <c r="S14" s="170">
        <v>77.502027151800164</v>
      </c>
      <c r="T14" s="166">
        <v>85.787202959982878</v>
      </c>
      <c r="U14" s="166">
        <v>80.785097856094353</v>
      </c>
      <c r="V14" s="166">
        <v>89.372840949711801</v>
      </c>
      <c r="W14" s="223">
        <v>333.44716891758924</v>
      </c>
      <c r="X14" s="166">
        <v>74.268931962553523</v>
      </c>
      <c r="Y14" s="271">
        <v>80.999690195382598</v>
      </c>
    </row>
    <row r="15" spans="1:25" s="22" customFormat="1" ht="15" customHeight="1" x14ac:dyDescent="0.25">
      <c r="A15" s="130"/>
      <c r="B15" s="18"/>
      <c r="C15" s="152"/>
      <c r="D15" s="168"/>
      <c r="E15" s="166"/>
      <c r="F15" s="166"/>
      <c r="G15" s="166"/>
      <c r="H15" s="223"/>
      <c r="I15" s="168"/>
      <c r="J15" s="166"/>
      <c r="K15" s="166"/>
      <c r="L15" s="166"/>
      <c r="M15" s="223"/>
      <c r="N15" s="168"/>
      <c r="O15" s="166"/>
      <c r="P15" s="166"/>
      <c r="Q15" s="166"/>
      <c r="R15" s="223"/>
      <c r="S15" s="168"/>
      <c r="T15" s="166"/>
      <c r="U15" s="166"/>
      <c r="V15" s="166"/>
      <c r="W15" s="223"/>
      <c r="X15" s="166"/>
      <c r="Y15" s="271"/>
    </row>
    <row r="16" spans="1:25" s="22" customFormat="1" ht="15" customHeight="1" x14ac:dyDescent="0.25">
      <c r="A16" s="130">
        <v>27</v>
      </c>
      <c r="B16" s="155" t="s">
        <v>219</v>
      </c>
      <c r="C16" s="142" t="s">
        <v>216</v>
      </c>
      <c r="D16" s="151" t="s">
        <v>237</v>
      </c>
      <c r="E16" s="150" t="s">
        <v>237</v>
      </c>
      <c r="F16" s="150" t="s">
        <v>237</v>
      </c>
      <c r="G16" s="150" t="s">
        <v>237</v>
      </c>
      <c r="H16" s="225" t="s">
        <v>237</v>
      </c>
      <c r="I16" s="151" t="s">
        <v>237</v>
      </c>
      <c r="J16" s="150" t="s">
        <v>237</v>
      </c>
      <c r="K16" s="150" t="s">
        <v>237</v>
      </c>
      <c r="L16" s="150" t="s">
        <v>237</v>
      </c>
      <c r="M16" s="225" t="s">
        <v>237</v>
      </c>
      <c r="N16" s="169">
        <v>0.21905455033903931</v>
      </c>
      <c r="O16" s="167">
        <v>0.23691339364838204</v>
      </c>
      <c r="P16" s="167">
        <v>0.22081549102153658</v>
      </c>
      <c r="Q16" s="167">
        <v>0.27444823010361447</v>
      </c>
      <c r="R16" s="225">
        <v>0.23892685013614046</v>
      </c>
      <c r="S16" s="169">
        <v>0.20612142010573212</v>
      </c>
      <c r="T16" s="167">
        <v>0.21653537795559477</v>
      </c>
      <c r="U16" s="167">
        <v>0.28004065970869224</v>
      </c>
      <c r="V16" s="167">
        <v>0.26458341454539103</v>
      </c>
      <c r="W16" s="225">
        <v>0.24165105193474029</v>
      </c>
      <c r="X16" s="167">
        <v>0.27453131292929761</v>
      </c>
      <c r="Y16" s="273">
        <v>0.31355342683107695</v>
      </c>
    </row>
    <row r="17" spans="1:25" s="22" customFormat="1" ht="15" customHeight="1" x14ac:dyDescent="0.25">
      <c r="A17" s="130">
        <v>19</v>
      </c>
      <c r="B17" s="12" t="s">
        <v>220</v>
      </c>
      <c r="C17" s="142" t="s">
        <v>216</v>
      </c>
      <c r="D17" s="169">
        <v>1.4002555355405297</v>
      </c>
      <c r="E17" s="167">
        <v>1.3373899204630522</v>
      </c>
      <c r="F17" s="167">
        <v>1.1249480822655267</v>
      </c>
      <c r="G17" s="167">
        <v>1.1008986056420997</v>
      </c>
      <c r="H17" s="225">
        <v>1.2362601111366411</v>
      </c>
      <c r="I17" s="169">
        <v>1.0910280533612704</v>
      </c>
      <c r="J17" s="167">
        <v>1.0645963341806541</v>
      </c>
      <c r="K17" s="167">
        <v>1.0196394117961889</v>
      </c>
      <c r="L17" s="167">
        <v>0.86191160331876571</v>
      </c>
      <c r="M17" s="225">
        <v>1.0069113724511605</v>
      </c>
      <c r="N17" s="169">
        <v>0.81751434408082901</v>
      </c>
      <c r="O17" s="167">
        <v>0.81400474766244391</v>
      </c>
      <c r="P17" s="167">
        <v>0.81455839194815349</v>
      </c>
      <c r="Q17" s="167">
        <v>0.93897902067725691</v>
      </c>
      <c r="R17" s="225">
        <v>0.8511317437411271</v>
      </c>
      <c r="S17" s="169">
        <v>1.0054204366895547</v>
      </c>
      <c r="T17" s="167">
        <v>1.0645172549017652</v>
      </c>
      <c r="U17" s="167">
        <v>1.2643195771092959</v>
      </c>
      <c r="V17" s="167">
        <v>1.3109845931811006</v>
      </c>
      <c r="W17" s="225">
        <v>1.1622411434487951</v>
      </c>
      <c r="X17" s="167">
        <v>1.2790685942412865</v>
      </c>
      <c r="Y17" s="273">
        <v>1.3236516407173815</v>
      </c>
    </row>
    <row r="18" spans="1:25" s="22" customFormat="1" ht="15" customHeight="1" x14ac:dyDescent="0.25">
      <c r="A18" s="130"/>
      <c r="C18" s="138"/>
      <c r="H18" s="25"/>
    </row>
    <row r="19" spans="1:25" s="22" customFormat="1" ht="20.100000000000001" customHeight="1" x14ac:dyDescent="0.25">
      <c r="A19" s="130"/>
      <c r="B19" s="119" t="s">
        <v>11</v>
      </c>
      <c r="C19" s="163"/>
      <c r="D19" s="164" t="str">
        <f t="shared" ref="D19:Y19" si="1">D$5</f>
        <v>1Q18</v>
      </c>
      <c r="E19" s="164" t="str">
        <f t="shared" si="1"/>
        <v>2Q18</v>
      </c>
      <c r="F19" s="164" t="str">
        <f t="shared" si="1"/>
        <v>3Q18</v>
      </c>
      <c r="G19" s="164" t="str">
        <f t="shared" si="1"/>
        <v>4Q18</v>
      </c>
      <c r="H19" s="164">
        <f>H$5</f>
        <v>2018</v>
      </c>
      <c r="I19" s="164" t="str">
        <f t="shared" si="1"/>
        <v>1Q19</v>
      </c>
      <c r="J19" s="164" t="str">
        <f t="shared" si="1"/>
        <v>2Q19</v>
      </c>
      <c r="K19" s="164" t="str">
        <f t="shared" si="1"/>
        <v>3Q19</v>
      </c>
      <c r="L19" s="164" t="str">
        <f t="shared" si="1"/>
        <v>4Q19</v>
      </c>
      <c r="M19" s="164">
        <f>M$5</f>
        <v>2019</v>
      </c>
      <c r="N19" s="164" t="str">
        <f t="shared" si="1"/>
        <v>1Q20</v>
      </c>
      <c r="O19" s="164" t="str">
        <f t="shared" si="1"/>
        <v>2Q20</v>
      </c>
      <c r="P19" s="164" t="str">
        <f t="shared" si="1"/>
        <v>3Q20</v>
      </c>
      <c r="Q19" s="164" t="str">
        <f t="shared" si="1"/>
        <v>4Q20</v>
      </c>
      <c r="R19" s="164">
        <f>R$5</f>
        <v>2020</v>
      </c>
      <c r="S19" s="164" t="str">
        <f t="shared" si="1"/>
        <v>1Q21</v>
      </c>
      <c r="T19" s="164" t="str">
        <f t="shared" si="1"/>
        <v>2Q21</v>
      </c>
      <c r="U19" s="164" t="str">
        <f t="shared" si="1"/>
        <v>3Q21</v>
      </c>
      <c r="V19" s="164" t="str">
        <f t="shared" si="1"/>
        <v>4Q21</v>
      </c>
      <c r="W19" s="164">
        <f>W$5</f>
        <v>2021</v>
      </c>
      <c r="X19" s="164" t="str">
        <f t="shared" si="1"/>
        <v>1Q22</v>
      </c>
      <c r="Y19" s="164" t="str">
        <f t="shared" si="1"/>
        <v>2Q22</v>
      </c>
    </row>
    <row r="20" spans="1:25" s="22" customFormat="1" ht="15" customHeight="1" x14ac:dyDescent="0.25">
      <c r="A20" s="130">
        <v>68</v>
      </c>
      <c r="B20" s="18" t="s">
        <v>217</v>
      </c>
      <c r="C20" s="152" t="s">
        <v>198</v>
      </c>
      <c r="D20" s="168">
        <v>40.139704999999999</v>
      </c>
      <c r="E20" s="166">
        <v>42.039039000000002</v>
      </c>
      <c r="F20" s="166">
        <v>44.450048000000017</v>
      </c>
      <c r="G20" s="166">
        <v>40.797502000000009</v>
      </c>
      <c r="H20" s="223">
        <v>167.42629399999998</v>
      </c>
      <c r="I20" s="168">
        <v>37.848383000000005</v>
      </c>
      <c r="J20" s="166">
        <v>41.316319000000007</v>
      </c>
      <c r="K20" s="166">
        <v>35.679811999999998</v>
      </c>
      <c r="L20" s="166">
        <v>42.894724000000004</v>
      </c>
      <c r="M20" s="223">
        <v>157.72663600000001</v>
      </c>
      <c r="N20" s="168">
        <v>40.402828000000007</v>
      </c>
      <c r="O20" s="166">
        <v>38.284862019134998</v>
      </c>
      <c r="P20" s="166">
        <v>47.837212985287898</v>
      </c>
      <c r="Q20" s="166">
        <v>42.674254974032401</v>
      </c>
      <c r="R20" s="223">
        <v>169.1991579784553</v>
      </c>
      <c r="S20" s="168">
        <v>41.184090993129971</v>
      </c>
      <c r="T20" s="166">
        <v>40.469343001275774</v>
      </c>
      <c r="U20" s="166">
        <v>44.067115968207368</v>
      </c>
      <c r="V20" s="166">
        <v>37.940208038383481</v>
      </c>
      <c r="W20" s="223">
        <v>163.66075800099657</v>
      </c>
      <c r="X20" s="166">
        <v>30.508957993744851</v>
      </c>
      <c r="Y20" s="271">
        <v>39.85298399472714</v>
      </c>
    </row>
    <row r="21" spans="1:25" s="22" customFormat="1" ht="15" customHeight="1" x14ac:dyDescent="0.25">
      <c r="A21" s="130">
        <v>79</v>
      </c>
      <c r="B21" s="18" t="s">
        <v>218</v>
      </c>
      <c r="C21" s="152" t="s">
        <v>198</v>
      </c>
      <c r="D21" s="168">
        <v>9.128381000000001</v>
      </c>
      <c r="E21" s="166">
        <v>8.9881170000000026</v>
      </c>
      <c r="F21" s="166">
        <v>10.238859</v>
      </c>
      <c r="G21" s="166">
        <v>9.7966520000000017</v>
      </c>
      <c r="H21" s="223">
        <v>38.152009000000007</v>
      </c>
      <c r="I21" s="168">
        <v>8.9456930000000021</v>
      </c>
      <c r="J21" s="166">
        <v>9.1694380000000031</v>
      </c>
      <c r="K21" s="166">
        <v>9.6418200000000009</v>
      </c>
      <c r="L21" s="166">
        <v>8.9503219999999999</v>
      </c>
      <c r="M21" s="223">
        <v>36.689273000000007</v>
      </c>
      <c r="N21" s="168">
        <v>7.9542200000000012</v>
      </c>
      <c r="O21" s="166">
        <v>5.736350007200242</v>
      </c>
      <c r="P21" s="166">
        <v>10.294334981727975</v>
      </c>
      <c r="Q21" s="166">
        <v>10.689602980995177</v>
      </c>
      <c r="R21" s="223">
        <v>34.674507969923383</v>
      </c>
      <c r="S21" s="168">
        <v>9.8367259826660156</v>
      </c>
      <c r="T21" s="166">
        <v>9.8709899998989723</v>
      </c>
      <c r="U21" s="166">
        <v>10.948320016145706</v>
      </c>
      <c r="V21" s="166">
        <v>10.282131012916565</v>
      </c>
      <c r="W21" s="223">
        <v>40.938167011627257</v>
      </c>
      <c r="X21" s="166">
        <v>10.359992033869029</v>
      </c>
      <c r="Y21" s="271">
        <v>10.755909030735493</v>
      </c>
    </row>
    <row r="22" spans="1:25" s="22" customFormat="1" ht="15" customHeight="1" x14ac:dyDescent="0.25">
      <c r="A22" s="130"/>
      <c r="B22" s="18"/>
      <c r="C22" s="152"/>
      <c r="D22" s="168"/>
      <c r="E22" s="166"/>
      <c r="F22" s="166"/>
      <c r="G22" s="166"/>
      <c r="H22" s="223"/>
      <c r="I22" s="168"/>
      <c r="J22" s="166"/>
      <c r="K22" s="166"/>
      <c r="L22" s="166"/>
      <c r="M22" s="223"/>
      <c r="N22" s="168"/>
      <c r="O22" s="166"/>
      <c r="P22" s="166"/>
      <c r="Q22" s="166"/>
      <c r="R22" s="223"/>
      <c r="S22" s="168"/>
      <c r="T22" s="166"/>
      <c r="U22" s="166"/>
      <c r="V22" s="166"/>
      <c r="W22" s="223"/>
      <c r="X22" s="166"/>
      <c r="Y22" s="271"/>
    </row>
    <row r="23" spans="1:25" s="22" customFormat="1" ht="15" customHeight="1" x14ac:dyDescent="0.25">
      <c r="A23" s="130">
        <v>40</v>
      </c>
      <c r="B23" s="155" t="s">
        <v>219</v>
      </c>
      <c r="C23" s="142" t="s">
        <v>216</v>
      </c>
      <c r="D23" s="151" t="s">
        <v>237</v>
      </c>
      <c r="E23" s="150" t="s">
        <v>237</v>
      </c>
      <c r="F23" s="150" t="s">
        <v>237</v>
      </c>
      <c r="G23" s="150" t="s">
        <v>237</v>
      </c>
      <c r="H23" s="225" t="s">
        <v>237</v>
      </c>
      <c r="I23" s="151" t="s">
        <v>237</v>
      </c>
      <c r="J23" s="150" t="s">
        <v>237</v>
      </c>
      <c r="K23" s="150" t="s">
        <v>237</v>
      </c>
      <c r="L23" s="150" t="s">
        <v>237</v>
      </c>
      <c r="M23" s="225" t="s">
        <v>237</v>
      </c>
      <c r="N23" s="169">
        <v>0.15504609087207505</v>
      </c>
      <c r="O23" s="167">
        <v>0.12880694531029982</v>
      </c>
      <c r="P23" s="167">
        <v>0.1448272696951457</v>
      </c>
      <c r="Q23" s="167">
        <v>0.16114323847892467</v>
      </c>
      <c r="R23" s="225">
        <v>0.14800418296089773</v>
      </c>
      <c r="S23" s="169">
        <v>0.11325656437214811</v>
      </c>
      <c r="T23" s="167">
        <v>0.12862045297084104</v>
      </c>
      <c r="U23" s="167">
        <v>0.12160141656746049</v>
      </c>
      <c r="V23" s="167">
        <v>0.12701031277981531</v>
      </c>
      <c r="W23" s="225">
        <v>0.12253323315203017</v>
      </c>
      <c r="X23" s="167">
        <v>0.15725197446503364</v>
      </c>
      <c r="Y23" s="273">
        <v>0.19416460702549021</v>
      </c>
    </row>
    <row r="24" spans="1:25" s="22" customFormat="1" ht="15" customHeight="1" x14ac:dyDescent="0.25">
      <c r="A24" s="130">
        <v>32</v>
      </c>
      <c r="B24" s="12" t="s">
        <v>220</v>
      </c>
      <c r="C24" s="142" t="s">
        <v>216</v>
      </c>
      <c r="D24" s="169">
        <v>1.4941444568091111</v>
      </c>
      <c r="E24" s="167">
        <v>1.2838114822784512</v>
      </c>
      <c r="F24" s="167">
        <v>1.1061857011168119</v>
      </c>
      <c r="G24" s="167">
        <v>1.1869659575442935</v>
      </c>
      <c r="H24" s="225">
        <v>1.2630937529842778</v>
      </c>
      <c r="I24" s="169">
        <v>1.1908225911391734</v>
      </c>
      <c r="J24" s="167">
        <v>1.00550636015651</v>
      </c>
      <c r="K24" s="167">
        <v>0.90467718184628587</v>
      </c>
      <c r="L24" s="167">
        <v>0.89040566606681848</v>
      </c>
      <c r="M24" s="225">
        <v>0.9958955714250094</v>
      </c>
      <c r="N24" s="169">
        <v>0.72482465929945605</v>
      </c>
      <c r="O24" s="167">
        <v>0.53081027561059269</v>
      </c>
      <c r="P24" s="167">
        <v>0.72698015570209495</v>
      </c>
      <c r="Q24" s="167">
        <v>0.90670594610839694</v>
      </c>
      <c r="R24" s="225">
        <v>0.73045203597654595</v>
      </c>
      <c r="S24" s="169">
        <v>0.98827419097736002</v>
      </c>
      <c r="T24" s="167">
        <v>1.1390100864461143</v>
      </c>
      <c r="U24" s="167">
        <v>1.0388294144858814</v>
      </c>
      <c r="V24" s="167">
        <v>1.3061472947679311</v>
      </c>
      <c r="W24" s="225">
        <v>1.1137450128875048</v>
      </c>
      <c r="X24" s="167">
        <v>1.4722540908480768</v>
      </c>
      <c r="Y24" s="273">
        <v>1.6658541693665421</v>
      </c>
    </row>
    <row r="25" spans="1:25" s="22" customFormat="1" ht="15" customHeight="1" x14ac:dyDescent="0.25">
      <c r="A25" s="130"/>
      <c r="C25" s="138"/>
      <c r="H25" s="25"/>
    </row>
    <row r="26" spans="1:25" s="22" customFormat="1" ht="20.100000000000001" customHeight="1" x14ac:dyDescent="0.25">
      <c r="A26" s="130"/>
      <c r="B26" s="119" t="s">
        <v>12</v>
      </c>
      <c r="C26" s="163"/>
      <c r="D26" s="164" t="str">
        <f t="shared" ref="D26:Y26" si="2">D$5</f>
        <v>1Q18</v>
      </c>
      <c r="E26" s="164" t="str">
        <f t="shared" si="2"/>
        <v>2Q18</v>
      </c>
      <c r="F26" s="164" t="str">
        <f t="shared" si="2"/>
        <v>3Q18</v>
      </c>
      <c r="G26" s="164" t="str">
        <f t="shared" si="2"/>
        <v>4Q18</v>
      </c>
      <c r="H26" s="164">
        <f>H$5</f>
        <v>2018</v>
      </c>
      <c r="I26" s="164" t="str">
        <f t="shared" si="2"/>
        <v>1Q19</v>
      </c>
      <c r="J26" s="164" t="str">
        <f t="shared" si="2"/>
        <v>2Q19</v>
      </c>
      <c r="K26" s="164" t="str">
        <f t="shared" si="2"/>
        <v>3Q19</v>
      </c>
      <c r="L26" s="164" t="str">
        <f t="shared" si="2"/>
        <v>4Q19</v>
      </c>
      <c r="M26" s="164">
        <f>M$5</f>
        <v>2019</v>
      </c>
      <c r="N26" s="164" t="str">
        <f t="shared" si="2"/>
        <v>1Q20</v>
      </c>
      <c r="O26" s="164" t="str">
        <f t="shared" si="2"/>
        <v>2Q20</v>
      </c>
      <c r="P26" s="164" t="str">
        <f t="shared" si="2"/>
        <v>3Q20</v>
      </c>
      <c r="Q26" s="164" t="str">
        <f t="shared" si="2"/>
        <v>4Q20</v>
      </c>
      <c r="R26" s="164">
        <f>R$5</f>
        <v>2020</v>
      </c>
      <c r="S26" s="164" t="str">
        <f t="shared" si="2"/>
        <v>1Q21</v>
      </c>
      <c r="T26" s="164" t="str">
        <f t="shared" si="2"/>
        <v>2Q21</v>
      </c>
      <c r="U26" s="164" t="str">
        <f t="shared" si="2"/>
        <v>3Q21</v>
      </c>
      <c r="V26" s="164" t="str">
        <f t="shared" si="2"/>
        <v>4Q21</v>
      </c>
      <c r="W26" s="164">
        <f>W$5</f>
        <v>2021</v>
      </c>
      <c r="X26" s="164" t="str">
        <f t="shared" si="2"/>
        <v>1Q22</v>
      </c>
      <c r="Y26" s="164" t="str">
        <f t="shared" si="2"/>
        <v>2Q22</v>
      </c>
    </row>
    <row r="27" spans="1:25" s="22" customFormat="1" ht="15" customHeight="1" x14ac:dyDescent="0.25">
      <c r="A27" s="130">
        <v>85</v>
      </c>
      <c r="B27" s="18" t="s">
        <v>217</v>
      </c>
      <c r="C27" s="152" t="s">
        <v>198</v>
      </c>
      <c r="D27" s="168">
        <v>18.184641000000003</v>
      </c>
      <c r="E27" s="166">
        <v>19.226256999999997</v>
      </c>
      <c r="F27" s="166">
        <v>21.033580000000004</v>
      </c>
      <c r="G27" s="166">
        <v>20.220857999999996</v>
      </c>
      <c r="H27" s="223">
        <v>78.665336000000011</v>
      </c>
      <c r="I27" s="168">
        <v>18.844977999999998</v>
      </c>
      <c r="J27" s="166">
        <v>21.234756000000001</v>
      </c>
      <c r="K27" s="166">
        <v>23.925462</v>
      </c>
      <c r="L27" s="166">
        <v>22.051403000000004</v>
      </c>
      <c r="M27" s="223">
        <v>86.056599000000006</v>
      </c>
      <c r="N27" s="168">
        <v>20.812226999999996</v>
      </c>
      <c r="O27" s="166">
        <v>18.188044959484099</v>
      </c>
      <c r="P27" s="166">
        <v>18.647558997571469</v>
      </c>
      <c r="Q27" s="166">
        <v>20.944060031712056</v>
      </c>
      <c r="R27" s="223">
        <v>78.591890988767631</v>
      </c>
      <c r="S27" s="168">
        <v>19.862318998038766</v>
      </c>
      <c r="T27" s="166">
        <v>20.443363007068637</v>
      </c>
      <c r="U27" s="166">
        <v>19.707666016101836</v>
      </c>
      <c r="V27" s="166">
        <v>20.777778997705461</v>
      </c>
      <c r="W27" s="223">
        <v>80.791127018914693</v>
      </c>
      <c r="X27" s="166">
        <v>19.188668021678925</v>
      </c>
      <c r="Y27" s="271">
        <v>20.498365008771419</v>
      </c>
    </row>
    <row r="28" spans="1:25" s="22" customFormat="1" ht="15" customHeight="1" x14ac:dyDescent="0.25">
      <c r="A28" s="130"/>
      <c r="B28" s="18"/>
      <c r="C28" s="152"/>
      <c r="D28" s="168"/>
      <c r="E28" s="166"/>
      <c r="F28" s="166"/>
      <c r="G28" s="166"/>
      <c r="H28" s="223"/>
      <c r="I28" s="168"/>
      <c r="J28" s="166"/>
      <c r="K28" s="166"/>
      <c r="L28" s="166"/>
      <c r="M28" s="223"/>
      <c r="N28" s="168"/>
      <c r="O28" s="166"/>
      <c r="P28" s="166"/>
      <c r="Q28" s="166"/>
      <c r="R28" s="223"/>
      <c r="S28" s="168"/>
      <c r="T28" s="166"/>
      <c r="U28" s="166"/>
      <c r="V28" s="166"/>
      <c r="W28" s="223"/>
      <c r="X28" s="166"/>
      <c r="Y28" s="271"/>
    </row>
    <row r="29" spans="1:25" s="22" customFormat="1" ht="15" customHeight="1" x14ac:dyDescent="0.25">
      <c r="A29" s="130">
        <v>53</v>
      </c>
      <c r="B29" s="155" t="s">
        <v>219</v>
      </c>
      <c r="C29" s="142" t="s">
        <v>216</v>
      </c>
      <c r="D29" s="151" t="s">
        <v>237</v>
      </c>
      <c r="E29" s="150" t="s">
        <v>237</v>
      </c>
      <c r="F29" s="150" t="s">
        <v>237</v>
      </c>
      <c r="G29" s="150" t="s">
        <v>237</v>
      </c>
      <c r="H29" s="225" t="s">
        <v>237</v>
      </c>
      <c r="I29" s="151" t="s">
        <v>237</v>
      </c>
      <c r="J29" s="150" t="s">
        <v>237</v>
      </c>
      <c r="K29" s="150" t="s">
        <v>237</v>
      </c>
      <c r="L29" s="150" t="s">
        <v>237</v>
      </c>
      <c r="M29" s="225" t="s">
        <v>237</v>
      </c>
      <c r="N29" s="169">
        <v>0.25398972121028646</v>
      </c>
      <c r="O29" s="167">
        <v>0.17498132064801797</v>
      </c>
      <c r="P29" s="167">
        <v>0.28485358370522901</v>
      </c>
      <c r="Q29" s="167">
        <v>0.28423075409843224</v>
      </c>
      <c r="R29" s="225">
        <v>0.25103261471101423</v>
      </c>
      <c r="S29" s="169">
        <v>0.23448661876261429</v>
      </c>
      <c r="T29" s="167">
        <v>0.2622829518794908</v>
      </c>
      <c r="U29" s="167">
        <v>0.29887244648346395</v>
      </c>
      <c r="V29" s="167">
        <v>0.29418243805713856</v>
      </c>
      <c r="W29" s="225">
        <v>0.2725945699244629</v>
      </c>
      <c r="X29" s="167">
        <v>0.35912561041096852</v>
      </c>
      <c r="Y29" s="273">
        <v>0.39736502457256462</v>
      </c>
    </row>
    <row r="30" spans="1:25" s="22" customFormat="1" ht="15" customHeight="1" x14ac:dyDescent="0.25">
      <c r="A30" s="130">
        <v>45</v>
      </c>
      <c r="B30" s="12" t="s">
        <v>220</v>
      </c>
      <c r="C30" s="142" t="s">
        <v>216</v>
      </c>
      <c r="D30" s="169">
        <v>1.4570797807432554</v>
      </c>
      <c r="E30" s="167">
        <v>1.1987363954436627</v>
      </c>
      <c r="F30" s="167">
        <v>1.0739495595659707</v>
      </c>
      <c r="G30" s="167">
        <v>1.0970986893248191</v>
      </c>
      <c r="H30" s="225">
        <v>1.1990218497471214</v>
      </c>
      <c r="I30" s="169">
        <v>1.2261605736306036</v>
      </c>
      <c r="J30" s="167">
        <v>1.0581477317720498</v>
      </c>
      <c r="K30" s="167">
        <v>1.0599708252499542</v>
      </c>
      <c r="L30" s="167">
        <v>0.99992652707147411</v>
      </c>
      <c r="M30" s="225">
        <v>1.0805014932240184</v>
      </c>
      <c r="N30" s="169">
        <v>0.91146976865366336</v>
      </c>
      <c r="O30" s="167">
        <v>0.75199377980012427</v>
      </c>
      <c r="P30" s="167">
        <v>0.88296972007014829</v>
      </c>
      <c r="Q30" s="167">
        <v>0.91564126817927405</v>
      </c>
      <c r="R30" s="225">
        <v>0.86882875908506463</v>
      </c>
      <c r="S30" s="169">
        <v>0.92033175123814615</v>
      </c>
      <c r="T30" s="167">
        <v>1.0051850990344826</v>
      </c>
      <c r="U30" s="167">
        <v>1.0769969404756847</v>
      </c>
      <c r="V30" s="167">
        <v>1.1262433435162962</v>
      </c>
      <c r="W30" s="225">
        <v>1.0330291429235081</v>
      </c>
      <c r="X30" s="167">
        <v>1.3501050606015474</v>
      </c>
      <c r="Y30" s="273">
        <v>1.498009768589623</v>
      </c>
    </row>
    <row r="32" spans="1:25" ht="15" customHeight="1" x14ac:dyDescent="0.2">
      <c r="B32" s="286" t="s">
        <v>253</v>
      </c>
      <c r="C32" s="286"/>
      <c r="D32" s="286"/>
      <c r="E32" s="286"/>
      <c r="F32" s="286"/>
      <c r="G32" s="286"/>
      <c r="H32" s="286"/>
      <c r="I32" s="286"/>
      <c r="J32" s="286"/>
      <c r="K32" s="286"/>
      <c r="L32" s="286"/>
      <c r="M32" s="286"/>
      <c r="N32" s="286"/>
      <c r="O32" s="286"/>
      <c r="P32" s="286"/>
      <c r="Q32" s="286"/>
      <c r="R32" s="286"/>
      <c r="S32" s="286"/>
      <c r="T32" s="286"/>
      <c r="U32" s="286"/>
      <c r="V32" s="286"/>
      <c r="W32" s="286"/>
      <c r="X32" s="286"/>
    </row>
  </sheetData>
  <mergeCells count="1">
    <mergeCell ref="B32:X32"/>
  </mergeCells>
  <phoneticPr fontId="13" type="noConversion"/>
  <pageMargins left="0.511811024" right="0.511811024" top="0.78740157499999996" bottom="0.78740157499999996" header="0.31496062000000002" footer="0.31496062000000002"/>
  <pageSetup paperSize="9"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47"/>
  <sheetViews>
    <sheetView showGridLines="0" zoomScale="115" zoomScaleNormal="115" workbookViewId="0"/>
  </sheetViews>
  <sheetFormatPr defaultColWidth="8.7109375" defaultRowHeight="14.25" x14ac:dyDescent="0.25"/>
  <cols>
    <col min="1" max="1" width="5.7109375" style="69" customWidth="1"/>
    <col min="2" max="2" width="27.5703125" style="105" customWidth="1"/>
    <col min="3" max="6" width="8.7109375" style="105" customWidth="1"/>
    <col min="7" max="7" width="9.7109375" style="105" customWidth="1"/>
    <col min="8" max="11" width="8.7109375" style="105" customWidth="1"/>
    <col min="12" max="12" width="9.7109375" style="105" customWidth="1"/>
    <col min="13" max="16" width="8.7109375" style="105" customWidth="1"/>
    <col min="17" max="17" width="9.7109375" style="105" customWidth="1"/>
    <col min="18" max="21" width="8.7109375" style="105" customWidth="1"/>
    <col min="22" max="22" width="9.7109375" style="105" customWidth="1"/>
    <col min="23" max="23" width="8.7109375" style="105" customWidth="1"/>
    <col min="24" max="35" width="8.7109375" style="105"/>
    <col min="36" max="38" width="11.7109375" style="105" customWidth="1"/>
    <col min="39" max="16384" width="8.7109375" style="105"/>
  </cols>
  <sheetData>
    <row r="1" spans="1:24" s="22" customFormat="1" ht="15" customHeight="1" x14ac:dyDescent="0.25">
      <c r="A1" s="69"/>
    </row>
    <row r="2" spans="1:24" s="22" customFormat="1" ht="15" customHeight="1" x14ac:dyDescent="0.25">
      <c r="A2" s="69"/>
    </row>
    <row r="3" spans="1:24" s="22" customFormat="1" ht="15" customHeight="1" x14ac:dyDescent="0.25">
      <c r="A3" s="69"/>
      <c r="B3" s="118" t="s">
        <v>39</v>
      </c>
    </row>
    <row r="4" spans="1:24" s="22" customFormat="1" ht="8.1" customHeight="1" x14ac:dyDescent="0.25">
      <c r="A4" s="69"/>
      <c r="B4" s="118"/>
    </row>
    <row r="5" spans="1:24" s="22" customFormat="1" ht="24" customHeight="1" x14ac:dyDescent="0.25">
      <c r="A5" s="69"/>
      <c r="B5" s="119" t="s">
        <v>15</v>
      </c>
      <c r="C5" s="120" t="s">
        <v>1</v>
      </c>
      <c r="D5" s="120" t="s">
        <v>2</v>
      </c>
      <c r="E5" s="120" t="s">
        <v>8</v>
      </c>
      <c r="F5" s="120" t="s">
        <v>13</v>
      </c>
      <c r="G5" s="120">
        <v>2018</v>
      </c>
      <c r="H5" s="120" t="s">
        <v>14</v>
      </c>
      <c r="I5" s="120" t="s">
        <v>28</v>
      </c>
      <c r="J5" s="120" t="s">
        <v>29</v>
      </c>
      <c r="K5" s="120" t="s">
        <v>30</v>
      </c>
      <c r="L5" s="120">
        <v>2019</v>
      </c>
      <c r="M5" s="120" t="s">
        <v>31</v>
      </c>
      <c r="N5" s="120" t="s">
        <v>38</v>
      </c>
      <c r="O5" s="120" t="s">
        <v>40</v>
      </c>
      <c r="P5" s="120" t="s">
        <v>41</v>
      </c>
      <c r="Q5" s="120">
        <v>2020</v>
      </c>
      <c r="R5" s="120" t="s">
        <v>53</v>
      </c>
      <c r="S5" s="120" t="s">
        <v>63</v>
      </c>
      <c r="T5" s="120" t="s">
        <v>64</v>
      </c>
      <c r="U5" s="120" t="s">
        <v>65</v>
      </c>
      <c r="V5" s="120">
        <v>2021</v>
      </c>
      <c r="W5" s="120" t="s">
        <v>66</v>
      </c>
      <c r="X5" s="120" t="s">
        <v>242</v>
      </c>
    </row>
    <row r="6" spans="1:24" s="22" customFormat="1" ht="18" customHeight="1" x14ac:dyDescent="0.25">
      <c r="A6" s="69">
        <v>2</v>
      </c>
      <c r="B6" s="51" t="s">
        <v>16</v>
      </c>
      <c r="C6" s="52">
        <v>20.038899995251789</v>
      </c>
      <c r="D6" s="53">
        <v>35.210367960613596</v>
      </c>
      <c r="E6" s="53">
        <v>39.630340608552224</v>
      </c>
      <c r="F6" s="53">
        <v>76.798468164075828</v>
      </c>
      <c r="G6" s="214">
        <v>171.67807672849344</v>
      </c>
      <c r="H6" s="52">
        <v>37.93089455182087</v>
      </c>
      <c r="I6" s="53">
        <v>48.126506326706682</v>
      </c>
      <c r="J6" s="53">
        <v>36.377978699273939</v>
      </c>
      <c r="K6" s="53">
        <v>58.712369466717448</v>
      </c>
      <c r="L6" s="214">
        <v>181.14774904451895</v>
      </c>
      <c r="M6" s="52">
        <v>30.753720293940056</v>
      </c>
      <c r="N6" s="53">
        <v>17.174117554499684</v>
      </c>
      <c r="O6" s="53">
        <v>23.050349724648601</v>
      </c>
      <c r="P6" s="53">
        <v>31.510507308921106</v>
      </c>
      <c r="Q6" s="214">
        <v>102.48869488200943</v>
      </c>
      <c r="R6" s="52">
        <v>23.497216936634409</v>
      </c>
      <c r="S6" s="53">
        <v>34.471926119260999</v>
      </c>
      <c r="T6" s="53">
        <v>34.672120707870192</v>
      </c>
      <c r="U6" s="53">
        <v>48.95402142589645</v>
      </c>
      <c r="V6" s="214">
        <v>141.59528518966206</v>
      </c>
      <c r="W6" s="52">
        <v>25.226890341427509</v>
      </c>
      <c r="X6" s="264">
        <v>28.178746409772277</v>
      </c>
    </row>
    <row r="7" spans="1:24" s="22" customFormat="1" ht="18" customHeight="1" x14ac:dyDescent="0.25">
      <c r="A7" s="69">
        <v>3</v>
      </c>
      <c r="B7" s="26" t="s">
        <v>3</v>
      </c>
      <c r="C7" s="27">
        <v>0.50786149000000003</v>
      </c>
      <c r="D7" s="28">
        <v>1.59528303</v>
      </c>
      <c r="E7" s="28">
        <v>4.5196742599999995</v>
      </c>
      <c r="F7" s="28">
        <v>19.35625589</v>
      </c>
      <c r="G7" s="215">
        <v>25.979074670000003</v>
      </c>
      <c r="H7" s="27">
        <v>9.690882730000002</v>
      </c>
      <c r="I7" s="28">
        <v>13.95829882</v>
      </c>
      <c r="J7" s="28">
        <v>12.221813029999998</v>
      </c>
      <c r="K7" s="28">
        <v>14.633951960000001</v>
      </c>
      <c r="L7" s="215">
        <v>50.504946539999999</v>
      </c>
      <c r="M7" s="27">
        <v>8.8755118399999997</v>
      </c>
      <c r="N7" s="28">
        <v>2.4181847973014126</v>
      </c>
      <c r="O7" s="28">
        <v>7.5403498732226684</v>
      </c>
      <c r="P7" s="28">
        <v>8.8466610346934562</v>
      </c>
      <c r="Q7" s="215">
        <v>27.68070754521753</v>
      </c>
      <c r="R7" s="27">
        <v>4.4064868947368971</v>
      </c>
      <c r="S7" s="28">
        <v>8.9684443753320213</v>
      </c>
      <c r="T7" s="28">
        <v>10.11141948089371</v>
      </c>
      <c r="U7" s="28">
        <v>17.063309657397777</v>
      </c>
      <c r="V7" s="215">
        <v>40.549660408360403</v>
      </c>
      <c r="W7" s="27">
        <v>7.825989533085485</v>
      </c>
      <c r="X7" s="185">
        <v>10.132467041021812</v>
      </c>
    </row>
    <row r="8" spans="1:24" s="22" customFormat="1" ht="18" customHeight="1" x14ac:dyDescent="0.25">
      <c r="A8" s="69">
        <v>4</v>
      </c>
      <c r="B8" s="26" t="s">
        <v>4</v>
      </c>
      <c r="C8" s="27">
        <v>4.6626268499999997</v>
      </c>
      <c r="D8" s="28">
        <v>3.6195516100000003</v>
      </c>
      <c r="E8" s="28">
        <v>5.7677288700000018</v>
      </c>
      <c r="F8" s="28">
        <v>11.55141789</v>
      </c>
      <c r="G8" s="215">
        <v>25.601325220000003</v>
      </c>
      <c r="H8" s="27">
        <v>8.5833602999999989</v>
      </c>
      <c r="I8" s="28">
        <v>9.0885189100000012</v>
      </c>
      <c r="J8" s="28">
        <v>2.4298098499999998</v>
      </c>
      <c r="K8" s="28">
        <v>12.848170929000002</v>
      </c>
      <c r="L8" s="215">
        <v>32.949859988999997</v>
      </c>
      <c r="M8" s="27">
        <v>4.9984951963400004</v>
      </c>
      <c r="N8" s="28">
        <v>0.97784822779500469</v>
      </c>
      <c r="O8" s="28">
        <v>3.2869295583255971</v>
      </c>
      <c r="P8" s="28">
        <v>3.6833838019991489</v>
      </c>
      <c r="Q8" s="215">
        <v>12.946656784459751</v>
      </c>
      <c r="R8" s="27">
        <v>9.0414607136975071</v>
      </c>
      <c r="S8" s="28">
        <v>8.2914441177948657</v>
      </c>
      <c r="T8" s="28">
        <v>7.8530521262449335</v>
      </c>
      <c r="U8" s="28">
        <v>11.352558238742404</v>
      </c>
      <c r="V8" s="215">
        <v>36.538515196479715</v>
      </c>
      <c r="W8" s="27">
        <v>5.0021689438916628</v>
      </c>
      <c r="X8" s="185">
        <v>5.2958013255256944</v>
      </c>
    </row>
    <row r="9" spans="1:24" s="22" customFormat="1" ht="18" customHeight="1" x14ac:dyDescent="0.25">
      <c r="A9" s="69">
        <v>5</v>
      </c>
      <c r="B9" s="26" t="s">
        <v>5</v>
      </c>
      <c r="C9" s="27">
        <v>2.0533413300000003</v>
      </c>
      <c r="D9" s="28">
        <v>6.8464829099999998</v>
      </c>
      <c r="E9" s="28">
        <v>2.7609329499999999</v>
      </c>
      <c r="F9" s="28">
        <v>5.2338230700000006</v>
      </c>
      <c r="G9" s="215">
        <v>16.894580259999994</v>
      </c>
      <c r="H9" s="27">
        <v>2.4532133100000002</v>
      </c>
      <c r="I9" s="28">
        <v>1.3623245400000001</v>
      </c>
      <c r="J9" s="28">
        <v>1.89909178</v>
      </c>
      <c r="K9" s="28">
        <v>6.0371182499999998</v>
      </c>
      <c r="L9" s="215">
        <v>11.751747879999998</v>
      </c>
      <c r="M9" s="27">
        <v>4.8226477800000005</v>
      </c>
      <c r="N9" s="28">
        <v>0.8856106916205938</v>
      </c>
      <c r="O9" s="28">
        <v>3.3115217510353823</v>
      </c>
      <c r="P9" s="28">
        <v>6.2536336141197628</v>
      </c>
      <c r="Q9" s="215">
        <v>15.273413836775738</v>
      </c>
      <c r="R9" s="27">
        <v>1.9208341310873009</v>
      </c>
      <c r="S9" s="28">
        <v>4.5756336789162759</v>
      </c>
      <c r="T9" s="28">
        <v>2.5164476013535753</v>
      </c>
      <c r="U9" s="28">
        <v>2.5529820353772514</v>
      </c>
      <c r="V9" s="215">
        <v>11.565897446734406</v>
      </c>
      <c r="W9" s="27">
        <v>2.0442756592862312</v>
      </c>
      <c r="X9" s="185">
        <v>0.74623245454210441</v>
      </c>
    </row>
    <row r="10" spans="1:24" s="22" customFormat="1" ht="18" customHeight="1" x14ac:dyDescent="0.25">
      <c r="A10" s="69">
        <v>6</v>
      </c>
      <c r="B10" s="26" t="s">
        <v>6</v>
      </c>
      <c r="C10" s="27">
        <v>11.242721895272926</v>
      </c>
      <c r="D10" s="28">
        <v>21.221336832279619</v>
      </c>
      <c r="E10" s="28">
        <v>22.733447360673125</v>
      </c>
      <c r="F10" s="28">
        <v>34.692687506666196</v>
      </c>
      <c r="G10" s="215">
        <v>89.890193594891855</v>
      </c>
      <c r="H10" s="27">
        <v>15.728892164945991</v>
      </c>
      <c r="I10" s="28">
        <v>20.597034059193252</v>
      </c>
      <c r="J10" s="28">
        <v>15.346148078311556</v>
      </c>
      <c r="K10" s="28">
        <v>18.328569753931163</v>
      </c>
      <c r="L10" s="215">
        <v>70.000644056381958</v>
      </c>
      <c r="M10" s="27">
        <v>8.5234207548945875</v>
      </c>
      <c r="N10" s="28">
        <v>10.677482564288583</v>
      </c>
      <c r="O10" s="28">
        <v>7.291761275148974</v>
      </c>
      <c r="P10" s="28">
        <v>11.12581585125637</v>
      </c>
      <c r="Q10" s="215">
        <v>37.61848044558851</v>
      </c>
      <c r="R10" s="27">
        <v>7.4874962187752825</v>
      </c>
      <c r="S10" s="28">
        <v>10.743540538628455</v>
      </c>
      <c r="T10" s="28">
        <v>12.253190577836607</v>
      </c>
      <c r="U10" s="28">
        <v>14.881883683029503</v>
      </c>
      <c r="V10" s="215">
        <v>45.366111018269848</v>
      </c>
      <c r="W10" s="27">
        <v>9.0230616435290614</v>
      </c>
      <c r="X10" s="185">
        <v>9.5907761906093736</v>
      </c>
    </row>
    <row r="11" spans="1:24" s="22" customFormat="1" ht="18" customHeight="1" x14ac:dyDescent="0.25">
      <c r="A11" s="69">
        <v>7</v>
      </c>
      <c r="B11" s="26" t="s">
        <v>7</v>
      </c>
      <c r="C11" s="27">
        <v>1.5723484299788619</v>
      </c>
      <c r="D11" s="28">
        <v>1.9277135783339763</v>
      </c>
      <c r="E11" s="28">
        <v>3.8485571678791022</v>
      </c>
      <c r="F11" s="28">
        <v>5.964283807409628</v>
      </c>
      <c r="G11" s="215">
        <v>13.312902983601569</v>
      </c>
      <c r="H11" s="27">
        <v>1.4745460468748752</v>
      </c>
      <c r="I11" s="28">
        <v>3.1203299975134313</v>
      </c>
      <c r="J11" s="28">
        <v>4.4811159609623825</v>
      </c>
      <c r="K11" s="28">
        <v>6.864558573786284</v>
      </c>
      <c r="L11" s="215">
        <v>15.940550579136975</v>
      </c>
      <c r="M11" s="27">
        <v>3.5336447227054673</v>
      </c>
      <c r="N11" s="28">
        <v>2.2149912734940886</v>
      </c>
      <c r="O11" s="28">
        <v>1.6197872669159785</v>
      </c>
      <c r="P11" s="28">
        <v>1.6010130068523702</v>
      </c>
      <c r="Q11" s="215">
        <v>8.9694362699679058</v>
      </c>
      <c r="R11" s="27">
        <v>0.6409389783374243</v>
      </c>
      <c r="S11" s="28">
        <v>1.8928634085893798</v>
      </c>
      <c r="T11" s="28">
        <v>1.9380109215413652</v>
      </c>
      <c r="U11" s="28">
        <v>3.1032878113495084</v>
      </c>
      <c r="V11" s="215">
        <v>7.5751011198176776</v>
      </c>
      <c r="W11" s="27">
        <v>1.33139456163507</v>
      </c>
      <c r="X11" s="185">
        <v>2.4134693980732917</v>
      </c>
    </row>
    <row r="12" spans="1:24" s="22" customFormat="1" ht="18" customHeight="1" x14ac:dyDescent="0.25">
      <c r="A12" s="69">
        <v>8</v>
      </c>
      <c r="B12" s="51" t="s">
        <v>18</v>
      </c>
      <c r="C12" s="52">
        <v>10.055134314677659</v>
      </c>
      <c r="D12" s="53">
        <v>19.1395010294843</v>
      </c>
      <c r="E12" s="53">
        <v>23.258900859619775</v>
      </c>
      <c r="F12" s="53">
        <v>40.551530264730332</v>
      </c>
      <c r="G12" s="216">
        <v>93.005066468512069</v>
      </c>
      <c r="H12" s="52">
        <v>9.7828742359562888</v>
      </c>
      <c r="I12" s="53">
        <v>20.864173108426922</v>
      </c>
      <c r="J12" s="53">
        <v>20.650816246989542</v>
      </c>
      <c r="K12" s="53">
        <v>34.299306049684503</v>
      </c>
      <c r="L12" s="216">
        <v>85.597169641057249</v>
      </c>
      <c r="M12" s="52">
        <v>13.08259924827054</v>
      </c>
      <c r="N12" s="53">
        <v>8.4064758811522022</v>
      </c>
      <c r="O12" s="53">
        <v>18.75295533110479</v>
      </c>
      <c r="P12" s="53">
        <v>15.300284004464611</v>
      </c>
      <c r="Q12" s="216">
        <v>55.542314464992138</v>
      </c>
      <c r="R12" s="52">
        <v>8.333642595813469</v>
      </c>
      <c r="S12" s="53">
        <v>16.246272719592177</v>
      </c>
      <c r="T12" s="53">
        <v>22.906214355535386</v>
      </c>
      <c r="U12" s="53">
        <v>28.815434794304629</v>
      </c>
      <c r="V12" s="216">
        <v>76.301564465245661</v>
      </c>
      <c r="W12" s="52">
        <v>15.355584913362526</v>
      </c>
      <c r="X12" s="264">
        <v>33.179170516426765</v>
      </c>
    </row>
    <row r="13" spans="1:24" s="22" customFormat="1" ht="18" customHeight="1" x14ac:dyDescent="0.25">
      <c r="A13" s="69">
        <v>9</v>
      </c>
      <c r="B13" s="26" t="s">
        <v>19</v>
      </c>
      <c r="C13" s="27">
        <v>2.1885839711801247</v>
      </c>
      <c r="D13" s="28">
        <v>2.3097574988883185</v>
      </c>
      <c r="E13" s="28">
        <v>9.0075787400000014</v>
      </c>
      <c r="F13" s="28">
        <v>20.17558442</v>
      </c>
      <c r="G13" s="215">
        <v>33.681504630068439</v>
      </c>
      <c r="H13" s="27">
        <v>3.0392298999999996</v>
      </c>
      <c r="I13" s="28">
        <v>11.570825300000001</v>
      </c>
      <c r="J13" s="28">
        <v>8.7171965600000032</v>
      </c>
      <c r="K13" s="28">
        <v>16.689238859999993</v>
      </c>
      <c r="L13" s="215">
        <v>40.016490619999992</v>
      </c>
      <c r="M13" s="27">
        <v>6.1129646500000012</v>
      </c>
      <c r="N13" s="28">
        <v>1.6027406000000013</v>
      </c>
      <c r="O13" s="28">
        <v>11.416307310000001</v>
      </c>
      <c r="P13" s="28">
        <v>8.5055205800000007</v>
      </c>
      <c r="Q13" s="215">
        <v>27.637533139999999</v>
      </c>
      <c r="R13" s="27">
        <v>5.6444470799999999</v>
      </c>
      <c r="S13" s="28">
        <v>9.6964690299999976</v>
      </c>
      <c r="T13" s="28">
        <v>10.384871609999998</v>
      </c>
      <c r="U13" s="28">
        <v>13.875804160000003</v>
      </c>
      <c r="V13" s="215">
        <v>39.601591880000001</v>
      </c>
      <c r="W13" s="27">
        <v>5.7283013</v>
      </c>
      <c r="X13" s="185">
        <v>14.453301519999998</v>
      </c>
    </row>
    <row r="14" spans="1:24" s="22" customFormat="1" ht="18" customHeight="1" x14ac:dyDescent="0.25">
      <c r="A14" s="69">
        <v>10</v>
      </c>
      <c r="B14" s="26" t="s">
        <v>20</v>
      </c>
      <c r="C14" s="27">
        <v>5.7325109055774686</v>
      </c>
      <c r="D14" s="28">
        <v>12.820305159423953</v>
      </c>
      <c r="E14" s="28">
        <v>8.8614032719603451</v>
      </c>
      <c r="F14" s="28">
        <v>11.28279281409489</v>
      </c>
      <c r="G14" s="215">
        <v>38.697012151056661</v>
      </c>
      <c r="H14" s="27">
        <v>3.8451799169131973</v>
      </c>
      <c r="I14" s="28">
        <v>5.308241497177093</v>
      </c>
      <c r="J14" s="28">
        <v>7.1801146713012693</v>
      </c>
      <c r="K14" s="28">
        <v>10.56010524671084</v>
      </c>
      <c r="L14" s="215">
        <v>26.893641332102401</v>
      </c>
      <c r="M14" s="27">
        <v>4.2660063320531183</v>
      </c>
      <c r="N14" s="28">
        <v>4.7540437809048353</v>
      </c>
      <c r="O14" s="28">
        <v>4.7541250039210139</v>
      </c>
      <c r="P14" s="28">
        <v>4.3382725387182175</v>
      </c>
      <c r="Q14" s="215">
        <v>18.112447655597187</v>
      </c>
      <c r="R14" s="27">
        <v>1.5894891926475621</v>
      </c>
      <c r="S14" s="28">
        <v>3.1857010275538067</v>
      </c>
      <c r="T14" s="28">
        <v>4.8829065418124413</v>
      </c>
      <c r="U14" s="28">
        <v>8.0018111052991419</v>
      </c>
      <c r="V14" s="215">
        <v>17.659907867312953</v>
      </c>
      <c r="W14" s="27">
        <v>6.044371023349882</v>
      </c>
      <c r="X14" s="185">
        <v>11.914118922255259</v>
      </c>
    </row>
    <row r="15" spans="1:24" s="22" customFormat="1" ht="18" customHeight="1" x14ac:dyDescent="0.25">
      <c r="A15" s="69">
        <v>11</v>
      </c>
      <c r="B15" s="26" t="s">
        <v>21</v>
      </c>
      <c r="C15" s="27">
        <v>2.134039437920066</v>
      </c>
      <c r="D15" s="28">
        <v>4.0094383711720294</v>
      </c>
      <c r="E15" s="28">
        <v>5.389918847659426</v>
      </c>
      <c r="F15" s="28">
        <v>9.0931530306354453</v>
      </c>
      <c r="G15" s="215">
        <v>20.626549687386966</v>
      </c>
      <c r="H15" s="27">
        <v>2.8984644190430919</v>
      </c>
      <c r="I15" s="28">
        <v>3.9851063112498251</v>
      </c>
      <c r="J15" s="28">
        <v>4.7535050156882708</v>
      </c>
      <c r="K15" s="28">
        <v>7.0499619429736713</v>
      </c>
      <c r="L15" s="215">
        <v>18.68703768895486</v>
      </c>
      <c r="M15" s="27">
        <v>2.703628266217422</v>
      </c>
      <c r="N15" s="28">
        <v>2.0496915002473659</v>
      </c>
      <c r="O15" s="28">
        <v>2.582523017183775</v>
      </c>
      <c r="P15" s="28">
        <v>2.4564908857463936</v>
      </c>
      <c r="Q15" s="215">
        <v>9.7923336693949565</v>
      </c>
      <c r="R15" s="27">
        <v>1.0997063231659074</v>
      </c>
      <c r="S15" s="28">
        <v>3.3641026620383716</v>
      </c>
      <c r="T15" s="28">
        <v>7.6384362037229465</v>
      </c>
      <c r="U15" s="28">
        <v>6.9378195290054823</v>
      </c>
      <c r="V15" s="215">
        <v>19.040064717932708</v>
      </c>
      <c r="W15" s="27">
        <v>3.5829125900126435</v>
      </c>
      <c r="X15" s="185">
        <v>6.8117500741715027</v>
      </c>
    </row>
    <row r="16" spans="1:24" s="22" customFormat="1" ht="18" customHeight="1" thickBot="1" x14ac:dyDescent="0.3">
      <c r="A16" s="69">
        <v>12</v>
      </c>
      <c r="B16" s="54" t="s">
        <v>22</v>
      </c>
      <c r="C16" s="55">
        <v>2.8809656900705534</v>
      </c>
      <c r="D16" s="56">
        <v>4.1383061221048791</v>
      </c>
      <c r="E16" s="56">
        <v>8.2212382789322191</v>
      </c>
      <c r="F16" s="56">
        <v>19.667202381339408</v>
      </c>
      <c r="G16" s="217">
        <v>34.500661272447076</v>
      </c>
      <c r="H16" s="55">
        <v>17.254301926576758</v>
      </c>
      <c r="I16" s="56">
        <v>25.649919850512475</v>
      </c>
      <c r="J16" s="56">
        <v>46.948110872147403</v>
      </c>
      <c r="K16" s="56">
        <v>53.655517499548537</v>
      </c>
      <c r="L16" s="217">
        <v>143.50785014878522</v>
      </c>
      <c r="M16" s="55">
        <v>36.306273533510556</v>
      </c>
      <c r="N16" s="56">
        <v>43.301940999295262</v>
      </c>
      <c r="O16" s="56">
        <v>43.446095199579851</v>
      </c>
      <c r="P16" s="56">
        <v>55.371563980052727</v>
      </c>
      <c r="Q16" s="217">
        <v>178.42587371243835</v>
      </c>
      <c r="R16" s="55">
        <v>52.007128863676812</v>
      </c>
      <c r="S16" s="56">
        <v>65.451507110070025</v>
      </c>
      <c r="T16" s="56">
        <v>86.116057736594399</v>
      </c>
      <c r="U16" s="56">
        <v>86.435022331100413</v>
      </c>
      <c r="V16" s="217">
        <v>290.00971604144155</v>
      </c>
      <c r="W16" s="55">
        <v>41.9551243493299</v>
      </c>
      <c r="X16" s="265">
        <v>36.533185779710323</v>
      </c>
    </row>
    <row r="17" spans="1:50" s="22" customFormat="1" ht="5.0999999999999996" customHeight="1" thickTop="1" x14ac:dyDescent="0.25">
      <c r="A17" s="69"/>
      <c r="B17" s="18"/>
      <c r="C17" s="29"/>
      <c r="D17" s="30"/>
      <c r="E17" s="30"/>
      <c r="F17" s="30"/>
      <c r="G17" s="218"/>
      <c r="H17" s="29"/>
      <c r="I17" s="30"/>
      <c r="J17" s="30"/>
      <c r="K17" s="30"/>
      <c r="L17" s="218"/>
      <c r="M17" s="29"/>
      <c r="N17" s="30"/>
      <c r="O17" s="30"/>
      <c r="P17" s="30"/>
      <c r="Q17" s="218"/>
      <c r="R17" s="29"/>
      <c r="S17" s="30"/>
      <c r="T17" s="30"/>
      <c r="U17" s="30"/>
      <c r="V17" s="218"/>
      <c r="W17" s="29"/>
      <c r="X17" s="266"/>
    </row>
    <row r="18" spans="1:50" ht="18" customHeight="1" thickBot="1" x14ac:dyDescent="0.3">
      <c r="A18" s="69">
        <v>13</v>
      </c>
      <c r="B18" s="54" t="s">
        <v>17</v>
      </c>
      <c r="C18" s="55">
        <v>32.975000000000001</v>
      </c>
      <c r="D18" s="56">
        <v>58.488175112202775</v>
      </c>
      <c r="E18" s="56">
        <v>71.110479747104222</v>
      </c>
      <c r="F18" s="56">
        <v>137.01720081014557</v>
      </c>
      <c r="G18" s="217">
        <v>299.18380446945258</v>
      </c>
      <c r="H18" s="55">
        <v>64.968070714353914</v>
      </c>
      <c r="I18" s="56">
        <v>94.640599285646076</v>
      </c>
      <c r="J18" s="56">
        <v>103.97690581841088</v>
      </c>
      <c r="K18" s="56">
        <v>146.66719301595049</v>
      </c>
      <c r="L18" s="217">
        <v>410.2527688343614</v>
      </c>
      <c r="M18" s="55">
        <v>80.142593075721152</v>
      </c>
      <c r="N18" s="56">
        <v>68.882534434947146</v>
      </c>
      <c r="O18" s="56">
        <v>85.249400255333242</v>
      </c>
      <c r="P18" s="56">
        <v>102.18235529343845</v>
      </c>
      <c r="Q18" s="217">
        <v>336.45688305943992</v>
      </c>
      <c r="R18" s="55">
        <v>83.837988396124686</v>
      </c>
      <c r="S18" s="56">
        <v>116.16970594892321</v>
      </c>
      <c r="T18" s="56">
        <v>143.69439279999997</v>
      </c>
      <c r="U18" s="56">
        <v>164.20447855130149</v>
      </c>
      <c r="V18" s="217">
        <v>507.90656569634928</v>
      </c>
      <c r="W18" s="55">
        <v>82.537599604119933</v>
      </c>
      <c r="X18" s="265">
        <v>97.891102705909361</v>
      </c>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row>
    <row r="19" spans="1:50" s="22" customFormat="1" ht="5.0999999999999996" customHeight="1" thickTop="1" x14ac:dyDescent="0.25">
      <c r="A19" s="69"/>
      <c r="B19" s="18"/>
      <c r="C19" s="29"/>
      <c r="D19" s="30"/>
      <c r="E19" s="30"/>
      <c r="F19" s="30"/>
      <c r="G19" s="218"/>
      <c r="H19" s="29"/>
      <c r="I19" s="30"/>
      <c r="J19" s="30"/>
      <c r="K19" s="30"/>
      <c r="L19" s="218"/>
      <c r="M19" s="29"/>
      <c r="N19" s="30"/>
      <c r="O19" s="30"/>
      <c r="P19" s="30"/>
      <c r="Q19" s="218"/>
      <c r="R19" s="29"/>
      <c r="S19" s="30"/>
      <c r="T19" s="30"/>
      <c r="U19" s="30"/>
      <c r="V19" s="218"/>
      <c r="W19" s="29"/>
      <c r="X19" s="266"/>
    </row>
    <row r="20" spans="1:50" s="22" customFormat="1" ht="18" customHeight="1" x14ac:dyDescent="0.25">
      <c r="A20" s="69">
        <v>14</v>
      </c>
      <c r="B20" s="51" t="s">
        <v>23</v>
      </c>
      <c r="C20" s="52">
        <v>9.6412976924854821</v>
      </c>
      <c r="D20" s="53">
        <v>19.225035315289936</v>
      </c>
      <c r="E20" s="53">
        <v>19.420377415134105</v>
      </c>
      <c r="F20" s="53">
        <v>42.219162738440794</v>
      </c>
      <c r="G20" s="216">
        <v>90.505873161350337</v>
      </c>
      <c r="H20" s="52">
        <v>23.963972210708615</v>
      </c>
      <c r="I20" s="53">
        <v>40.071011001235355</v>
      </c>
      <c r="J20" s="53">
        <v>57.780481306648269</v>
      </c>
      <c r="K20" s="53">
        <v>66.578884315007443</v>
      </c>
      <c r="L20" s="216">
        <v>188.39434883359971</v>
      </c>
      <c r="M20" s="52">
        <v>41.142566591402286</v>
      </c>
      <c r="N20" s="53">
        <v>52.940935480449433</v>
      </c>
      <c r="O20" s="53">
        <v>55.227132390309663</v>
      </c>
      <c r="P20" s="53">
        <v>72.418585680031541</v>
      </c>
      <c r="Q20" s="216">
        <v>221.72922014219293</v>
      </c>
      <c r="R20" s="52">
        <v>41.976916868893426</v>
      </c>
      <c r="S20" s="53">
        <v>61.301635384768645</v>
      </c>
      <c r="T20" s="53">
        <v>82.80517976093482</v>
      </c>
      <c r="U20" s="53">
        <v>85.084122096640016</v>
      </c>
      <c r="V20" s="216">
        <v>271.16785411123686</v>
      </c>
      <c r="W20" s="52">
        <v>29.01530137184249</v>
      </c>
      <c r="X20" s="264">
        <v>28.872966482059628</v>
      </c>
    </row>
    <row r="21" spans="1:50" s="22" customFormat="1" ht="18" customHeight="1" x14ac:dyDescent="0.25">
      <c r="A21" s="69">
        <v>15</v>
      </c>
      <c r="B21" s="51" t="s">
        <v>24</v>
      </c>
      <c r="C21" s="52">
        <v>23.333702307514521</v>
      </c>
      <c r="D21" s="53">
        <v>39.263139796912839</v>
      </c>
      <c r="E21" s="53">
        <v>51.690102331970117</v>
      </c>
      <c r="F21" s="53">
        <v>94.798038071704781</v>
      </c>
      <c r="G21" s="216">
        <v>208.67793130810225</v>
      </c>
      <c r="H21" s="52">
        <v>41.004098503645295</v>
      </c>
      <c r="I21" s="53">
        <v>54.56958828441072</v>
      </c>
      <c r="J21" s="53">
        <v>46.196424511762615</v>
      </c>
      <c r="K21" s="53">
        <v>80.088308700943045</v>
      </c>
      <c r="L21" s="216">
        <v>221.8584200007617</v>
      </c>
      <c r="M21" s="52">
        <v>39.000026484318866</v>
      </c>
      <c r="N21" s="53">
        <v>15.941598954497714</v>
      </c>
      <c r="O21" s="53">
        <v>30.022267865023579</v>
      </c>
      <c r="P21" s="53">
        <v>29.763769613406907</v>
      </c>
      <c r="Q21" s="216">
        <v>114.72766291724699</v>
      </c>
      <c r="R21" s="52">
        <v>41.86107152723126</v>
      </c>
      <c r="S21" s="53">
        <v>54.868070564154564</v>
      </c>
      <c r="T21" s="53">
        <v>60.889213039065154</v>
      </c>
      <c r="U21" s="53">
        <v>79.120356454661476</v>
      </c>
      <c r="V21" s="216">
        <v>236.73871158511241</v>
      </c>
      <c r="W21" s="52">
        <v>53.522298232277443</v>
      </c>
      <c r="X21" s="264">
        <v>69.018136223849737</v>
      </c>
    </row>
    <row r="22" spans="1:50" ht="15" customHeight="1" x14ac:dyDescent="0.25">
      <c r="C22" s="135"/>
      <c r="D22" s="135"/>
      <c r="E22" s="135"/>
      <c r="F22" s="135"/>
      <c r="H22" s="135"/>
      <c r="I22" s="135"/>
      <c r="J22" s="135"/>
      <c r="K22" s="135"/>
      <c r="M22" s="135"/>
      <c r="N22" s="135"/>
      <c r="O22" s="135"/>
      <c r="P22" s="135"/>
      <c r="R22" s="135"/>
      <c r="S22" s="135"/>
      <c r="T22" s="135"/>
      <c r="U22" s="135"/>
      <c r="W22" s="135"/>
      <c r="X22" s="135"/>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row>
    <row r="23" spans="1:50" ht="24" customHeight="1" x14ac:dyDescent="0.25">
      <c r="B23" s="119" t="s">
        <v>15</v>
      </c>
      <c r="C23" s="120" t="str">
        <f t="shared" ref="C23:X23" si="0">C$5</f>
        <v>1Q18</v>
      </c>
      <c r="D23" s="120" t="str">
        <f t="shared" si="0"/>
        <v>2Q18</v>
      </c>
      <c r="E23" s="120" t="str">
        <f t="shared" si="0"/>
        <v>3Q18</v>
      </c>
      <c r="F23" s="120" t="str">
        <f t="shared" si="0"/>
        <v>4Q18</v>
      </c>
      <c r="G23" s="120">
        <f>G$5</f>
        <v>2018</v>
      </c>
      <c r="H23" s="120" t="str">
        <f t="shared" si="0"/>
        <v>1Q19</v>
      </c>
      <c r="I23" s="120" t="str">
        <f t="shared" si="0"/>
        <v>2Q19</v>
      </c>
      <c r="J23" s="120" t="str">
        <f t="shared" si="0"/>
        <v>3Q19</v>
      </c>
      <c r="K23" s="120" t="str">
        <f t="shared" si="0"/>
        <v>4Q19</v>
      </c>
      <c r="L23" s="120">
        <f>L$5</f>
        <v>2019</v>
      </c>
      <c r="M23" s="120" t="str">
        <f t="shared" si="0"/>
        <v>1Q20</v>
      </c>
      <c r="N23" s="120" t="str">
        <f t="shared" si="0"/>
        <v>2Q20</v>
      </c>
      <c r="O23" s="120" t="str">
        <f t="shared" si="0"/>
        <v>3Q20</v>
      </c>
      <c r="P23" s="120" t="str">
        <f t="shared" si="0"/>
        <v>4Q20</v>
      </c>
      <c r="Q23" s="120">
        <f>Q$5</f>
        <v>2020</v>
      </c>
      <c r="R23" s="120" t="str">
        <f t="shared" si="0"/>
        <v>1Q21</v>
      </c>
      <c r="S23" s="120" t="str">
        <f t="shared" si="0"/>
        <v>2Q21</v>
      </c>
      <c r="T23" s="120" t="str">
        <f t="shared" si="0"/>
        <v>3Q21</v>
      </c>
      <c r="U23" s="120" t="str">
        <f t="shared" si="0"/>
        <v>4Q21</v>
      </c>
      <c r="V23" s="120">
        <f>V$5</f>
        <v>2021</v>
      </c>
      <c r="W23" s="120" t="str">
        <f t="shared" si="0"/>
        <v>1Q22</v>
      </c>
      <c r="X23" s="120" t="str">
        <f t="shared" si="0"/>
        <v>2Q22</v>
      </c>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row>
    <row r="24" spans="1:50" ht="18" customHeight="1" x14ac:dyDescent="0.25">
      <c r="A24" s="69">
        <v>18</v>
      </c>
      <c r="B24" s="31" t="s">
        <v>25</v>
      </c>
      <c r="C24" s="27">
        <v>0.98395003585678453</v>
      </c>
      <c r="D24" s="28">
        <v>0.73536566235289891</v>
      </c>
      <c r="E24" s="28">
        <v>3.6783426600490454</v>
      </c>
      <c r="F24" s="28">
        <v>9.5919451099383686</v>
      </c>
      <c r="G24" s="215">
        <v>14.989603468197096</v>
      </c>
      <c r="H24" s="27">
        <v>2.8612196374937491</v>
      </c>
      <c r="I24" s="28">
        <v>3.9571809954302002</v>
      </c>
      <c r="J24" s="28">
        <v>3.8915897730112037</v>
      </c>
      <c r="K24" s="28">
        <v>7.6645902132295909</v>
      </c>
      <c r="L24" s="215">
        <v>18.374580619164743</v>
      </c>
      <c r="M24" s="27">
        <v>3.1801877099280613</v>
      </c>
      <c r="N24" s="28">
        <v>2.192776245751904</v>
      </c>
      <c r="O24" s="28">
        <v>1.9291698566885591</v>
      </c>
      <c r="P24" s="28">
        <v>0.77721771778278326</v>
      </c>
      <c r="Q24" s="215">
        <v>8.0793515301513068</v>
      </c>
      <c r="R24" s="27">
        <v>0.66709683266349018</v>
      </c>
      <c r="S24" s="28">
        <v>1.2395845874522291</v>
      </c>
      <c r="T24" s="28">
        <v>2.2250043083312829</v>
      </c>
      <c r="U24" s="28">
        <v>4.708085792020861</v>
      </c>
      <c r="V24" s="215">
        <v>8.8397715204678633</v>
      </c>
      <c r="W24" s="27">
        <v>1.7359569054568051</v>
      </c>
      <c r="X24" s="185">
        <v>2.3928374131905703</v>
      </c>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row>
    <row r="25" spans="1:50" ht="18" customHeight="1" x14ac:dyDescent="0.25">
      <c r="A25" s="69">
        <v>19</v>
      </c>
      <c r="B25" s="31" t="s">
        <v>26</v>
      </c>
      <c r="C25" s="27">
        <v>9.4342054792438361</v>
      </c>
      <c r="D25" s="28">
        <v>14.850555460238855</v>
      </c>
      <c r="E25" s="28">
        <v>19.555864201056202</v>
      </c>
      <c r="F25" s="28">
        <v>46.409247487823201</v>
      </c>
      <c r="G25" s="215">
        <v>90.249872628362098</v>
      </c>
      <c r="H25" s="27">
        <v>22.434829665343138</v>
      </c>
      <c r="I25" s="28">
        <v>34.04155721355972</v>
      </c>
      <c r="J25" s="28">
        <v>29.24205093978577</v>
      </c>
      <c r="K25" s="28">
        <v>51.999566708226531</v>
      </c>
      <c r="L25" s="215">
        <v>137.71800452691514</v>
      </c>
      <c r="M25" s="27">
        <v>21.852647545057327</v>
      </c>
      <c r="N25" s="28">
        <v>17.712223262124215</v>
      </c>
      <c r="O25" s="28">
        <v>28.133740536021794</v>
      </c>
      <c r="P25" s="28">
        <v>39.750297226111918</v>
      </c>
      <c r="Q25" s="215">
        <v>107.44890856931525</v>
      </c>
      <c r="R25" s="27">
        <v>29.070134337482394</v>
      </c>
      <c r="S25" s="28">
        <v>51.464946307881007</v>
      </c>
      <c r="T25" s="28">
        <v>44.740808518014227</v>
      </c>
      <c r="U25" s="28">
        <v>63.772711202954831</v>
      </c>
      <c r="V25" s="215">
        <v>189.04860036633247</v>
      </c>
      <c r="W25" s="27">
        <v>39.940743677557343</v>
      </c>
      <c r="X25" s="185">
        <v>60.961830384204617</v>
      </c>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row>
    <row r="26" spans="1:50" ht="18" customHeight="1" x14ac:dyDescent="0.25">
      <c r="A26" s="69">
        <v>20</v>
      </c>
      <c r="B26" s="31" t="s">
        <v>27</v>
      </c>
      <c r="C26" s="27">
        <v>11.194898544392592</v>
      </c>
      <c r="D26" s="28">
        <v>20.527567599392508</v>
      </c>
      <c r="E26" s="28">
        <v>23.00708337820749</v>
      </c>
      <c r="F26" s="28">
        <v>34.321776339193462</v>
      </c>
      <c r="G26" s="215">
        <v>89.051325861186058</v>
      </c>
      <c r="H26" s="27">
        <v>14.746163267215859</v>
      </c>
      <c r="I26" s="28">
        <v>14.469243757336939</v>
      </c>
      <c r="J26" s="28">
        <v>12.94020112049521</v>
      </c>
      <c r="K26" s="28">
        <v>15.1428554906439</v>
      </c>
      <c r="L26" s="215">
        <v>57.29846363569191</v>
      </c>
      <c r="M26" s="27">
        <v>10.538421948799245</v>
      </c>
      <c r="N26" s="28">
        <v>1.9090396480380951</v>
      </c>
      <c r="O26" s="28">
        <v>1.9334456132662279</v>
      </c>
      <c r="P26" s="28">
        <v>1.8147422413223857</v>
      </c>
      <c r="Q26" s="215">
        <v>16.195649451425954</v>
      </c>
      <c r="R26" s="27">
        <v>1.7763283021096259</v>
      </c>
      <c r="S26" s="28">
        <v>4.705974464491117</v>
      </c>
      <c r="T26" s="28">
        <v>11.857392611902032</v>
      </c>
      <c r="U26" s="28">
        <v>13.267901710364811</v>
      </c>
      <c r="V26" s="215">
        <v>31.607597088867589</v>
      </c>
      <c r="W26" s="27">
        <v>5.9753809080602363</v>
      </c>
      <c r="X26" s="185">
        <v>8.4960940866572354</v>
      </c>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row>
    <row r="27" spans="1:50" ht="18" customHeight="1" thickBot="1" x14ac:dyDescent="0.3">
      <c r="A27" s="69">
        <v>21</v>
      </c>
      <c r="B27" s="31" t="s">
        <v>22</v>
      </c>
      <c r="C27" s="27">
        <v>1.720648248021309</v>
      </c>
      <c r="D27" s="28">
        <v>3.1496510749285775</v>
      </c>
      <c r="E27" s="28">
        <v>5.4488120926573771</v>
      </c>
      <c r="F27" s="28">
        <v>4.4750691347497451</v>
      </c>
      <c r="G27" s="215">
        <v>14.387129350356986</v>
      </c>
      <c r="H27" s="27">
        <v>0.96188593359254781</v>
      </c>
      <c r="I27" s="28">
        <v>2.10160631808386</v>
      </c>
      <c r="J27" s="28">
        <v>0.12258267847042958</v>
      </c>
      <c r="K27" s="28">
        <v>5.2812962888430235</v>
      </c>
      <c r="L27" s="215">
        <v>8.4673712189899106</v>
      </c>
      <c r="M27" s="27">
        <v>3.4287692805342331</v>
      </c>
      <c r="N27" s="28">
        <v>-5.8724402014165022</v>
      </c>
      <c r="O27" s="28">
        <v>-1.9740881409530004</v>
      </c>
      <c r="P27" s="28">
        <v>-12.578487571810179</v>
      </c>
      <c r="Q27" s="215">
        <v>-16.996246633645541</v>
      </c>
      <c r="R27" s="27">
        <v>10.347512054975752</v>
      </c>
      <c r="S27" s="28">
        <v>-2.5424347956697915</v>
      </c>
      <c r="T27" s="28">
        <v>2.0660076008176134</v>
      </c>
      <c r="U27" s="28">
        <v>-2.6283422506790259</v>
      </c>
      <c r="V27" s="215">
        <v>7.2427426094445195</v>
      </c>
      <c r="W27" s="27">
        <v>5.870216741203059</v>
      </c>
      <c r="X27" s="185">
        <v>-2.8326256602026803</v>
      </c>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row>
    <row r="28" spans="1:50" s="22" customFormat="1" ht="18" customHeight="1" thickTop="1" thickBot="1" x14ac:dyDescent="0.3">
      <c r="A28" s="69">
        <v>22</v>
      </c>
      <c r="B28" s="57" t="s">
        <v>24</v>
      </c>
      <c r="C28" s="58">
        <v>23.333702307514521</v>
      </c>
      <c r="D28" s="59">
        <v>39.263139796912839</v>
      </c>
      <c r="E28" s="59">
        <v>51.690102331970117</v>
      </c>
      <c r="F28" s="59">
        <v>94.798038071704781</v>
      </c>
      <c r="G28" s="219">
        <v>208.67793130810225</v>
      </c>
      <c r="H28" s="58">
        <v>41.004098503645295</v>
      </c>
      <c r="I28" s="59">
        <v>54.56958828441072</v>
      </c>
      <c r="J28" s="59">
        <v>46.196424511762615</v>
      </c>
      <c r="K28" s="59">
        <v>80.088308700943045</v>
      </c>
      <c r="L28" s="219">
        <v>221.8584200007617</v>
      </c>
      <c r="M28" s="58">
        <v>39.000026484318866</v>
      </c>
      <c r="N28" s="59">
        <v>15.941598954497714</v>
      </c>
      <c r="O28" s="59">
        <v>30.022267865023579</v>
      </c>
      <c r="P28" s="59">
        <v>29.763769613406907</v>
      </c>
      <c r="Q28" s="219">
        <v>114.72766291724699</v>
      </c>
      <c r="R28" s="58">
        <v>41.86107152723126</v>
      </c>
      <c r="S28" s="59">
        <v>54.868070564154564</v>
      </c>
      <c r="T28" s="59">
        <v>60.889213039065154</v>
      </c>
      <c r="U28" s="59">
        <v>79.120356454661476</v>
      </c>
      <c r="V28" s="219">
        <v>236.73871158511241</v>
      </c>
      <c r="W28" s="58">
        <v>53.522298232277443</v>
      </c>
      <c r="X28" s="267">
        <v>69.018136223849737</v>
      </c>
    </row>
    <row r="29" spans="1:50" ht="15" customHeight="1" thickTop="1" x14ac:dyDescent="0.25">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row>
    <row r="30" spans="1:50" s="136" customFormat="1" ht="21.95" customHeight="1" x14ac:dyDescent="0.15">
      <c r="A30" s="69"/>
      <c r="B30" s="121" t="s">
        <v>62</v>
      </c>
      <c r="C30" s="120" t="str">
        <f>C$5</f>
        <v>1Q18</v>
      </c>
      <c r="D30" s="120" t="str">
        <f t="shared" ref="D30:X30" si="1">D$5</f>
        <v>2Q18</v>
      </c>
      <c r="E30" s="120" t="str">
        <f t="shared" si="1"/>
        <v>3Q18</v>
      </c>
      <c r="F30" s="120" t="str">
        <f t="shared" si="1"/>
        <v>4Q18</v>
      </c>
      <c r="G30" s="120">
        <f>G$5</f>
        <v>2018</v>
      </c>
      <c r="H30" s="120" t="str">
        <f t="shared" si="1"/>
        <v>1Q19</v>
      </c>
      <c r="I30" s="120" t="str">
        <f t="shared" si="1"/>
        <v>2Q19</v>
      </c>
      <c r="J30" s="120" t="str">
        <f t="shared" si="1"/>
        <v>3Q19</v>
      </c>
      <c r="K30" s="120" t="str">
        <f t="shared" si="1"/>
        <v>4Q19</v>
      </c>
      <c r="L30" s="120">
        <f>L$5</f>
        <v>2019</v>
      </c>
      <c r="M30" s="120" t="str">
        <f t="shared" si="1"/>
        <v>1Q20</v>
      </c>
      <c r="N30" s="120" t="str">
        <f t="shared" si="1"/>
        <v>2Q20</v>
      </c>
      <c r="O30" s="120" t="str">
        <f t="shared" si="1"/>
        <v>3Q20</v>
      </c>
      <c r="P30" s="120" t="str">
        <f t="shared" si="1"/>
        <v>4Q20</v>
      </c>
      <c r="Q30" s="120">
        <f>Q$5</f>
        <v>2020</v>
      </c>
      <c r="R30" s="120" t="str">
        <f t="shared" si="1"/>
        <v>1Q21</v>
      </c>
      <c r="S30" s="120" t="str">
        <f t="shared" si="1"/>
        <v>2Q21</v>
      </c>
      <c r="T30" s="120" t="str">
        <f t="shared" si="1"/>
        <v>3Q21</v>
      </c>
      <c r="U30" s="120" t="str">
        <f t="shared" si="1"/>
        <v>4Q21</v>
      </c>
      <c r="V30" s="120">
        <f>V$5</f>
        <v>2021</v>
      </c>
      <c r="W30" s="120" t="str">
        <f t="shared" si="1"/>
        <v>1Q22</v>
      </c>
      <c r="X30" s="120" t="str">
        <f t="shared" si="1"/>
        <v>2Q22</v>
      </c>
      <c r="Y30" s="22"/>
      <c r="Z30" s="22"/>
      <c r="AA30" s="22"/>
      <c r="AB30" s="22"/>
      <c r="AC30" s="22"/>
      <c r="AD30" s="22"/>
      <c r="AE30" s="22"/>
      <c r="AF30" s="22"/>
      <c r="AG30" s="22"/>
      <c r="AH30" s="22"/>
      <c r="AI30" s="22"/>
      <c r="AJ30" s="22"/>
    </row>
    <row r="31" spans="1:50" s="133" customFormat="1" ht="18" customHeight="1" thickBot="1" x14ac:dyDescent="0.25">
      <c r="A31" s="69"/>
      <c r="B31" s="60" t="s">
        <v>16</v>
      </c>
      <c r="C31" s="62">
        <f>SUM(C32:C36)</f>
        <v>6.5687857943479271</v>
      </c>
      <c r="D31" s="61">
        <f t="shared" ref="D31:W31" si="2">SUM(D32:D36)</f>
        <v>9.6485043662714975</v>
      </c>
      <c r="E31" s="61">
        <f t="shared" si="2"/>
        <v>13.32274111580027</v>
      </c>
      <c r="F31" s="61">
        <f t="shared" si="2"/>
        <v>31.575168848331781</v>
      </c>
      <c r="G31" s="220">
        <f>SUM(G32:G36)</f>
        <v>61.115200124751468</v>
      </c>
      <c r="H31" s="62">
        <f t="shared" si="2"/>
        <v>19.137860653125013</v>
      </c>
      <c r="I31" s="61">
        <f t="shared" si="2"/>
        <v>26.121030878943031</v>
      </c>
      <c r="J31" s="61">
        <f t="shared" si="2"/>
        <v>21.097531675866136</v>
      </c>
      <c r="K31" s="61">
        <f t="shared" si="2"/>
        <v>38.483100095301168</v>
      </c>
      <c r="L31" s="220">
        <f>SUM(L32:L36)</f>
        <v>104.83952330323535</v>
      </c>
      <c r="M31" s="62">
        <f t="shared" si="2"/>
        <v>17.88663298822263</v>
      </c>
      <c r="N31" s="61">
        <f t="shared" si="2"/>
        <v>10.7388469539141</v>
      </c>
      <c r="O31" s="61">
        <f t="shared" si="2"/>
        <v>19.276183443614027</v>
      </c>
      <c r="P31" s="61">
        <f t="shared" si="2"/>
        <v>27.321527126668268</v>
      </c>
      <c r="Q31" s="220">
        <f>SUM(Q32:Q36)</f>
        <v>75.223190512419023</v>
      </c>
      <c r="R31" s="62">
        <f t="shared" si="2"/>
        <v>21.518779711842804</v>
      </c>
      <c r="S31" s="61">
        <f t="shared" si="2"/>
        <v>29.323272329014479</v>
      </c>
      <c r="T31" s="61">
        <f t="shared" si="2"/>
        <v>25.369322828024913</v>
      </c>
      <c r="U31" s="61">
        <f t="shared" si="2"/>
        <v>39.583568455145809</v>
      </c>
      <c r="V31" s="220">
        <f>SUM(V32:V36)</f>
        <v>115.79494332402801</v>
      </c>
      <c r="W31" s="62">
        <f t="shared" si="2"/>
        <v>22.800941567873998</v>
      </c>
      <c r="X31" s="268">
        <f t="shared" ref="X31" si="3">SUM(X32:X36)</f>
        <v>26.145300333235916</v>
      </c>
      <c r="Y31" s="22"/>
      <c r="Z31" s="22"/>
      <c r="AA31" s="22"/>
      <c r="AB31" s="22"/>
      <c r="AC31" s="22"/>
      <c r="AD31" s="22"/>
      <c r="AE31" s="22"/>
      <c r="AF31" s="22"/>
      <c r="AG31" s="22"/>
      <c r="AH31" s="22"/>
      <c r="AI31" s="22"/>
      <c r="AJ31" s="22"/>
    </row>
    <row r="32" spans="1:50" s="133" customFormat="1" ht="15" thickTop="1" x14ac:dyDescent="0.2">
      <c r="A32" s="69">
        <v>30</v>
      </c>
      <c r="B32" s="63" t="s">
        <v>3</v>
      </c>
      <c r="C32" s="65">
        <v>9.8408239999999994E-2</v>
      </c>
      <c r="D32" s="64">
        <v>0.46027913000000004</v>
      </c>
      <c r="E32" s="64">
        <v>1.7986389199999999</v>
      </c>
      <c r="F32" s="64">
        <v>13.588798579999999</v>
      </c>
      <c r="G32" s="221">
        <v>15.94612487</v>
      </c>
      <c r="H32" s="65">
        <v>8.3831502499999999</v>
      </c>
      <c r="I32" s="64">
        <v>12.568648789999999</v>
      </c>
      <c r="J32" s="64">
        <v>10.36758652</v>
      </c>
      <c r="K32" s="64">
        <v>12.20646853</v>
      </c>
      <c r="L32" s="221">
        <v>43.525854089999996</v>
      </c>
      <c r="M32" s="65">
        <v>6.7435818899999997</v>
      </c>
      <c r="N32" s="64">
        <v>2.4033863172345837</v>
      </c>
      <c r="O32" s="64">
        <v>7.390536014944832</v>
      </c>
      <c r="P32" s="64">
        <v>8.4907207309352746</v>
      </c>
      <c r="Q32" s="221">
        <v>25.028224953114687</v>
      </c>
      <c r="R32" s="65">
        <v>4.3856337438617583</v>
      </c>
      <c r="S32" s="64">
        <v>7.8369162233211123</v>
      </c>
      <c r="T32" s="64">
        <v>9.2279121073837604</v>
      </c>
      <c r="U32" s="64">
        <v>15.196096193859184</v>
      </c>
      <c r="V32" s="221">
        <v>36.646558268425814</v>
      </c>
      <c r="W32" s="65">
        <v>7.3193711210490919</v>
      </c>
      <c r="X32" s="269">
        <v>9.3593163527112324</v>
      </c>
      <c r="Y32" s="22"/>
      <c r="Z32" s="22"/>
      <c r="AA32" s="22"/>
      <c r="AB32" s="22"/>
      <c r="AC32" s="22"/>
      <c r="AD32" s="22"/>
      <c r="AE32" s="22"/>
      <c r="AF32" s="22"/>
      <c r="AG32" s="22"/>
      <c r="AH32" s="22"/>
      <c r="AI32" s="22"/>
      <c r="AJ32" s="22"/>
    </row>
    <row r="33" spans="1:36" s="133" customFormat="1" x14ac:dyDescent="0.2">
      <c r="A33" s="69">
        <v>31</v>
      </c>
      <c r="B33" s="63" t="s">
        <v>4</v>
      </c>
      <c r="C33" s="65">
        <v>3.6181911900000001</v>
      </c>
      <c r="D33" s="64">
        <v>2.5899150900000003</v>
      </c>
      <c r="E33" s="64">
        <v>4.1883052000000003</v>
      </c>
      <c r="F33" s="64">
        <v>7.7893252300000011</v>
      </c>
      <c r="G33" s="221">
        <v>18.18573671</v>
      </c>
      <c r="H33" s="65">
        <v>5.2131561499999997</v>
      </c>
      <c r="I33" s="64">
        <v>3.2586053700000002</v>
      </c>
      <c r="J33" s="64">
        <v>0.75221611999999993</v>
      </c>
      <c r="K33" s="64">
        <v>6.8440629089999998</v>
      </c>
      <c r="L33" s="221">
        <v>16.068040548999999</v>
      </c>
      <c r="M33" s="65">
        <v>3.0899672300000005</v>
      </c>
      <c r="N33" s="64">
        <v>0.95386857721165241</v>
      </c>
      <c r="O33" s="64">
        <v>3.2224645396923863</v>
      </c>
      <c r="P33" s="64">
        <v>3.67724285720801</v>
      </c>
      <c r="Q33" s="221">
        <v>10.94354320411205</v>
      </c>
      <c r="R33" s="65">
        <v>8.5684614956333576</v>
      </c>
      <c r="S33" s="64">
        <v>8.0829662214694551</v>
      </c>
      <c r="T33" s="64">
        <v>6.0212659727038611</v>
      </c>
      <c r="U33" s="64">
        <v>10.182301522029817</v>
      </c>
      <c r="V33" s="221">
        <v>32.854995211836489</v>
      </c>
      <c r="W33" s="65">
        <v>4.6505439989434416</v>
      </c>
      <c r="X33" s="269">
        <v>5.1082928984136453</v>
      </c>
      <c r="Y33" s="22"/>
      <c r="Z33" s="22"/>
      <c r="AA33" s="22"/>
      <c r="AB33" s="22"/>
      <c r="AC33" s="22"/>
      <c r="AD33" s="22"/>
      <c r="AE33" s="22"/>
      <c r="AF33" s="22"/>
      <c r="AG33" s="22"/>
      <c r="AH33" s="22"/>
      <c r="AI33" s="22"/>
      <c r="AJ33" s="22"/>
    </row>
    <row r="34" spans="1:36" s="133" customFormat="1" x14ac:dyDescent="0.2">
      <c r="A34" s="69">
        <v>32</v>
      </c>
      <c r="B34" s="63" t="s">
        <v>5</v>
      </c>
      <c r="C34" s="65">
        <v>0.10410959</v>
      </c>
      <c r="D34" s="64">
        <v>4.0389846599999997</v>
      </c>
      <c r="E34" s="64">
        <v>1.9738902899999997</v>
      </c>
      <c r="F34" s="64">
        <v>3.3185971600000004</v>
      </c>
      <c r="G34" s="221">
        <v>9.4355816999999984</v>
      </c>
      <c r="H34" s="65">
        <v>2.26465841</v>
      </c>
      <c r="I34" s="64">
        <v>1.0026414099999998</v>
      </c>
      <c r="J34" s="64">
        <v>1.61832675</v>
      </c>
      <c r="K34" s="64">
        <v>5.0658383199999992</v>
      </c>
      <c r="L34" s="221">
        <v>9.9514648899999987</v>
      </c>
      <c r="M34" s="65">
        <v>3.0708873500000005</v>
      </c>
      <c r="N34" s="64">
        <v>0.88225513757717267</v>
      </c>
      <c r="O34" s="64">
        <v>3.3094508785306074</v>
      </c>
      <c r="P34" s="64">
        <v>6.2399536424322664</v>
      </c>
      <c r="Q34" s="221">
        <v>13.502547008540047</v>
      </c>
      <c r="R34" s="65">
        <v>1.9708979355828371</v>
      </c>
      <c r="S34" s="64">
        <v>4.3931652537903556</v>
      </c>
      <c r="T34" s="64">
        <v>2.3517364945400714</v>
      </c>
      <c r="U34" s="64">
        <v>2.4122204004604066</v>
      </c>
      <c r="V34" s="221">
        <v>11.128020084373672</v>
      </c>
      <c r="W34" s="65">
        <v>2.0313589654099808</v>
      </c>
      <c r="X34" s="269">
        <v>0.75624174506595199</v>
      </c>
      <c r="Y34" s="22"/>
      <c r="Z34" s="22"/>
      <c r="AA34" s="22"/>
      <c r="AB34" s="22"/>
      <c r="AC34" s="22"/>
      <c r="AD34" s="22"/>
      <c r="AE34" s="22"/>
      <c r="AF34" s="22"/>
      <c r="AG34" s="22"/>
      <c r="AH34" s="22"/>
      <c r="AI34" s="22"/>
      <c r="AJ34" s="22"/>
    </row>
    <row r="35" spans="1:36" s="133" customFormat="1" x14ac:dyDescent="0.2">
      <c r="A35" s="69">
        <v>33</v>
      </c>
      <c r="B35" s="63" t="s">
        <v>6</v>
      </c>
      <c r="C35" s="65">
        <v>1.9392689675268953</v>
      </c>
      <c r="D35" s="64">
        <v>1.6618679661138054</v>
      </c>
      <c r="E35" s="64">
        <v>3.7845884762488526</v>
      </c>
      <c r="F35" s="64">
        <v>4.6390718191586471</v>
      </c>
      <c r="G35" s="221">
        <v>12.0247972290482</v>
      </c>
      <c r="H35" s="65">
        <v>2.7068290814211506</v>
      </c>
      <c r="I35" s="64">
        <v>8.1120802432302472</v>
      </c>
      <c r="J35" s="64">
        <v>6.2920528359248111</v>
      </c>
      <c r="K35" s="64">
        <v>10.774132330633119</v>
      </c>
      <c r="L35" s="221">
        <v>27.885094491209326</v>
      </c>
      <c r="M35" s="65">
        <v>3.4592395446682134</v>
      </c>
      <c r="N35" s="64">
        <v>5.7875007941001417</v>
      </c>
      <c r="O35" s="64">
        <v>4.7667983982863227</v>
      </c>
      <c r="P35" s="64">
        <v>7.668965405522604</v>
      </c>
      <c r="Q35" s="221">
        <v>21.68250414257728</v>
      </c>
      <c r="R35" s="65">
        <v>6.0795817448437344</v>
      </c>
      <c r="S35" s="64">
        <v>7.2420549732935982</v>
      </c>
      <c r="T35" s="64">
        <v>6.037231099864802</v>
      </c>
      <c r="U35" s="64">
        <v>9.2476841313668388</v>
      </c>
      <c r="V35" s="221">
        <v>28.606551949368971</v>
      </c>
      <c r="W35" s="65">
        <v>7.6518049210710632</v>
      </c>
      <c r="X35" s="269">
        <v>8.6086817879381687</v>
      </c>
      <c r="Y35" s="22"/>
      <c r="Z35" s="22"/>
      <c r="AA35" s="22"/>
      <c r="AB35" s="22"/>
      <c r="AC35" s="22"/>
      <c r="AD35" s="22"/>
      <c r="AE35" s="22"/>
      <c r="AF35" s="22"/>
      <c r="AG35" s="22"/>
      <c r="AH35" s="22"/>
      <c r="AI35" s="22"/>
      <c r="AJ35" s="22"/>
    </row>
    <row r="36" spans="1:36" s="133" customFormat="1" ht="15" thickBot="1" x14ac:dyDescent="0.25">
      <c r="A36" s="69">
        <v>34</v>
      </c>
      <c r="B36" s="63" t="s">
        <v>7</v>
      </c>
      <c r="C36" s="65">
        <v>0.80880780682103182</v>
      </c>
      <c r="D36" s="64">
        <v>0.89745752015769276</v>
      </c>
      <c r="E36" s="64">
        <v>1.5773182295514157</v>
      </c>
      <c r="F36" s="64">
        <v>2.2393760591731358</v>
      </c>
      <c r="G36" s="221">
        <v>5.5229596157032752</v>
      </c>
      <c r="H36" s="65">
        <v>0.57006676170386394</v>
      </c>
      <c r="I36" s="64">
        <v>1.1790550657127881</v>
      </c>
      <c r="J36" s="64">
        <v>2.0673494499413252</v>
      </c>
      <c r="K36" s="64">
        <v>3.5925980056680542</v>
      </c>
      <c r="L36" s="221">
        <v>7.4090692830260307</v>
      </c>
      <c r="M36" s="65">
        <v>1.522956973554414</v>
      </c>
      <c r="N36" s="64">
        <v>0.71183612779054917</v>
      </c>
      <c r="O36" s="64">
        <v>0.58693361215987783</v>
      </c>
      <c r="P36" s="64">
        <v>1.2446444905701126</v>
      </c>
      <c r="Q36" s="221">
        <v>4.0663712040749544</v>
      </c>
      <c r="R36" s="65">
        <v>0.51420479192111546</v>
      </c>
      <c r="S36" s="64">
        <v>1.7681696571399561</v>
      </c>
      <c r="T36" s="64">
        <v>1.7311771535324199</v>
      </c>
      <c r="U36" s="64">
        <v>2.5452662074295658</v>
      </c>
      <c r="V36" s="221">
        <v>6.558817810023057</v>
      </c>
      <c r="W36" s="65">
        <v>1.1478625614004221</v>
      </c>
      <c r="X36" s="269">
        <v>2.3127675491069191</v>
      </c>
      <c r="Y36" s="22"/>
      <c r="Z36" s="22"/>
      <c r="AA36" s="22"/>
      <c r="AB36" s="22"/>
      <c r="AC36" s="22"/>
      <c r="AD36" s="22"/>
      <c r="AE36" s="22"/>
      <c r="AF36" s="22"/>
      <c r="AG36" s="22"/>
      <c r="AH36" s="22"/>
      <c r="AI36" s="22"/>
      <c r="AJ36" s="22"/>
    </row>
    <row r="37" spans="1:36" s="133" customFormat="1" ht="18" customHeight="1" thickTop="1" thickBot="1" x14ac:dyDescent="0.25">
      <c r="A37" s="69"/>
      <c r="B37" s="66" t="s">
        <v>18</v>
      </c>
      <c r="C37" s="68">
        <f>SUM(C38:C40)</f>
        <v>2.8639433908864662</v>
      </c>
      <c r="D37" s="67">
        <f t="shared" ref="D37:W37" si="4">SUM(D38:D40)</f>
        <v>5.1417477963340277</v>
      </c>
      <c r="E37" s="67">
        <f t="shared" si="4"/>
        <v>6.1145492136341666</v>
      </c>
      <c r="F37" s="67">
        <f t="shared" si="4"/>
        <v>14.429098302525604</v>
      </c>
      <c r="G37" s="222">
        <f>SUM(G38:G40)</f>
        <v>28.549338703380261</v>
      </c>
      <c r="H37" s="68">
        <f t="shared" si="4"/>
        <v>2.9051909001653282</v>
      </c>
      <c r="I37" s="67">
        <f t="shared" si="4"/>
        <v>6.3477835286442499</v>
      </c>
      <c r="J37" s="67">
        <f t="shared" si="4"/>
        <v>7.3371096916844376</v>
      </c>
      <c r="K37" s="67">
        <f t="shared" si="4"/>
        <v>13.488760582925352</v>
      </c>
      <c r="L37" s="222">
        <f>SUM(L38:L40)</f>
        <v>30.078844703419371</v>
      </c>
      <c r="M37" s="68">
        <f t="shared" si="4"/>
        <v>3.9917062038389233</v>
      </c>
      <c r="N37" s="67">
        <f t="shared" si="4"/>
        <v>6.0075096216179462</v>
      </c>
      <c r="O37" s="67">
        <f t="shared" si="4"/>
        <v>9.6469418771980919</v>
      </c>
      <c r="P37" s="67">
        <f t="shared" si="4"/>
        <v>12.062656224787295</v>
      </c>
      <c r="Q37" s="222">
        <f>SUM(Q38:Q40)</f>
        <v>31.708813927442257</v>
      </c>
      <c r="R37" s="68">
        <f t="shared" si="4"/>
        <v>7.1561522226431462</v>
      </c>
      <c r="S37" s="67">
        <f t="shared" si="4"/>
        <v>14.930518943570295</v>
      </c>
      <c r="T37" s="67">
        <f t="shared" si="4"/>
        <v>16.96169183797624</v>
      </c>
      <c r="U37" s="67">
        <f t="shared" si="4"/>
        <v>20.199280695276016</v>
      </c>
      <c r="V37" s="222">
        <f>SUM(V38:V40)</f>
        <v>59.247643699465691</v>
      </c>
      <c r="W37" s="68">
        <f t="shared" si="4"/>
        <v>9.7489532610977498</v>
      </c>
      <c r="X37" s="270">
        <f t="shared" ref="X37" si="5">SUM(X38:X40)</f>
        <v>23.785940065175673</v>
      </c>
      <c r="Y37" s="22"/>
      <c r="Z37" s="22"/>
      <c r="AA37" s="22"/>
      <c r="AB37" s="22"/>
      <c r="AC37" s="22"/>
      <c r="AD37" s="22"/>
      <c r="AE37" s="22"/>
      <c r="AF37" s="22"/>
      <c r="AG37" s="22"/>
      <c r="AH37" s="22"/>
      <c r="AI37" s="22"/>
      <c r="AJ37" s="22"/>
    </row>
    <row r="38" spans="1:36" s="133" customFormat="1" ht="15" thickTop="1" x14ac:dyDescent="0.2">
      <c r="A38" s="69">
        <v>36</v>
      </c>
      <c r="B38" s="63" t="s">
        <v>19</v>
      </c>
      <c r="C38" s="65">
        <v>1.2217165952795033</v>
      </c>
      <c r="D38" s="64">
        <v>1.4006365788883184</v>
      </c>
      <c r="E38" s="64">
        <v>2.5196815800000003</v>
      </c>
      <c r="F38" s="64">
        <v>8.1408102199999988</v>
      </c>
      <c r="G38" s="221">
        <v>13.282844974167819</v>
      </c>
      <c r="H38" s="65">
        <v>1.8140320835681005</v>
      </c>
      <c r="I38" s="64">
        <v>3.9569706899999995</v>
      </c>
      <c r="J38" s="64">
        <v>2.9206362499999998</v>
      </c>
      <c r="K38" s="64">
        <v>5.79486934</v>
      </c>
      <c r="L38" s="221">
        <v>14.486508363568101</v>
      </c>
      <c r="M38" s="65">
        <v>2.0600641700000004</v>
      </c>
      <c r="N38" s="64">
        <v>1.5118886401726099</v>
      </c>
      <c r="O38" s="64">
        <v>3.6300112620822764</v>
      </c>
      <c r="P38" s="64">
        <v>6.4054864102953673</v>
      </c>
      <c r="Q38" s="221">
        <v>13.607450482550254</v>
      </c>
      <c r="R38" s="65">
        <v>5.2573522041949436</v>
      </c>
      <c r="S38" s="64">
        <v>9.806032165285993</v>
      </c>
      <c r="T38" s="64">
        <v>8.2637247017517783</v>
      </c>
      <c r="U38" s="64">
        <v>12.126233706504948</v>
      </c>
      <c r="V38" s="221">
        <v>35.45334277773766</v>
      </c>
      <c r="W38" s="65">
        <v>5.1528205275857433</v>
      </c>
      <c r="X38" s="269">
        <v>13.097835623142267</v>
      </c>
      <c r="Y38" s="22"/>
      <c r="Z38" s="22"/>
      <c r="AA38" s="22"/>
      <c r="AB38" s="22"/>
      <c r="AC38" s="22"/>
      <c r="AD38" s="22"/>
      <c r="AE38" s="22"/>
      <c r="AF38" s="22"/>
      <c r="AG38" s="22"/>
      <c r="AH38" s="22"/>
      <c r="AI38" s="22"/>
      <c r="AJ38" s="22"/>
    </row>
    <row r="39" spans="1:36" s="133" customFormat="1" x14ac:dyDescent="0.2">
      <c r="A39" s="69">
        <v>37</v>
      </c>
      <c r="B39" s="63" t="s">
        <v>20</v>
      </c>
      <c r="C39" s="65">
        <v>1.0155636102143237</v>
      </c>
      <c r="D39" s="64">
        <v>2.8763798060787873</v>
      </c>
      <c r="E39" s="64">
        <v>2.0392899751200484</v>
      </c>
      <c r="F39" s="64">
        <v>3.837133223427009</v>
      </c>
      <c r="G39" s="221">
        <v>9.7683666148401684</v>
      </c>
      <c r="H39" s="65">
        <v>0.62568006784299057</v>
      </c>
      <c r="I39" s="64">
        <v>1.4608963338104353</v>
      </c>
      <c r="J39" s="64">
        <v>2.6913101338369163</v>
      </c>
      <c r="K39" s="64">
        <v>3.9076182684426772</v>
      </c>
      <c r="L39" s="221">
        <v>8.6855048039330196</v>
      </c>
      <c r="M39" s="65">
        <v>1.0473267217530395</v>
      </c>
      <c r="N39" s="64">
        <v>3.7745728969796097</v>
      </c>
      <c r="O39" s="64">
        <v>4.0404360496249616</v>
      </c>
      <c r="P39" s="64">
        <v>3.7386130741777452</v>
      </c>
      <c r="Q39" s="221">
        <v>12.600948742535357</v>
      </c>
      <c r="R39" s="65">
        <v>0.97989807482550062</v>
      </c>
      <c r="S39" s="64">
        <v>2.3189438870410868</v>
      </c>
      <c r="T39" s="64">
        <v>3.2387243967543311</v>
      </c>
      <c r="U39" s="64">
        <v>3.707705524402491</v>
      </c>
      <c r="V39" s="221">
        <v>10.24527188302341</v>
      </c>
      <c r="W39" s="65">
        <v>2.5652811610120998</v>
      </c>
      <c r="X39" s="269">
        <v>5.5242488025496925</v>
      </c>
      <c r="Y39" s="22"/>
      <c r="Z39" s="22"/>
      <c r="AA39" s="22"/>
      <c r="AB39" s="22"/>
      <c r="AC39" s="22"/>
      <c r="AD39" s="22"/>
      <c r="AE39" s="22"/>
      <c r="AF39" s="22"/>
      <c r="AG39" s="22"/>
      <c r="AH39" s="22"/>
      <c r="AI39" s="22"/>
      <c r="AJ39" s="22"/>
    </row>
    <row r="40" spans="1:36" s="133" customFormat="1" ht="15" thickBot="1" x14ac:dyDescent="0.25">
      <c r="A40" s="69">
        <v>38</v>
      </c>
      <c r="B40" s="63" t="s">
        <v>21</v>
      </c>
      <c r="C40" s="65">
        <v>0.62666318539263899</v>
      </c>
      <c r="D40" s="64">
        <v>0.86473141136692144</v>
      </c>
      <c r="E40" s="64">
        <v>1.5555776585141174</v>
      </c>
      <c r="F40" s="64">
        <v>2.4511548590985952</v>
      </c>
      <c r="G40" s="221">
        <v>5.4981271143722736</v>
      </c>
      <c r="H40" s="65">
        <v>0.4654787487542375</v>
      </c>
      <c r="I40" s="64">
        <v>0.92991650483381494</v>
      </c>
      <c r="J40" s="64">
        <v>1.7251633078475219</v>
      </c>
      <c r="K40" s="64">
        <v>3.7862729744826744</v>
      </c>
      <c r="L40" s="221">
        <v>6.9068315359182488</v>
      </c>
      <c r="M40" s="65">
        <v>0.88431531208588321</v>
      </c>
      <c r="N40" s="64">
        <v>0.72104808446572655</v>
      </c>
      <c r="O40" s="64">
        <v>1.9764945654908548</v>
      </c>
      <c r="P40" s="64">
        <v>1.9185567403141826</v>
      </c>
      <c r="Q40" s="221">
        <v>5.5004147023566476</v>
      </c>
      <c r="R40" s="65">
        <v>0.91890194362270161</v>
      </c>
      <c r="S40" s="64">
        <v>2.8055428912432148</v>
      </c>
      <c r="T40" s="64">
        <v>5.4592427394701319</v>
      </c>
      <c r="U40" s="64">
        <v>4.3653414643685755</v>
      </c>
      <c r="V40" s="221">
        <v>13.549029038704624</v>
      </c>
      <c r="W40" s="65">
        <v>2.0308515724999081</v>
      </c>
      <c r="X40" s="269">
        <v>5.1638556394837156</v>
      </c>
      <c r="Y40" s="22"/>
      <c r="Z40" s="22"/>
      <c r="AA40" s="22"/>
      <c r="AB40" s="22"/>
      <c r="AC40" s="22"/>
      <c r="AD40" s="22"/>
      <c r="AE40" s="22"/>
      <c r="AF40" s="22"/>
      <c r="AG40" s="22"/>
      <c r="AH40" s="22"/>
      <c r="AI40" s="22"/>
      <c r="AJ40" s="22"/>
    </row>
    <row r="41" spans="1:36" s="133" customFormat="1" ht="18" customHeight="1" thickTop="1" thickBot="1" x14ac:dyDescent="0.25">
      <c r="A41" s="69"/>
      <c r="B41" s="66" t="s">
        <v>192</v>
      </c>
      <c r="C41" s="68">
        <f>SUM(C31,C37)</f>
        <v>9.4327291852343933</v>
      </c>
      <c r="D41" s="67">
        <f t="shared" ref="D41:W41" si="6">SUM(D31,D37)</f>
        <v>14.790252162605526</v>
      </c>
      <c r="E41" s="67">
        <f t="shared" si="6"/>
        <v>19.437290329434436</v>
      </c>
      <c r="F41" s="67">
        <f t="shared" si="6"/>
        <v>46.004267150857387</v>
      </c>
      <c r="G41" s="222">
        <f>SUM(G31,G37)</f>
        <v>89.664538828131725</v>
      </c>
      <c r="H41" s="68">
        <f t="shared" si="6"/>
        <v>22.04305155329034</v>
      </c>
      <c r="I41" s="67">
        <f t="shared" si="6"/>
        <v>32.468814407587281</v>
      </c>
      <c r="J41" s="67">
        <f t="shared" si="6"/>
        <v>28.434641367550576</v>
      </c>
      <c r="K41" s="67">
        <f t="shared" si="6"/>
        <v>51.97186067822652</v>
      </c>
      <c r="L41" s="222">
        <f>SUM(L31,L37)</f>
        <v>134.91836800665473</v>
      </c>
      <c r="M41" s="68">
        <f t="shared" si="6"/>
        <v>21.878339192061553</v>
      </c>
      <c r="N41" s="67">
        <f t="shared" si="6"/>
        <v>16.746356575532047</v>
      </c>
      <c r="O41" s="67">
        <f t="shared" si="6"/>
        <v>28.923125320812119</v>
      </c>
      <c r="P41" s="67">
        <f t="shared" si="6"/>
        <v>39.384183351455562</v>
      </c>
      <c r="Q41" s="222">
        <f>SUM(Q31,Q37)</f>
        <v>106.93200443986129</v>
      </c>
      <c r="R41" s="68">
        <f t="shared" si="6"/>
        <v>28.674931934485951</v>
      </c>
      <c r="S41" s="67">
        <f t="shared" si="6"/>
        <v>44.253791272584778</v>
      </c>
      <c r="T41" s="67">
        <f t="shared" si="6"/>
        <v>42.331014666001153</v>
      </c>
      <c r="U41" s="67">
        <f t="shared" si="6"/>
        <v>59.782849150421825</v>
      </c>
      <c r="V41" s="222">
        <f>SUM(V31,V37)</f>
        <v>175.0425870234937</v>
      </c>
      <c r="W41" s="68">
        <f t="shared" si="6"/>
        <v>32.549894828971745</v>
      </c>
      <c r="X41" s="270">
        <f t="shared" ref="X41" si="7">SUM(X31,X37)</f>
        <v>49.931240398411589</v>
      </c>
      <c r="Y41" s="22"/>
      <c r="Z41" s="22"/>
      <c r="AA41" s="22"/>
      <c r="AB41" s="22"/>
      <c r="AC41" s="22"/>
      <c r="AD41" s="22"/>
      <c r="AE41" s="22"/>
      <c r="AF41" s="22"/>
      <c r="AG41" s="22"/>
      <c r="AH41" s="22"/>
      <c r="AI41" s="22"/>
      <c r="AJ41" s="22"/>
    </row>
    <row r="42" spans="1:36" ht="23.25" thickTop="1" thickBot="1" x14ac:dyDescent="0.3">
      <c r="A42" s="69">
        <v>19</v>
      </c>
      <c r="B42" s="66" t="s">
        <v>191</v>
      </c>
      <c r="C42" s="68">
        <v>1.4762940094428245E-3</v>
      </c>
      <c r="D42" s="67">
        <v>6.0303297633328867E-2</v>
      </c>
      <c r="E42" s="67">
        <v>0.11857387162176636</v>
      </c>
      <c r="F42" s="67">
        <v>0.40498033696581359</v>
      </c>
      <c r="G42" s="222">
        <v>0.58533380023037296</v>
      </c>
      <c r="H42" s="68">
        <v>0.39177811205279767</v>
      </c>
      <c r="I42" s="67">
        <v>1.5727428059724389</v>
      </c>
      <c r="J42" s="67">
        <v>0.80740957223519416</v>
      </c>
      <c r="K42" s="67">
        <v>2.7706030000011594E-2</v>
      </c>
      <c r="L42" s="222">
        <v>2.7996365202604068</v>
      </c>
      <c r="M42" s="68">
        <v>-2.5691647004226326E-2</v>
      </c>
      <c r="N42" s="67">
        <v>0.96586668659216812</v>
      </c>
      <c r="O42" s="67">
        <v>-0.78938478479032526</v>
      </c>
      <c r="P42" s="67">
        <v>0.36611387465635659</v>
      </c>
      <c r="Q42" s="222">
        <v>0.51690412945396247</v>
      </c>
      <c r="R42" s="68">
        <v>0.39520240299644271</v>
      </c>
      <c r="S42" s="67">
        <v>7.2111550352962297</v>
      </c>
      <c r="T42" s="67">
        <v>2.4097938520130739</v>
      </c>
      <c r="U42" s="67">
        <v>3.989862052533006</v>
      </c>
      <c r="V42" s="222">
        <v>14.00601334283877</v>
      </c>
      <c r="W42" s="68">
        <v>7.3908488485855983</v>
      </c>
      <c r="X42" s="270">
        <v>11.030589985793029</v>
      </c>
      <c r="Y42" s="22"/>
      <c r="Z42" s="22"/>
      <c r="AA42" s="22"/>
      <c r="AB42" s="22"/>
      <c r="AC42" s="22"/>
      <c r="AD42" s="22"/>
      <c r="AE42" s="22"/>
      <c r="AF42" s="22"/>
      <c r="AG42" s="22"/>
      <c r="AH42" s="22"/>
      <c r="AI42" s="22"/>
      <c r="AJ42" s="22"/>
    </row>
    <row r="43" spans="1:36" ht="8.1" customHeight="1" thickTop="1" x14ac:dyDescent="0.25">
      <c r="Y43" s="22"/>
      <c r="Z43" s="22"/>
      <c r="AA43" s="22"/>
      <c r="AB43" s="22"/>
      <c r="AC43" s="22"/>
      <c r="AD43" s="22"/>
      <c r="AE43" s="22"/>
      <c r="AF43" s="22"/>
      <c r="AG43" s="22"/>
      <c r="AH43" s="22"/>
      <c r="AI43" s="22"/>
      <c r="AJ43" s="22"/>
    </row>
    <row r="44" spans="1:36" ht="14.25" customHeight="1" x14ac:dyDescent="0.25">
      <c r="B44" s="286" t="s">
        <v>238</v>
      </c>
      <c r="C44" s="286"/>
      <c r="D44" s="286"/>
      <c r="E44" s="286"/>
      <c r="F44" s="286"/>
      <c r="G44" s="286"/>
      <c r="H44" s="187"/>
      <c r="I44" s="187"/>
      <c r="J44" s="187"/>
      <c r="K44" s="187"/>
      <c r="L44" s="187"/>
      <c r="M44" s="187"/>
      <c r="N44" s="187"/>
      <c r="O44" s="187"/>
      <c r="P44" s="187"/>
      <c r="Q44" s="187"/>
      <c r="R44" s="187"/>
      <c r="S44" s="187"/>
      <c r="T44" s="187"/>
      <c r="U44" s="187"/>
      <c r="V44" s="187"/>
      <c r="W44" s="187"/>
      <c r="X44" s="187"/>
      <c r="Y44" s="22"/>
      <c r="Z44" s="22"/>
      <c r="AA44" s="22"/>
      <c r="AB44" s="22"/>
      <c r="AC44" s="22"/>
      <c r="AD44" s="22"/>
      <c r="AE44" s="22"/>
      <c r="AF44" s="22"/>
      <c r="AG44" s="22"/>
      <c r="AH44" s="22"/>
      <c r="AI44" s="22"/>
      <c r="AJ44" s="22"/>
    </row>
    <row r="45" spans="1:36" ht="14.25" customHeight="1" x14ac:dyDescent="0.25">
      <c r="B45" s="286" t="s">
        <v>239</v>
      </c>
      <c r="C45" s="286"/>
      <c r="D45" s="286"/>
      <c r="E45" s="286"/>
      <c r="F45" s="286"/>
      <c r="G45" s="286"/>
      <c r="H45" s="187"/>
      <c r="I45" s="187"/>
      <c r="J45" s="187"/>
      <c r="K45" s="187"/>
      <c r="L45" s="187"/>
      <c r="M45" s="187"/>
      <c r="N45" s="187"/>
      <c r="O45" s="187"/>
      <c r="P45" s="187"/>
      <c r="Q45" s="187"/>
      <c r="R45" s="187"/>
      <c r="S45" s="187"/>
      <c r="T45" s="187"/>
      <c r="U45" s="187"/>
      <c r="V45" s="187"/>
      <c r="W45" s="187"/>
      <c r="X45" s="187"/>
      <c r="Y45" s="22"/>
      <c r="Z45" s="22"/>
      <c r="AA45" s="22"/>
      <c r="AB45" s="22"/>
      <c r="AC45" s="22"/>
      <c r="AD45" s="22"/>
      <c r="AE45" s="22"/>
      <c r="AF45" s="22"/>
      <c r="AG45" s="22"/>
      <c r="AH45" s="22"/>
      <c r="AI45" s="22"/>
      <c r="AJ45" s="22"/>
    </row>
    <row r="46" spans="1:36" x14ac:dyDescent="0.25">
      <c r="Y46" s="22"/>
      <c r="Z46" s="22"/>
      <c r="AA46" s="22"/>
      <c r="AB46" s="22"/>
      <c r="AC46" s="22"/>
      <c r="AD46" s="22"/>
      <c r="AE46" s="22"/>
      <c r="AF46" s="22"/>
      <c r="AG46" s="22"/>
      <c r="AH46" s="22"/>
      <c r="AI46" s="22"/>
      <c r="AJ46" s="22"/>
    </row>
    <row r="47" spans="1:36" x14ac:dyDescent="0.25">
      <c r="Y47" s="22"/>
      <c r="Z47" s="22"/>
      <c r="AA47" s="22"/>
      <c r="AB47" s="22"/>
      <c r="AC47" s="22"/>
      <c r="AD47" s="22"/>
      <c r="AE47" s="22"/>
      <c r="AF47" s="22"/>
      <c r="AG47" s="22"/>
      <c r="AH47" s="22"/>
      <c r="AI47" s="22"/>
      <c r="AJ47" s="22"/>
    </row>
  </sheetData>
  <mergeCells count="2">
    <mergeCell ref="B44:G44"/>
    <mergeCell ref="B45:G45"/>
  </mergeCells>
  <phoneticPr fontId="13" type="noConversion"/>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93AED-894D-4F44-90FE-78D480228B08}">
  <dimension ref="A1:W68"/>
  <sheetViews>
    <sheetView showGridLines="0" zoomScale="115" zoomScaleNormal="115" workbookViewId="0"/>
  </sheetViews>
  <sheetFormatPr defaultColWidth="9.140625" defaultRowHeight="15" customHeight="1" x14ac:dyDescent="0.25"/>
  <cols>
    <col min="1" max="1" width="5.7109375" style="69" customWidth="1"/>
    <col min="2" max="2" width="63.7109375" style="22" customWidth="1"/>
    <col min="3" max="8" width="14.7109375" style="116" customWidth="1"/>
    <col min="9" max="16384" width="9.140625" style="22"/>
  </cols>
  <sheetData>
    <row r="1" spans="1:8" ht="15" customHeight="1" x14ac:dyDescent="0.25">
      <c r="A1" s="70"/>
      <c r="C1" s="22"/>
      <c r="D1" s="22"/>
      <c r="E1" s="22"/>
      <c r="F1" s="22"/>
      <c r="G1" s="22"/>
      <c r="H1" s="22"/>
    </row>
    <row r="2" spans="1:8" ht="15" customHeight="1" x14ac:dyDescent="0.25">
      <c r="A2" s="70"/>
      <c r="C2" s="22"/>
      <c r="D2" s="22"/>
      <c r="E2" s="22"/>
      <c r="F2" s="22"/>
      <c r="G2" s="22"/>
      <c r="H2" s="22"/>
    </row>
    <row r="3" spans="1:8" ht="15" customHeight="1" x14ac:dyDescent="0.25">
      <c r="A3" s="70"/>
      <c r="B3" s="118" t="s">
        <v>100</v>
      </c>
      <c r="C3" s="23"/>
      <c r="D3" s="22"/>
      <c r="E3" s="23"/>
      <c r="F3" s="23"/>
      <c r="G3" s="23"/>
      <c r="H3" s="23"/>
    </row>
    <row r="4" spans="1:8" ht="8.1" customHeight="1" x14ac:dyDescent="0.25">
      <c r="A4" s="70"/>
      <c r="B4" s="118"/>
      <c r="C4" s="23"/>
      <c r="D4" s="22"/>
      <c r="E4" s="23"/>
      <c r="F4" s="23"/>
      <c r="G4" s="23"/>
      <c r="H4" s="23"/>
    </row>
    <row r="5" spans="1:8" ht="24.95" customHeight="1" x14ac:dyDescent="0.25">
      <c r="B5" s="119" t="s">
        <v>167</v>
      </c>
      <c r="C5" s="120">
        <v>2018</v>
      </c>
      <c r="D5" s="120">
        <v>2019</v>
      </c>
      <c r="E5" s="120">
        <v>2020</v>
      </c>
      <c r="F5" s="120">
        <v>2021</v>
      </c>
      <c r="G5" s="120" t="s">
        <v>66</v>
      </c>
      <c r="H5" s="120" t="s">
        <v>242</v>
      </c>
    </row>
    <row r="6" spans="1:8" ht="15" customHeight="1" x14ac:dyDescent="0.25">
      <c r="B6" s="107" t="s">
        <v>131</v>
      </c>
      <c r="C6" s="188"/>
      <c r="D6" s="188"/>
      <c r="E6" s="188"/>
      <c r="F6" s="188"/>
      <c r="G6" s="193"/>
      <c r="H6" s="175"/>
    </row>
    <row r="7" spans="1:8" ht="15" customHeight="1" x14ac:dyDescent="0.25">
      <c r="A7" s="69">
        <v>3</v>
      </c>
      <c r="B7" s="108" t="s">
        <v>132</v>
      </c>
      <c r="C7" s="189">
        <v>131899</v>
      </c>
      <c r="D7" s="189">
        <v>-215880</v>
      </c>
      <c r="E7" s="189">
        <v>-676658</v>
      </c>
      <c r="F7" s="189">
        <v>309291</v>
      </c>
      <c r="G7" s="194">
        <v>133811</v>
      </c>
      <c r="H7" s="176">
        <v>165368</v>
      </c>
    </row>
    <row r="8" spans="1:8" ht="15" customHeight="1" x14ac:dyDescent="0.25">
      <c r="B8" s="109" t="s">
        <v>133</v>
      </c>
      <c r="C8" s="188"/>
      <c r="D8" s="188"/>
      <c r="E8" s="188"/>
      <c r="F8" s="188"/>
      <c r="G8" s="193"/>
      <c r="H8" s="175"/>
    </row>
    <row r="9" spans="1:8" ht="8.1" customHeight="1" x14ac:dyDescent="0.25">
      <c r="B9" s="108"/>
      <c r="C9" s="188"/>
      <c r="D9" s="188"/>
      <c r="E9" s="188"/>
      <c r="F9" s="188"/>
      <c r="G9" s="193"/>
      <c r="H9" s="175"/>
    </row>
    <row r="10" spans="1:8" ht="15" customHeight="1" x14ac:dyDescent="0.25">
      <c r="A10" s="69">
        <v>5</v>
      </c>
      <c r="B10" s="110" t="s">
        <v>182</v>
      </c>
      <c r="C10" s="188">
        <v>3283</v>
      </c>
      <c r="D10" s="188">
        <v>142133</v>
      </c>
      <c r="E10" s="188">
        <v>557497</v>
      </c>
      <c r="F10" s="188">
        <v>0</v>
      </c>
      <c r="G10" s="193">
        <v>0</v>
      </c>
      <c r="H10" s="175">
        <v>0</v>
      </c>
    </row>
    <row r="11" spans="1:8" ht="15" customHeight="1" x14ac:dyDescent="0.25">
      <c r="A11" s="69">
        <v>6</v>
      </c>
      <c r="B11" s="110" t="s">
        <v>183</v>
      </c>
      <c r="C11" s="188">
        <v>267189</v>
      </c>
      <c r="D11" s="188">
        <v>317892</v>
      </c>
      <c r="E11" s="188">
        <v>243925</v>
      </c>
      <c r="F11" s="188">
        <v>258711</v>
      </c>
      <c r="G11" s="193">
        <v>65892</v>
      </c>
      <c r="H11" s="175">
        <v>74374</v>
      </c>
    </row>
    <row r="12" spans="1:8" ht="15" customHeight="1" x14ac:dyDescent="0.25">
      <c r="A12" s="69">
        <v>7</v>
      </c>
      <c r="B12" s="110" t="s">
        <v>134</v>
      </c>
      <c r="C12" s="188">
        <v>143199</v>
      </c>
      <c r="D12" s="188">
        <v>65000</v>
      </c>
      <c r="E12" s="188">
        <v>157806</v>
      </c>
      <c r="F12" s="188">
        <v>143496</v>
      </c>
      <c r="G12" s="193">
        <v>5531.99388185922</v>
      </c>
      <c r="H12" s="175">
        <v>57067</v>
      </c>
    </row>
    <row r="13" spans="1:8" ht="15" customHeight="1" x14ac:dyDescent="0.25">
      <c r="A13" s="69">
        <v>8</v>
      </c>
      <c r="B13" s="111" t="s">
        <v>135</v>
      </c>
      <c r="C13" s="188">
        <v>8616</v>
      </c>
      <c r="D13" s="188">
        <v>-857</v>
      </c>
      <c r="E13" s="188">
        <v>2268</v>
      </c>
      <c r="F13" s="188">
        <v>4891</v>
      </c>
      <c r="G13" s="193">
        <v>84</v>
      </c>
      <c r="H13" s="175">
        <v>-104</v>
      </c>
    </row>
    <row r="14" spans="1:8" ht="15" customHeight="1" x14ac:dyDescent="0.25">
      <c r="A14" s="69">
        <v>9</v>
      </c>
      <c r="B14" s="110" t="s">
        <v>136</v>
      </c>
      <c r="C14" s="188">
        <v>29777</v>
      </c>
      <c r="D14" s="188">
        <v>3854</v>
      </c>
      <c r="E14" s="188">
        <v>13159</v>
      </c>
      <c r="F14" s="188">
        <v>21325</v>
      </c>
      <c r="G14" s="193">
        <v>8743</v>
      </c>
      <c r="H14" s="175">
        <v>-2136</v>
      </c>
    </row>
    <row r="15" spans="1:8" ht="15" customHeight="1" x14ac:dyDescent="0.25">
      <c r="A15" s="69">
        <v>10</v>
      </c>
      <c r="B15" s="110" t="s">
        <v>137</v>
      </c>
      <c r="C15" s="188">
        <v>0</v>
      </c>
      <c r="D15" s="188">
        <v>6640</v>
      </c>
      <c r="E15" s="188">
        <v>8058</v>
      </c>
      <c r="F15" s="188">
        <v>-19380</v>
      </c>
      <c r="G15" s="193">
        <v>433</v>
      </c>
      <c r="H15" s="175">
        <v>186</v>
      </c>
    </row>
    <row r="16" spans="1:8" ht="15" customHeight="1" x14ac:dyDescent="0.25">
      <c r="A16" s="69">
        <v>11</v>
      </c>
      <c r="B16" s="110" t="s">
        <v>138</v>
      </c>
      <c r="C16" s="188">
        <v>-348</v>
      </c>
      <c r="D16" s="188">
        <v>0</v>
      </c>
      <c r="E16" s="188">
        <v>0</v>
      </c>
      <c r="F16" s="188">
        <v>26408</v>
      </c>
      <c r="G16" s="193">
        <v>316</v>
      </c>
      <c r="H16" s="175">
        <v>-17234</v>
      </c>
    </row>
    <row r="17" spans="1:9" ht="15" customHeight="1" x14ac:dyDescent="0.25">
      <c r="A17" s="69">
        <v>12</v>
      </c>
      <c r="B17" s="110" t="s">
        <v>246</v>
      </c>
      <c r="C17" s="188">
        <v>0</v>
      </c>
      <c r="D17" s="188">
        <v>0</v>
      </c>
      <c r="E17" s="188">
        <v>0</v>
      </c>
      <c r="F17" s="188">
        <v>0</v>
      </c>
      <c r="G17" s="193">
        <v>19427</v>
      </c>
      <c r="H17" s="175">
        <v>-28220</v>
      </c>
    </row>
    <row r="18" spans="1:9" ht="15" customHeight="1" x14ac:dyDescent="0.25">
      <c r="A18" s="69">
        <v>13</v>
      </c>
      <c r="B18" s="110" t="s">
        <v>121</v>
      </c>
      <c r="C18" s="188">
        <v>0</v>
      </c>
      <c r="D18" s="188">
        <v>0</v>
      </c>
      <c r="E18" s="188">
        <v>0</v>
      </c>
      <c r="F18" s="188">
        <v>-25729</v>
      </c>
      <c r="G18" s="193">
        <v>-7670</v>
      </c>
      <c r="H18" s="175">
        <v>-8000</v>
      </c>
    </row>
    <row r="19" spans="1:9" ht="15" customHeight="1" x14ac:dyDescent="0.25">
      <c r="A19" s="69">
        <v>14</v>
      </c>
      <c r="B19" s="110" t="s">
        <v>139</v>
      </c>
      <c r="C19" s="188">
        <v>0</v>
      </c>
      <c r="D19" s="188">
        <v>0</v>
      </c>
      <c r="E19" s="188">
        <v>0</v>
      </c>
      <c r="F19" s="188">
        <v>-19407</v>
      </c>
      <c r="G19" s="193">
        <v>0</v>
      </c>
      <c r="H19" s="175">
        <v>0</v>
      </c>
    </row>
    <row r="20" spans="1:9" ht="15" customHeight="1" thickBot="1" x14ac:dyDescent="0.3">
      <c r="A20" s="69">
        <v>15</v>
      </c>
      <c r="B20" s="110" t="s">
        <v>184</v>
      </c>
      <c r="C20" s="188">
        <v>-53040</v>
      </c>
      <c r="D20" s="188">
        <v>-71634</v>
      </c>
      <c r="E20" s="188">
        <v>92460</v>
      </c>
      <c r="F20" s="188">
        <v>-38487.286010214128</v>
      </c>
      <c r="G20" s="193">
        <v>-156441.01999999999</v>
      </c>
      <c r="H20" s="175">
        <v>-22810</v>
      </c>
    </row>
    <row r="21" spans="1:9" ht="15" customHeight="1" thickTop="1" x14ac:dyDescent="0.25">
      <c r="A21" s="69">
        <v>16</v>
      </c>
      <c r="B21" s="112" t="s">
        <v>140</v>
      </c>
      <c r="C21" s="190">
        <v>530575</v>
      </c>
      <c r="D21" s="190">
        <v>247148</v>
      </c>
      <c r="E21" s="190">
        <v>398515</v>
      </c>
      <c r="F21" s="190">
        <v>661118.71398978587</v>
      </c>
      <c r="G21" s="195">
        <v>70126.973881859245</v>
      </c>
      <c r="H21" s="177">
        <v>218491</v>
      </c>
      <c r="I21" s="198"/>
    </row>
    <row r="22" spans="1:9" ht="8.1" customHeight="1" x14ac:dyDescent="0.25">
      <c r="B22" s="113"/>
      <c r="C22" s="188"/>
      <c r="D22" s="188"/>
      <c r="E22" s="188"/>
      <c r="F22" s="188"/>
      <c r="G22" s="193"/>
      <c r="H22" s="175"/>
    </row>
    <row r="23" spans="1:9" ht="15" customHeight="1" x14ac:dyDescent="0.25">
      <c r="A23" s="69">
        <v>18</v>
      </c>
      <c r="B23" s="110" t="s">
        <v>141</v>
      </c>
      <c r="C23" s="188">
        <v>-74592</v>
      </c>
      <c r="D23" s="188">
        <v>-71804</v>
      </c>
      <c r="E23" s="188">
        <v>-69906</v>
      </c>
      <c r="F23" s="188">
        <v>-121112</v>
      </c>
      <c r="G23" s="193">
        <v>-30739</v>
      </c>
      <c r="H23" s="175">
        <v>-28413</v>
      </c>
    </row>
    <row r="24" spans="1:9" ht="15" customHeight="1" x14ac:dyDescent="0.25">
      <c r="A24" s="69">
        <v>19</v>
      </c>
      <c r="B24" s="110" t="s">
        <v>142</v>
      </c>
      <c r="C24" s="188">
        <v>0</v>
      </c>
      <c r="D24" s="188">
        <v>-3259</v>
      </c>
      <c r="E24" s="188">
        <v>-1385</v>
      </c>
      <c r="F24" s="188">
        <v>-1415</v>
      </c>
      <c r="G24" s="193">
        <v>-59</v>
      </c>
      <c r="H24" s="175">
        <v>-357</v>
      </c>
    </row>
    <row r="25" spans="1:9" ht="15" customHeight="1" x14ac:dyDescent="0.25">
      <c r="A25" s="69">
        <v>20</v>
      </c>
      <c r="B25" s="110" t="s">
        <v>143</v>
      </c>
      <c r="C25" s="188">
        <v>0</v>
      </c>
      <c r="D25" s="188">
        <v>0</v>
      </c>
      <c r="E25" s="188">
        <v>-14481</v>
      </c>
      <c r="F25" s="188">
        <v>0</v>
      </c>
      <c r="G25" s="193">
        <v>-3277</v>
      </c>
      <c r="H25" s="175">
        <v>0</v>
      </c>
    </row>
    <row r="26" spans="1:9" ht="15" customHeight="1" thickBot="1" x14ac:dyDescent="0.3">
      <c r="A26" s="69">
        <v>21</v>
      </c>
      <c r="B26" s="110" t="s">
        <v>181</v>
      </c>
      <c r="C26" s="188">
        <v>-108385</v>
      </c>
      <c r="D26" s="188">
        <v>-49262</v>
      </c>
      <c r="E26" s="188">
        <v>-21043</v>
      </c>
      <c r="F26" s="188">
        <v>-45607</v>
      </c>
      <c r="G26" s="193">
        <v>-58632</v>
      </c>
      <c r="H26" s="175">
        <v>-20434</v>
      </c>
    </row>
    <row r="27" spans="1:9" ht="15" customHeight="1" thickTop="1" x14ac:dyDescent="0.25">
      <c r="A27" s="69">
        <v>22</v>
      </c>
      <c r="B27" s="112" t="s">
        <v>144</v>
      </c>
      <c r="C27" s="190">
        <v>347598</v>
      </c>
      <c r="D27" s="190">
        <v>122823</v>
      </c>
      <c r="E27" s="190">
        <v>291700</v>
      </c>
      <c r="F27" s="190">
        <v>492984.71398978587</v>
      </c>
      <c r="G27" s="195">
        <v>-22580.026118140755</v>
      </c>
      <c r="H27" s="177">
        <v>169287</v>
      </c>
    </row>
    <row r="28" spans="1:9" ht="8.1" customHeight="1" x14ac:dyDescent="0.25">
      <c r="B28" s="113"/>
      <c r="C28" s="188"/>
      <c r="D28" s="188"/>
      <c r="E28" s="188"/>
      <c r="F28" s="188"/>
      <c r="G28" s="193"/>
      <c r="H28" s="175"/>
    </row>
    <row r="29" spans="1:9" ht="15" customHeight="1" x14ac:dyDescent="0.25">
      <c r="B29" s="107" t="s">
        <v>145</v>
      </c>
      <c r="C29" s="188"/>
      <c r="D29" s="188"/>
      <c r="E29" s="188"/>
      <c r="F29" s="188"/>
      <c r="G29" s="193"/>
      <c r="H29" s="175"/>
    </row>
    <row r="30" spans="1:9" ht="15" customHeight="1" x14ac:dyDescent="0.25">
      <c r="A30" s="69">
        <v>25</v>
      </c>
      <c r="B30" s="110" t="s">
        <v>178</v>
      </c>
      <c r="C30" s="188">
        <v>-299773</v>
      </c>
      <c r="D30" s="188">
        <v>-396672</v>
      </c>
      <c r="E30" s="188">
        <v>-323688</v>
      </c>
      <c r="F30" s="188">
        <v>-485204</v>
      </c>
      <c r="G30" s="193">
        <v>-83273</v>
      </c>
      <c r="H30" s="175">
        <v>-98486</v>
      </c>
    </row>
    <row r="31" spans="1:9" ht="15" customHeight="1" x14ac:dyDescent="0.25">
      <c r="A31" s="69">
        <v>26</v>
      </c>
      <c r="B31" s="110" t="s">
        <v>179</v>
      </c>
      <c r="C31" s="188">
        <v>0</v>
      </c>
      <c r="D31" s="188">
        <v>0</v>
      </c>
      <c r="E31" s="188">
        <v>0</v>
      </c>
      <c r="F31" s="188">
        <v>0</v>
      </c>
      <c r="G31" s="193">
        <v>-194</v>
      </c>
      <c r="H31" s="175">
        <v>0</v>
      </c>
    </row>
    <row r="32" spans="1:9" ht="15" customHeight="1" x14ac:dyDescent="0.25">
      <c r="A32" s="69">
        <v>27</v>
      </c>
      <c r="B32" s="110" t="s">
        <v>146</v>
      </c>
      <c r="C32" s="188">
        <v>140402</v>
      </c>
      <c r="D32" s="188">
        <v>54710</v>
      </c>
      <c r="E32" s="188">
        <v>-47522</v>
      </c>
      <c r="F32" s="188">
        <v>20076</v>
      </c>
      <c r="G32" s="193">
        <v>2006</v>
      </c>
      <c r="H32" s="175">
        <v>-3231</v>
      </c>
    </row>
    <row r="33" spans="1:8" ht="15" customHeight="1" x14ac:dyDescent="0.25">
      <c r="A33" s="69">
        <v>28</v>
      </c>
      <c r="B33" s="110" t="s">
        <v>180</v>
      </c>
      <c r="C33" s="188">
        <v>1268</v>
      </c>
      <c r="D33" s="188">
        <v>6570</v>
      </c>
      <c r="E33" s="188">
        <v>2014</v>
      </c>
      <c r="F33" s="188">
        <v>2210</v>
      </c>
      <c r="G33" s="193">
        <v>212</v>
      </c>
      <c r="H33" s="175">
        <v>183</v>
      </c>
    </row>
    <row r="34" spans="1:8" ht="15" customHeight="1" thickBot="1" x14ac:dyDescent="0.3">
      <c r="A34" s="69">
        <v>29</v>
      </c>
      <c r="B34" s="110" t="s">
        <v>166</v>
      </c>
      <c r="C34" s="188">
        <v>0</v>
      </c>
      <c r="D34" s="188">
        <v>-71054</v>
      </c>
      <c r="E34" s="188">
        <v>-13392</v>
      </c>
      <c r="F34" s="188">
        <v>-6356</v>
      </c>
      <c r="G34" s="193">
        <v>0</v>
      </c>
      <c r="H34" s="175">
        <v>-7000</v>
      </c>
    </row>
    <row r="35" spans="1:8" ht="15" customHeight="1" thickTop="1" x14ac:dyDescent="0.25">
      <c r="A35" s="69">
        <v>30</v>
      </c>
      <c r="B35" s="112" t="s">
        <v>147</v>
      </c>
      <c r="C35" s="190">
        <v>-158103</v>
      </c>
      <c r="D35" s="190">
        <v>-406446</v>
      </c>
      <c r="E35" s="190">
        <v>-382588</v>
      </c>
      <c r="F35" s="190">
        <v>-469274</v>
      </c>
      <c r="G35" s="195">
        <v>-81249</v>
      </c>
      <c r="H35" s="177">
        <v>-108534</v>
      </c>
    </row>
    <row r="36" spans="1:8" ht="8.1" customHeight="1" x14ac:dyDescent="0.25">
      <c r="B36" s="113"/>
      <c r="C36" s="188"/>
      <c r="D36" s="188"/>
      <c r="E36" s="188"/>
      <c r="F36" s="188"/>
      <c r="G36" s="193"/>
      <c r="H36" s="175"/>
    </row>
    <row r="37" spans="1:8" ht="15" customHeight="1" x14ac:dyDescent="0.25">
      <c r="B37" s="107" t="s">
        <v>148</v>
      </c>
      <c r="C37" s="188"/>
      <c r="D37" s="188"/>
      <c r="E37" s="188"/>
      <c r="F37" s="188"/>
      <c r="G37" s="193"/>
      <c r="H37" s="175"/>
    </row>
    <row r="38" spans="1:8" ht="15" customHeight="1" x14ac:dyDescent="0.25">
      <c r="A38" s="69">
        <v>33</v>
      </c>
      <c r="B38" s="110" t="s">
        <v>149</v>
      </c>
      <c r="C38" s="188">
        <v>294640</v>
      </c>
      <c r="D38" s="188">
        <v>106229</v>
      </c>
      <c r="E38" s="188">
        <v>1296496</v>
      </c>
      <c r="F38" s="188">
        <v>59771</v>
      </c>
      <c r="G38" s="193">
        <v>90000</v>
      </c>
      <c r="H38" s="175">
        <v>0</v>
      </c>
    </row>
    <row r="39" spans="1:8" ht="15" customHeight="1" x14ac:dyDescent="0.25">
      <c r="A39" s="69">
        <v>34</v>
      </c>
      <c r="B39" s="110" t="s">
        <v>150</v>
      </c>
      <c r="C39" s="188">
        <v>-1739</v>
      </c>
      <c r="D39" s="188">
        <v>-255</v>
      </c>
      <c r="E39" s="188">
        <v>-9921</v>
      </c>
      <c r="F39" s="188">
        <v>-178</v>
      </c>
      <c r="G39" s="193">
        <v>0</v>
      </c>
      <c r="H39" s="175">
        <v>0</v>
      </c>
    </row>
    <row r="40" spans="1:8" ht="15" customHeight="1" x14ac:dyDescent="0.25">
      <c r="A40" s="69">
        <v>35</v>
      </c>
      <c r="B40" s="110" t="s">
        <v>151</v>
      </c>
      <c r="C40" s="188">
        <v>-295104</v>
      </c>
      <c r="D40" s="188">
        <v>-19437</v>
      </c>
      <c r="E40" s="188">
        <v>-757513</v>
      </c>
      <c r="F40" s="188">
        <v>-251044</v>
      </c>
      <c r="G40" s="193">
        <v>-4739</v>
      </c>
      <c r="H40" s="175">
        <v>-5009</v>
      </c>
    </row>
    <row r="41" spans="1:8" ht="15" customHeight="1" x14ac:dyDescent="0.25">
      <c r="A41" s="69">
        <v>36</v>
      </c>
      <c r="B41" s="110" t="s">
        <v>171</v>
      </c>
      <c r="C41" s="188">
        <v>0</v>
      </c>
      <c r="D41" s="188">
        <v>0</v>
      </c>
      <c r="E41" s="188">
        <v>0</v>
      </c>
      <c r="F41" s="188">
        <v>-90512</v>
      </c>
      <c r="G41" s="193">
        <v>0</v>
      </c>
      <c r="H41" s="175">
        <v>0</v>
      </c>
    </row>
    <row r="42" spans="1:8" ht="15" customHeight="1" x14ac:dyDescent="0.25">
      <c r="A42" s="69">
        <v>37</v>
      </c>
      <c r="B42" s="110" t="s">
        <v>172</v>
      </c>
      <c r="C42" s="188">
        <v>0</v>
      </c>
      <c r="D42" s="188">
        <v>-8103</v>
      </c>
      <c r="E42" s="188">
        <v>0</v>
      </c>
      <c r="F42" s="188">
        <v>0</v>
      </c>
      <c r="G42" s="193">
        <v>-128470</v>
      </c>
      <c r="H42" s="175">
        <v>0</v>
      </c>
    </row>
    <row r="43" spans="1:8" ht="15" customHeight="1" x14ac:dyDescent="0.25">
      <c r="A43" s="69">
        <v>38</v>
      </c>
      <c r="B43" s="110" t="s">
        <v>152</v>
      </c>
      <c r="C43" s="188">
        <v>0</v>
      </c>
      <c r="D43" s="188">
        <v>-13280</v>
      </c>
      <c r="E43" s="188">
        <v>-9100</v>
      </c>
      <c r="F43" s="188">
        <v>-9827</v>
      </c>
      <c r="G43" s="193">
        <v>-1984</v>
      </c>
      <c r="H43" s="175">
        <v>-1867</v>
      </c>
    </row>
    <row r="44" spans="1:8" ht="15" customHeight="1" x14ac:dyDescent="0.25">
      <c r="A44" s="69">
        <v>39</v>
      </c>
      <c r="B44" s="110" t="s">
        <v>153</v>
      </c>
      <c r="C44" s="188">
        <v>-3475</v>
      </c>
      <c r="D44" s="188">
        <v>-113389</v>
      </c>
      <c r="E44" s="188">
        <v>-55964</v>
      </c>
      <c r="F44" s="188">
        <v>-52344</v>
      </c>
      <c r="G44" s="193">
        <v>-43874</v>
      </c>
      <c r="H44" s="175">
        <v>-8930</v>
      </c>
    </row>
    <row r="45" spans="1:8" ht="15" customHeight="1" x14ac:dyDescent="0.25">
      <c r="A45" s="69">
        <v>40</v>
      </c>
      <c r="B45" s="110" t="s">
        <v>173</v>
      </c>
      <c r="C45" s="188">
        <v>-80000</v>
      </c>
      <c r="D45" s="188">
        <v>0</v>
      </c>
      <c r="E45" s="188">
        <v>0</v>
      </c>
      <c r="F45" s="188">
        <v>0</v>
      </c>
      <c r="G45" s="193">
        <v>-6126</v>
      </c>
      <c r="H45" s="175">
        <v>0</v>
      </c>
    </row>
    <row r="46" spans="1:8" ht="15" customHeight="1" x14ac:dyDescent="0.25">
      <c r="A46" s="69">
        <v>41</v>
      </c>
      <c r="B46" s="110" t="s">
        <v>174</v>
      </c>
      <c r="C46" s="188">
        <v>0</v>
      </c>
      <c r="D46" s="188">
        <v>0</v>
      </c>
      <c r="E46" s="188">
        <v>1009</v>
      </c>
      <c r="F46" s="188">
        <v>0</v>
      </c>
      <c r="G46" s="193">
        <v>0</v>
      </c>
      <c r="H46" s="175">
        <v>0</v>
      </c>
    </row>
    <row r="47" spans="1:8" ht="15" customHeight="1" x14ac:dyDescent="0.25">
      <c r="A47" s="69">
        <v>42</v>
      </c>
      <c r="B47" s="110" t="s">
        <v>175</v>
      </c>
      <c r="C47" s="188">
        <v>-1352</v>
      </c>
      <c r="D47" s="188">
        <v>0</v>
      </c>
      <c r="E47" s="188">
        <v>0</v>
      </c>
      <c r="F47" s="188">
        <v>0</v>
      </c>
      <c r="G47" s="193">
        <v>0</v>
      </c>
      <c r="H47" s="175">
        <v>0</v>
      </c>
    </row>
    <row r="48" spans="1:8" ht="15" customHeight="1" x14ac:dyDescent="0.25">
      <c r="A48" s="69">
        <v>43</v>
      </c>
      <c r="B48" s="110" t="s">
        <v>176</v>
      </c>
      <c r="C48" s="188">
        <v>-2757</v>
      </c>
      <c r="D48" s="188">
        <v>0</v>
      </c>
      <c r="E48" s="188">
        <v>0</v>
      </c>
      <c r="F48" s="188">
        <v>0</v>
      </c>
      <c r="G48" s="193">
        <v>0</v>
      </c>
      <c r="H48" s="175">
        <v>0</v>
      </c>
    </row>
    <row r="49" spans="1:23" ht="15" customHeight="1" thickBot="1" x14ac:dyDescent="0.3">
      <c r="A49" s="69">
        <v>44</v>
      </c>
      <c r="B49" s="110" t="s">
        <v>177</v>
      </c>
      <c r="C49" s="188">
        <v>-87623</v>
      </c>
      <c r="D49" s="188">
        <v>0</v>
      </c>
      <c r="E49" s="188">
        <v>0</v>
      </c>
      <c r="F49" s="188">
        <v>0</v>
      </c>
      <c r="G49" s="193">
        <v>0</v>
      </c>
      <c r="H49" s="175">
        <v>0</v>
      </c>
    </row>
    <row r="50" spans="1:23" ht="15" customHeight="1" thickTop="1" x14ac:dyDescent="0.25">
      <c r="A50" s="69">
        <v>45</v>
      </c>
      <c r="B50" s="112" t="s">
        <v>154</v>
      </c>
      <c r="C50" s="190">
        <v>-177410</v>
      </c>
      <c r="D50" s="190">
        <v>-48235</v>
      </c>
      <c r="E50" s="190">
        <v>465007</v>
      </c>
      <c r="F50" s="190">
        <v>-344134</v>
      </c>
      <c r="G50" s="195">
        <v>-95193</v>
      </c>
      <c r="H50" s="177">
        <v>-15806</v>
      </c>
    </row>
    <row r="51" spans="1:23" ht="8.1" customHeight="1" x14ac:dyDescent="0.25">
      <c r="B51" s="113"/>
      <c r="C51" s="188"/>
      <c r="D51" s="188"/>
      <c r="E51" s="188"/>
      <c r="F51" s="188"/>
      <c r="G51" s="193"/>
      <c r="H51" s="175"/>
    </row>
    <row r="52" spans="1:23" ht="15" customHeight="1" thickBot="1" x14ac:dyDescent="0.3">
      <c r="A52" s="69">
        <v>47</v>
      </c>
      <c r="B52" s="124" t="s">
        <v>155</v>
      </c>
      <c r="C52" s="191">
        <v>1816</v>
      </c>
      <c r="D52" s="191">
        <v>-2462</v>
      </c>
      <c r="E52" s="191">
        <v>-16070</v>
      </c>
      <c r="F52" s="191">
        <v>-21923</v>
      </c>
      <c r="G52" s="196">
        <v>31397</v>
      </c>
      <c r="H52" s="178">
        <v>-16111</v>
      </c>
    </row>
    <row r="53" spans="1:23" ht="15" customHeight="1" thickTop="1" x14ac:dyDescent="0.25">
      <c r="A53" s="69">
        <v>48</v>
      </c>
      <c r="B53" s="114" t="s">
        <v>170</v>
      </c>
      <c r="C53" s="188">
        <v>0</v>
      </c>
      <c r="D53" s="188">
        <v>0</v>
      </c>
      <c r="E53" s="188">
        <v>29496</v>
      </c>
      <c r="F53" s="188">
        <v>0</v>
      </c>
      <c r="G53" s="193">
        <v>0</v>
      </c>
      <c r="H53" s="175">
        <v>0</v>
      </c>
    </row>
    <row r="54" spans="1:23" ht="8.1" customHeight="1" x14ac:dyDescent="0.25">
      <c r="B54" s="113"/>
      <c r="C54" s="188"/>
      <c r="D54" s="188"/>
      <c r="E54" s="188"/>
      <c r="F54" s="188"/>
      <c r="G54" s="193"/>
      <c r="H54" s="175"/>
    </row>
    <row r="55" spans="1:23" ht="15" customHeight="1" thickBot="1" x14ac:dyDescent="0.3">
      <c r="A55" s="69">
        <v>49</v>
      </c>
      <c r="B55" s="125" t="s">
        <v>156</v>
      </c>
      <c r="C55" s="192">
        <v>13901</v>
      </c>
      <c r="D55" s="192">
        <v>-334320</v>
      </c>
      <c r="E55" s="192">
        <v>387545</v>
      </c>
      <c r="F55" s="192">
        <v>-342346.28601021413</v>
      </c>
      <c r="G55" s="197">
        <v>-167625.02611814075</v>
      </c>
      <c r="H55" s="179">
        <v>28836</v>
      </c>
    </row>
    <row r="56" spans="1:23" ht="15" customHeight="1" thickTop="1" x14ac:dyDescent="0.25">
      <c r="A56" s="69">
        <v>50</v>
      </c>
      <c r="B56" s="110" t="s">
        <v>157</v>
      </c>
      <c r="C56" s="188">
        <v>1019037</v>
      </c>
      <c r="D56" s="188">
        <v>1032938</v>
      </c>
      <c r="E56" s="188">
        <v>698618</v>
      </c>
      <c r="F56" s="188">
        <v>1086163</v>
      </c>
      <c r="G56" s="193">
        <v>743817</v>
      </c>
      <c r="H56" s="175">
        <v>576192</v>
      </c>
    </row>
    <row r="57" spans="1:23" ht="15" customHeight="1" x14ac:dyDescent="0.25">
      <c r="A57" s="69">
        <v>51</v>
      </c>
      <c r="B57" s="110" t="s">
        <v>158</v>
      </c>
      <c r="C57" s="188">
        <v>1032938</v>
      </c>
      <c r="D57" s="188">
        <v>698618</v>
      </c>
      <c r="E57" s="188">
        <v>1086163</v>
      </c>
      <c r="F57" s="188">
        <v>743816.71398978599</v>
      </c>
      <c r="G57" s="193">
        <v>576191.97388185922</v>
      </c>
      <c r="H57" s="175">
        <v>605028</v>
      </c>
    </row>
    <row r="58" spans="1:23" ht="8.1" customHeight="1" x14ac:dyDescent="0.25">
      <c r="C58" s="115"/>
      <c r="E58" s="115"/>
      <c r="F58" s="115"/>
      <c r="G58" s="115"/>
      <c r="H58" s="115"/>
    </row>
    <row r="59" spans="1:23" ht="15" customHeight="1" x14ac:dyDescent="0.25">
      <c r="B59" s="123" t="s">
        <v>168</v>
      </c>
      <c r="C59" s="122"/>
      <c r="D59" s="122"/>
      <c r="E59" s="122"/>
      <c r="F59" s="122"/>
      <c r="G59" s="122"/>
      <c r="H59" s="122"/>
      <c r="I59" s="122"/>
      <c r="J59" s="122"/>
      <c r="K59" s="122"/>
      <c r="L59" s="122"/>
      <c r="M59" s="122"/>
      <c r="N59" s="122"/>
      <c r="O59" s="122"/>
      <c r="P59" s="122"/>
      <c r="Q59" s="122"/>
      <c r="R59" s="122"/>
      <c r="S59" s="122"/>
      <c r="T59" s="122"/>
      <c r="U59" s="122"/>
      <c r="V59" s="122"/>
      <c r="W59" s="122"/>
    </row>
    <row r="68" spans="3:8" ht="15" customHeight="1" x14ac:dyDescent="0.25">
      <c r="C68" s="117"/>
      <c r="D68" s="117"/>
      <c r="E68" s="117"/>
      <c r="F68" s="117"/>
      <c r="G68" s="117"/>
      <c r="H68" s="117"/>
    </row>
  </sheetData>
  <phoneticPr fontId="13" type="noConversion"/>
  <pageMargins left="0.511811024" right="0.511811024" top="0.78740157499999996" bottom="0.78740157499999996" header="0.31496062000000002" footer="0.31496062000000002"/>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47A54-AAA8-44EB-8D05-ACA14FACE12C}">
  <dimension ref="A1:H63"/>
  <sheetViews>
    <sheetView showGridLines="0" zoomScale="115" zoomScaleNormal="115" workbookViewId="0"/>
  </sheetViews>
  <sheetFormatPr defaultColWidth="10.7109375" defaultRowHeight="14.25" x14ac:dyDescent="0.25"/>
  <cols>
    <col min="1" max="1" width="5.7109375" style="130" customWidth="1"/>
    <col min="2" max="2" width="42.140625" style="97" bestFit="1" customWidth="1"/>
    <col min="3" max="8" width="18.7109375" style="98" customWidth="1"/>
    <col min="9" max="16384" width="10.7109375" style="105"/>
  </cols>
  <sheetData>
    <row r="1" spans="1:8" s="22" customFormat="1" ht="15" customHeight="1" x14ac:dyDescent="0.25">
      <c r="A1" s="70"/>
    </row>
    <row r="2" spans="1:8" s="22" customFormat="1" ht="15" customHeight="1" x14ac:dyDescent="0.25">
      <c r="A2" s="70"/>
    </row>
    <row r="3" spans="1:8" s="22" customFormat="1" ht="15" customHeight="1" x14ac:dyDescent="0.25">
      <c r="A3" s="70"/>
      <c r="B3" s="118" t="s">
        <v>99</v>
      </c>
      <c r="D3" s="23"/>
      <c r="F3" s="23"/>
      <c r="G3" s="23"/>
      <c r="H3" s="23"/>
    </row>
    <row r="4" spans="1:8" s="22" customFormat="1" ht="8.1" customHeight="1" x14ac:dyDescent="0.25">
      <c r="A4" s="70"/>
      <c r="B4" s="118"/>
      <c r="C4" s="69" t="s">
        <v>13</v>
      </c>
      <c r="D4" s="69" t="s">
        <v>30</v>
      </c>
      <c r="E4" s="69" t="s">
        <v>41</v>
      </c>
      <c r="F4" s="69" t="s">
        <v>65</v>
      </c>
      <c r="G4" s="69" t="s">
        <v>66</v>
      </c>
      <c r="H4" s="69" t="s">
        <v>245</v>
      </c>
    </row>
    <row r="5" spans="1:8" s="22" customFormat="1" ht="24.95" customHeight="1" x14ac:dyDescent="0.25">
      <c r="A5" s="129"/>
      <c r="B5" s="121" t="s">
        <v>167</v>
      </c>
      <c r="C5" s="120" t="s">
        <v>162</v>
      </c>
      <c r="D5" s="120" t="s">
        <v>163</v>
      </c>
      <c r="E5" s="120" t="s">
        <v>161</v>
      </c>
      <c r="F5" s="120" t="s">
        <v>160</v>
      </c>
      <c r="G5" s="120" t="s">
        <v>164</v>
      </c>
      <c r="H5" s="120" t="s">
        <v>244</v>
      </c>
    </row>
    <row r="6" spans="1:8" s="22" customFormat="1" ht="15" customHeight="1" x14ac:dyDescent="0.25">
      <c r="A6" s="129"/>
      <c r="B6" s="99" t="s">
        <v>103</v>
      </c>
      <c r="C6" s="206"/>
      <c r="D6" s="206"/>
      <c r="E6" s="206"/>
      <c r="F6" s="206"/>
      <c r="G6" s="207"/>
      <c r="H6" s="180"/>
    </row>
    <row r="7" spans="1:8" s="22" customFormat="1" ht="15" customHeight="1" x14ac:dyDescent="0.25">
      <c r="A7" s="129">
        <v>3</v>
      </c>
      <c r="B7" s="100" t="s">
        <v>104</v>
      </c>
      <c r="C7" s="201">
        <v>1032938</v>
      </c>
      <c r="D7" s="201">
        <v>698618</v>
      </c>
      <c r="E7" s="201">
        <v>1086163</v>
      </c>
      <c r="F7" s="201">
        <v>743817</v>
      </c>
      <c r="G7" s="208">
        <v>576192</v>
      </c>
      <c r="H7" s="181">
        <v>605028</v>
      </c>
    </row>
    <row r="8" spans="1:8" s="22" customFormat="1" ht="15" customHeight="1" x14ac:dyDescent="0.25">
      <c r="A8" s="129">
        <v>4</v>
      </c>
      <c r="B8" s="100" t="s">
        <v>105</v>
      </c>
      <c r="C8" s="201">
        <v>91878</v>
      </c>
      <c r="D8" s="201">
        <v>58423</v>
      </c>
      <c r="E8" s="201">
        <v>35044</v>
      </c>
      <c r="F8" s="201">
        <v>19202</v>
      </c>
      <c r="G8" s="208">
        <v>22758</v>
      </c>
      <c r="H8" s="181">
        <v>27541</v>
      </c>
    </row>
    <row r="9" spans="1:8" s="22" customFormat="1" ht="15" customHeight="1" x14ac:dyDescent="0.25">
      <c r="A9" s="129">
        <v>5</v>
      </c>
      <c r="B9" s="100" t="s">
        <v>165</v>
      </c>
      <c r="C9" s="201">
        <v>7385</v>
      </c>
      <c r="D9" s="201">
        <v>4835</v>
      </c>
      <c r="E9" s="201">
        <v>16329</v>
      </c>
      <c r="F9" s="201">
        <v>16292</v>
      </c>
      <c r="G9" s="208">
        <v>21396</v>
      </c>
      <c r="H9" s="181">
        <v>40817</v>
      </c>
    </row>
    <row r="10" spans="1:8" s="22" customFormat="1" ht="15" customHeight="1" x14ac:dyDescent="0.25">
      <c r="A10" s="129">
        <v>6</v>
      </c>
      <c r="B10" s="100" t="s">
        <v>106</v>
      </c>
      <c r="C10" s="201">
        <v>173204</v>
      </c>
      <c r="D10" s="201">
        <v>177231</v>
      </c>
      <c r="E10" s="201">
        <v>229032</v>
      </c>
      <c r="F10" s="201">
        <v>231174</v>
      </c>
      <c r="G10" s="208">
        <v>189014</v>
      </c>
      <c r="H10" s="181">
        <v>192314</v>
      </c>
    </row>
    <row r="11" spans="1:8" s="22" customFormat="1" ht="15" customHeight="1" x14ac:dyDescent="0.25">
      <c r="A11" s="129">
        <v>7</v>
      </c>
      <c r="B11" s="100" t="s">
        <v>78</v>
      </c>
      <c r="C11" s="201">
        <v>269705</v>
      </c>
      <c r="D11" s="201">
        <v>295258</v>
      </c>
      <c r="E11" s="201">
        <v>256522</v>
      </c>
      <c r="F11" s="201">
        <v>372502</v>
      </c>
      <c r="G11" s="208">
        <v>514557</v>
      </c>
      <c r="H11" s="181">
        <v>541716</v>
      </c>
    </row>
    <row r="12" spans="1:8" s="22" customFormat="1" ht="15" customHeight="1" x14ac:dyDescent="0.25">
      <c r="A12" s="129">
        <v>8</v>
      </c>
      <c r="B12" s="100" t="s">
        <v>107</v>
      </c>
      <c r="C12" s="201">
        <v>0</v>
      </c>
      <c r="D12" s="201">
        <v>37850</v>
      </c>
      <c r="E12" s="201">
        <v>12953</v>
      </c>
      <c r="F12" s="201">
        <v>8703</v>
      </c>
      <c r="G12" s="208">
        <v>4291</v>
      </c>
      <c r="H12" s="181">
        <v>4481</v>
      </c>
    </row>
    <row r="13" spans="1:8" s="22" customFormat="1" ht="15" customHeight="1" thickBot="1" x14ac:dyDescent="0.3">
      <c r="A13" s="129">
        <v>9</v>
      </c>
      <c r="B13" s="101" t="s">
        <v>79</v>
      </c>
      <c r="C13" s="202">
        <v>122857</v>
      </c>
      <c r="D13" s="202">
        <v>103134</v>
      </c>
      <c r="E13" s="202">
        <v>91141</v>
      </c>
      <c r="F13" s="202">
        <v>81119.405709999992</v>
      </c>
      <c r="G13" s="209">
        <v>77776</v>
      </c>
      <c r="H13" s="182">
        <v>89196</v>
      </c>
    </row>
    <row r="14" spans="1:8" s="22" customFormat="1" ht="15" customHeight="1" thickTop="1" x14ac:dyDescent="0.25">
      <c r="A14" s="129"/>
      <c r="B14" s="102"/>
      <c r="C14" s="203">
        <f>SUM(C7:C13)</f>
        <v>1697967</v>
      </c>
      <c r="D14" s="203">
        <f t="shared" ref="D14:G14" si="0">SUM(D7:D13)</f>
        <v>1375349</v>
      </c>
      <c r="E14" s="203">
        <f t="shared" si="0"/>
        <v>1727184</v>
      </c>
      <c r="F14" s="203">
        <f t="shared" si="0"/>
        <v>1472809.4057100001</v>
      </c>
      <c r="G14" s="210">
        <f t="shared" si="0"/>
        <v>1405984</v>
      </c>
      <c r="H14" s="183">
        <f t="shared" ref="H14" si="1">SUM(H7:H13)</f>
        <v>1501093</v>
      </c>
    </row>
    <row r="15" spans="1:8" s="22" customFormat="1" ht="8.1" customHeight="1" x14ac:dyDescent="0.25">
      <c r="A15" s="129"/>
      <c r="B15" s="102"/>
      <c r="C15" s="203"/>
      <c r="D15" s="203"/>
      <c r="E15" s="203"/>
      <c r="F15" s="203"/>
      <c r="G15" s="210"/>
      <c r="H15" s="183"/>
    </row>
    <row r="16" spans="1:8" s="22" customFormat="1" ht="15" customHeight="1" x14ac:dyDescent="0.25">
      <c r="A16" s="129"/>
      <c r="B16" s="99" t="s">
        <v>108</v>
      </c>
      <c r="C16" s="201"/>
      <c r="D16" s="201"/>
      <c r="E16" s="201"/>
      <c r="F16" s="201"/>
      <c r="G16" s="208"/>
      <c r="H16" s="181"/>
    </row>
    <row r="17" spans="1:8" s="22" customFormat="1" ht="15" customHeight="1" x14ac:dyDescent="0.25">
      <c r="A17" s="129">
        <v>13</v>
      </c>
      <c r="B17" s="100" t="s">
        <v>166</v>
      </c>
      <c r="C17" s="201">
        <v>355</v>
      </c>
      <c r="D17" s="201">
        <v>352</v>
      </c>
      <c r="E17" s="201">
        <v>0</v>
      </c>
      <c r="F17" s="201">
        <v>3723</v>
      </c>
      <c r="G17" s="208">
        <v>3915</v>
      </c>
      <c r="H17" s="181">
        <v>8592</v>
      </c>
    </row>
    <row r="18" spans="1:8" s="22" customFormat="1" ht="15" customHeight="1" x14ac:dyDescent="0.25">
      <c r="A18" s="129">
        <v>14</v>
      </c>
      <c r="B18" s="100" t="s">
        <v>165</v>
      </c>
      <c r="C18" s="201">
        <v>3820</v>
      </c>
      <c r="D18" s="201">
        <v>14689</v>
      </c>
      <c r="E18" s="201">
        <v>15651</v>
      </c>
      <c r="F18" s="201">
        <v>102</v>
      </c>
      <c r="G18" s="208">
        <v>146</v>
      </c>
      <c r="H18" s="181">
        <v>277</v>
      </c>
    </row>
    <row r="19" spans="1:8" s="22" customFormat="1" ht="15" customHeight="1" x14ac:dyDescent="0.25">
      <c r="A19" s="129">
        <v>15</v>
      </c>
      <c r="B19" s="100" t="s">
        <v>109</v>
      </c>
      <c r="C19" s="201">
        <v>201154</v>
      </c>
      <c r="D19" s="201">
        <v>239740</v>
      </c>
      <c r="E19" s="201">
        <v>221580</v>
      </c>
      <c r="F19" s="201">
        <v>168205</v>
      </c>
      <c r="G19" s="208">
        <v>165097</v>
      </c>
      <c r="H19" s="181">
        <v>168336</v>
      </c>
    </row>
    <row r="20" spans="1:8" s="22" customFormat="1" ht="15" customHeight="1" x14ac:dyDescent="0.25">
      <c r="A20" s="129">
        <v>16</v>
      </c>
      <c r="B20" s="100" t="s">
        <v>107</v>
      </c>
      <c r="C20" s="201">
        <v>0</v>
      </c>
      <c r="D20" s="201">
        <v>6663</v>
      </c>
      <c r="E20" s="201">
        <v>13110</v>
      </c>
      <c r="F20" s="201">
        <v>4223</v>
      </c>
      <c r="G20" s="208">
        <v>4939</v>
      </c>
      <c r="H20" s="181">
        <v>4024</v>
      </c>
    </row>
    <row r="21" spans="1:8" s="22" customFormat="1" ht="15" customHeight="1" x14ac:dyDescent="0.25">
      <c r="A21" s="129">
        <v>17</v>
      </c>
      <c r="B21" s="100" t="s">
        <v>79</v>
      </c>
      <c r="C21" s="201">
        <v>121198</v>
      </c>
      <c r="D21" s="201">
        <v>138808</v>
      </c>
      <c r="E21" s="201">
        <v>93131</v>
      </c>
      <c r="F21" s="201">
        <v>98584</v>
      </c>
      <c r="G21" s="208">
        <v>111759</v>
      </c>
      <c r="H21" s="181">
        <v>105795</v>
      </c>
    </row>
    <row r="22" spans="1:8" s="22" customFormat="1" ht="15" customHeight="1" x14ac:dyDescent="0.25">
      <c r="A22" s="129">
        <v>18</v>
      </c>
      <c r="B22" s="100" t="s">
        <v>110</v>
      </c>
      <c r="C22" s="201">
        <v>1968451</v>
      </c>
      <c r="D22" s="201">
        <v>2122690</v>
      </c>
      <c r="E22" s="201">
        <v>1898296</v>
      </c>
      <c r="F22" s="201">
        <v>2087730</v>
      </c>
      <c r="G22" s="208">
        <v>2352932</v>
      </c>
      <c r="H22" s="181">
        <v>2232352</v>
      </c>
    </row>
    <row r="23" spans="1:8" s="22" customFormat="1" ht="15" customHeight="1" x14ac:dyDescent="0.25">
      <c r="A23" s="129">
        <v>19</v>
      </c>
      <c r="B23" s="100" t="s">
        <v>111</v>
      </c>
      <c r="C23" s="201">
        <v>1742461</v>
      </c>
      <c r="D23" s="201">
        <v>1538526</v>
      </c>
      <c r="E23" s="201">
        <v>1076405</v>
      </c>
      <c r="F23" s="201">
        <v>1056771</v>
      </c>
      <c r="G23" s="208">
        <v>1091120</v>
      </c>
      <c r="H23" s="181">
        <v>1066006</v>
      </c>
    </row>
    <row r="24" spans="1:8" s="22" customFormat="1" ht="15" customHeight="1" thickBot="1" x14ac:dyDescent="0.3">
      <c r="A24" s="129">
        <v>20</v>
      </c>
      <c r="B24" s="101" t="s">
        <v>112</v>
      </c>
      <c r="C24" s="202">
        <v>0</v>
      </c>
      <c r="D24" s="202">
        <v>29547</v>
      </c>
      <c r="E24" s="202">
        <v>18869</v>
      </c>
      <c r="F24" s="202">
        <v>12689</v>
      </c>
      <c r="G24" s="209">
        <v>13072</v>
      </c>
      <c r="H24" s="182">
        <v>10062</v>
      </c>
    </row>
    <row r="25" spans="1:8" s="22" customFormat="1" ht="15" customHeight="1" thickTop="1" x14ac:dyDescent="0.25">
      <c r="A25" s="129"/>
      <c r="B25" s="102"/>
      <c r="C25" s="203">
        <f>SUM(C17:C24)</f>
        <v>4037439</v>
      </c>
      <c r="D25" s="203">
        <f t="shared" ref="D25:G25" si="2">SUM(D17:D24)</f>
        <v>4091015</v>
      </c>
      <c r="E25" s="203">
        <f t="shared" si="2"/>
        <v>3337042</v>
      </c>
      <c r="F25" s="203">
        <f t="shared" si="2"/>
        <v>3432027</v>
      </c>
      <c r="G25" s="210">
        <f t="shared" si="2"/>
        <v>3742980</v>
      </c>
      <c r="H25" s="183">
        <f t="shared" ref="H25" si="3">SUM(H17:H24)</f>
        <v>3595444</v>
      </c>
    </row>
    <row r="26" spans="1:8" s="22" customFormat="1" ht="8.1" customHeight="1" thickBot="1" x14ac:dyDescent="0.3">
      <c r="A26" s="129"/>
      <c r="B26" s="102"/>
      <c r="C26" s="203"/>
      <c r="D26" s="203"/>
      <c r="E26" s="203"/>
      <c r="F26" s="203"/>
      <c r="G26" s="210"/>
      <c r="H26" s="183"/>
    </row>
    <row r="27" spans="1:8" s="22" customFormat="1" ht="15" customHeight="1" thickTop="1" x14ac:dyDescent="0.25">
      <c r="A27" s="129"/>
      <c r="B27" s="103" t="s">
        <v>113</v>
      </c>
      <c r="C27" s="204">
        <f>SUM(C14,C25)</f>
        <v>5735406</v>
      </c>
      <c r="D27" s="204">
        <f t="shared" ref="D27:G27" si="4">SUM(D14,D25)</f>
        <v>5466364</v>
      </c>
      <c r="E27" s="204">
        <f t="shared" si="4"/>
        <v>5064226</v>
      </c>
      <c r="F27" s="204">
        <f t="shared" si="4"/>
        <v>4904836.4057100005</v>
      </c>
      <c r="G27" s="211">
        <f t="shared" si="4"/>
        <v>5148964</v>
      </c>
      <c r="H27" s="184">
        <f t="shared" ref="H27" si="5">SUM(H14,H25)</f>
        <v>5096537</v>
      </c>
    </row>
    <row r="28" spans="1:8" ht="8.1" customHeight="1" x14ac:dyDescent="0.25">
      <c r="C28" s="205"/>
      <c r="D28" s="205"/>
      <c r="E28" s="205"/>
      <c r="F28" s="205"/>
      <c r="G28" s="208"/>
      <c r="H28" s="181"/>
    </row>
    <row r="29" spans="1:8" s="22" customFormat="1" ht="15" customHeight="1" x14ac:dyDescent="0.25">
      <c r="A29" s="129"/>
      <c r="B29" s="99" t="s">
        <v>114</v>
      </c>
      <c r="C29" s="201"/>
      <c r="D29" s="201"/>
      <c r="E29" s="201"/>
      <c r="F29" s="201"/>
      <c r="G29" s="208"/>
      <c r="H29" s="181"/>
    </row>
    <row r="30" spans="1:8" s="22" customFormat="1" ht="15" customHeight="1" x14ac:dyDescent="0.25">
      <c r="A30" s="129">
        <v>27</v>
      </c>
      <c r="B30" s="100" t="s">
        <v>115</v>
      </c>
      <c r="C30" s="201">
        <v>32513</v>
      </c>
      <c r="D30" s="201">
        <v>33149</v>
      </c>
      <c r="E30" s="201">
        <v>146002</v>
      </c>
      <c r="F30" s="201">
        <v>46713</v>
      </c>
      <c r="G30" s="208">
        <v>49927</v>
      </c>
      <c r="H30" s="181">
        <v>51086</v>
      </c>
    </row>
    <row r="31" spans="1:8" s="22" customFormat="1" ht="15" customHeight="1" x14ac:dyDescent="0.25">
      <c r="A31" s="129">
        <v>28</v>
      </c>
      <c r="B31" s="100" t="s">
        <v>116</v>
      </c>
      <c r="C31" s="201">
        <v>0</v>
      </c>
      <c r="D31" s="201">
        <v>16474</v>
      </c>
      <c r="E31" s="201">
        <v>15999</v>
      </c>
      <c r="F31" s="201">
        <v>16246</v>
      </c>
      <c r="G31" s="208">
        <v>15713</v>
      </c>
      <c r="H31" s="181">
        <v>13507</v>
      </c>
    </row>
    <row r="32" spans="1:8" s="22" customFormat="1" ht="15" customHeight="1" x14ac:dyDescent="0.25">
      <c r="A32" s="129">
        <v>29</v>
      </c>
      <c r="B32" s="100" t="s">
        <v>165</v>
      </c>
      <c r="C32" s="201">
        <v>8662</v>
      </c>
      <c r="D32" s="201">
        <v>8276</v>
      </c>
      <c r="E32" s="201">
        <v>5390</v>
      </c>
      <c r="F32" s="201">
        <v>22684</v>
      </c>
      <c r="G32" s="208">
        <v>21835</v>
      </c>
      <c r="H32" s="181">
        <v>35354</v>
      </c>
    </row>
    <row r="33" spans="1:8" s="22" customFormat="1" ht="15" customHeight="1" x14ac:dyDescent="0.25">
      <c r="A33" s="129">
        <v>30</v>
      </c>
      <c r="B33" s="100" t="s">
        <v>117</v>
      </c>
      <c r="C33" s="201">
        <v>387225</v>
      </c>
      <c r="D33" s="201">
        <v>414080</v>
      </c>
      <c r="E33" s="201">
        <v>370122</v>
      </c>
      <c r="F33" s="201">
        <v>411818</v>
      </c>
      <c r="G33" s="208">
        <v>376935</v>
      </c>
      <c r="H33" s="181">
        <v>368776</v>
      </c>
    </row>
    <row r="34" spans="1:8" s="22" customFormat="1" ht="15" customHeight="1" x14ac:dyDescent="0.25">
      <c r="A34" s="129">
        <v>31</v>
      </c>
      <c r="B34" s="100" t="s">
        <v>118</v>
      </c>
      <c r="C34" s="201">
        <v>70411</v>
      </c>
      <c r="D34" s="201">
        <v>82770</v>
      </c>
      <c r="E34" s="201">
        <v>145295</v>
      </c>
      <c r="F34" s="201">
        <v>232860</v>
      </c>
      <c r="G34" s="208">
        <v>283677</v>
      </c>
      <c r="H34" s="181">
        <v>297144</v>
      </c>
    </row>
    <row r="35" spans="1:8" s="22" customFormat="1" ht="15" customHeight="1" x14ac:dyDescent="0.25">
      <c r="A35" s="129">
        <v>32</v>
      </c>
      <c r="B35" s="100" t="s">
        <v>119</v>
      </c>
      <c r="C35" s="201">
        <v>663</v>
      </c>
      <c r="D35" s="201">
        <v>6662</v>
      </c>
      <c r="E35" s="201">
        <v>4557</v>
      </c>
      <c r="F35" s="201">
        <v>11441</v>
      </c>
      <c r="G35" s="208">
        <v>12650</v>
      </c>
      <c r="H35" s="181">
        <v>17048</v>
      </c>
    </row>
    <row r="36" spans="1:8" s="22" customFormat="1" ht="15" customHeight="1" x14ac:dyDescent="0.25">
      <c r="A36" s="129">
        <v>33</v>
      </c>
      <c r="B36" s="100" t="s">
        <v>120</v>
      </c>
      <c r="C36" s="201">
        <v>20357</v>
      </c>
      <c r="D36" s="201">
        <v>19001</v>
      </c>
      <c r="E36" s="201">
        <v>33095</v>
      </c>
      <c r="F36" s="201">
        <v>31953</v>
      </c>
      <c r="G36" s="208">
        <v>36841</v>
      </c>
      <c r="H36" s="181">
        <v>30735</v>
      </c>
    </row>
    <row r="37" spans="1:8" s="22" customFormat="1" ht="15" customHeight="1" x14ac:dyDescent="0.25">
      <c r="A37" s="129">
        <v>34</v>
      </c>
      <c r="B37" s="100" t="s">
        <v>121</v>
      </c>
      <c r="C37" s="201">
        <v>31992</v>
      </c>
      <c r="D37" s="201">
        <v>26351</v>
      </c>
      <c r="E37" s="201">
        <v>27132</v>
      </c>
      <c r="F37" s="201">
        <v>33156</v>
      </c>
      <c r="G37" s="208">
        <v>34824</v>
      </c>
      <c r="H37" s="181">
        <v>32867</v>
      </c>
    </row>
    <row r="38" spans="1:8" s="22" customFormat="1" ht="15" customHeight="1" x14ac:dyDescent="0.25">
      <c r="A38" s="129">
        <v>35</v>
      </c>
      <c r="B38" s="100" t="s">
        <v>122</v>
      </c>
      <c r="C38" s="201">
        <v>0</v>
      </c>
      <c r="D38" s="201">
        <v>58913</v>
      </c>
      <c r="E38" s="201">
        <v>56107</v>
      </c>
      <c r="F38" s="201">
        <v>76031</v>
      </c>
      <c r="G38" s="208">
        <v>50364</v>
      </c>
      <c r="H38" s="181">
        <v>68080</v>
      </c>
    </row>
    <row r="39" spans="1:8" s="22" customFormat="1" ht="15" customHeight="1" x14ac:dyDescent="0.25">
      <c r="A39" s="129">
        <v>36</v>
      </c>
      <c r="B39" s="100" t="s">
        <v>123</v>
      </c>
      <c r="C39" s="201">
        <v>0</v>
      </c>
      <c r="D39" s="201">
        <v>9694</v>
      </c>
      <c r="E39" s="201">
        <v>43630</v>
      </c>
      <c r="F39" s="201">
        <v>65063</v>
      </c>
      <c r="G39" s="208">
        <v>45802</v>
      </c>
      <c r="H39" s="181">
        <v>75340</v>
      </c>
    </row>
    <row r="40" spans="1:8" s="22" customFormat="1" ht="15" customHeight="1" thickBot="1" x14ac:dyDescent="0.3">
      <c r="A40" s="129">
        <v>37</v>
      </c>
      <c r="B40" s="101" t="s">
        <v>81</v>
      </c>
      <c r="C40" s="202">
        <v>100027</v>
      </c>
      <c r="D40" s="202">
        <v>23620</v>
      </c>
      <c r="E40" s="202">
        <v>29230</v>
      </c>
      <c r="F40" s="202">
        <v>41317</v>
      </c>
      <c r="G40" s="209">
        <v>33445</v>
      </c>
      <c r="H40" s="182">
        <v>42425</v>
      </c>
    </row>
    <row r="41" spans="1:8" s="22" customFormat="1" ht="15" customHeight="1" thickTop="1" x14ac:dyDescent="0.25">
      <c r="A41" s="129"/>
      <c r="B41" s="106"/>
      <c r="C41" s="203">
        <f>SUM(C30:C40)</f>
        <v>651850</v>
      </c>
      <c r="D41" s="203">
        <f t="shared" ref="D41:G41" si="6">SUM(D30:D40)</f>
        <v>698990</v>
      </c>
      <c r="E41" s="203">
        <f t="shared" si="6"/>
        <v>876559</v>
      </c>
      <c r="F41" s="203">
        <f t="shared" si="6"/>
        <v>989282</v>
      </c>
      <c r="G41" s="210">
        <f t="shared" si="6"/>
        <v>962013</v>
      </c>
      <c r="H41" s="183">
        <f t="shared" ref="H41" si="7">SUM(H30:H40)</f>
        <v>1032362</v>
      </c>
    </row>
    <row r="42" spans="1:8" s="22" customFormat="1" ht="8.1" customHeight="1" x14ac:dyDescent="0.25">
      <c r="A42" s="129"/>
      <c r="B42" s="102"/>
      <c r="C42" s="203"/>
      <c r="D42" s="203"/>
      <c r="E42" s="203"/>
      <c r="F42" s="203"/>
      <c r="G42" s="210"/>
      <c r="H42" s="183"/>
    </row>
    <row r="43" spans="1:8" s="22" customFormat="1" ht="15" customHeight="1" x14ac:dyDescent="0.25">
      <c r="A43" s="129"/>
      <c r="B43" s="99" t="s">
        <v>124</v>
      </c>
      <c r="C43" s="201"/>
      <c r="D43" s="201"/>
      <c r="E43" s="201"/>
      <c r="F43" s="201"/>
      <c r="G43" s="208"/>
      <c r="H43" s="181"/>
    </row>
    <row r="44" spans="1:8" s="22" customFormat="1" ht="15" customHeight="1" x14ac:dyDescent="0.25">
      <c r="A44" s="129">
        <v>41</v>
      </c>
      <c r="B44" s="100" t="s">
        <v>115</v>
      </c>
      <c r="C44" s="201">
        <v>1392354</v>
      </c>
      <c r="D44" s="201">
        <v>1475408</v>
      </c>
      <c r="E44" s="201">
        <v>1878312</v>
      </c>
      <c r="F44" s="201">
        <v>1652602</v>
      </c>
      <c r="G44" s="208">
        <v>1654483</v>
      </c>
      <c r="H44" s="181">
        <v>1619250</v>
      </c>
    </row>
    <row r="45" spans="1:8" s="22" customFormat="1" ht="15" customHeight="1" x14ac:dyDescent="0.25">
      <c r="A45" s="129">
        <v>42</v>
      </c>
      <c r="B45" s="100" t="s">
        <v>116</v>
      </c>
      <c r="C45" s="201">
        <v>0</v>
      </c>
      <c r="D45" s="201">
        <v>17910</v>
      </c>
      <c r="E45" s="201">
        <v>9690</v>
      </c>
      <c r="F45" s="201">
        <v>3393</v>
      </c>
      <c r="G45" s="208">
        <v>4402</v>
      </c>
      <c r="H45" s="181">
        <v>1994</v>
      </c>
    </row>
    <row r="46" spans="1:8" s="22" customFormat="1" ht="15" customHeight="1" x14ac:dyDescent="0.25">
      <c r="A46" s="129">
        <v>43</v>
      </c>
      <c r="B46" s="100" t="s">
        <v>165</v>
      </c>
      <c r="C46" s="201">
        <v>5560</v>
      </c>
      <c r="D46" s="201">
        <v>13542</v>
      </c>
      <c r="E46" s="201">
        <v>21484</v>
      </c>
      <c r="F46" s="201">
        <v>241</v>
      </c>
      <c r="G46" s="208">
        <v>62127</v>
      </c>
      <c r="H46" s="181">
        <v>35177</v>
      </c>
    </row>
    <row r="47" spans="1:8" s="22" customFormat="1" ht="15" customHeight="1" x14ac:dyDescent="0.25">
      <c r="A47" s="129">
        <v>44</v>
      </c>
      <c r="B47" s="100" t="s">
        <v>120</v>
      </c>
      <c r="C47" s="201">
        <v>249925</v>
      </c>
      <c r="D47" s="201">
        <v>274826</v>
      </c>
      <c r="E47" s="201">
        <v>242951</v>
      </c>
      <c r="F47" s="201">
        <v>232197</v>
      </c>
      <c r="G47" s="208">
        <v>240864</v>
      </c>
      <c r="H47" s="181">
        <v>211250</v>
      </c>
    </row>
    <row r="48" spans="1:8" s="22" customFormat="1" ht="15" customHeight="1" x14ac:dyDescent="0.25">
      <c r="A48" s="129">
        <v>45</v>
      </c>
      <c r="B48" s="100" t="s">
        <v>125</v>
      </c>
      <c r="C48" s="201">
        <v>30641</v>
      </c>
      <c r="D48" s="201">
        <v>26071</v>
      </c>
      <c r="E48" s="201">
        <v>30896</v>
      </c>
      <c r="F48" s="201">
        <v>36828</v>
      </c>
      <c r="G48" s="208">
        <v>45694</v>
      </c>
      <c r="H48" s="181">
        <v>43496</v>
      </c>
    </row>
    <row r="49" spans="1:8" s="22" customFormat="1" ht="15" customHeight="1" x14ac:dyDescent="0.25">
      <c r="A49" s="129">
        <v>46</v>
      </c>
      <c r="B49" s="100" t="s">
        <v>109</v>
      </c>
      <c r="C49" s="201">
        <v>298598</v>
      </c>
      <c r="D49" s="201">
        <v>287952</v>
      </c>
      <c r="E49" s="201">
        <v>218392</v>
      </c>
      <c r="F49" s="201">
        <v>208583</v>
      </c>
      <c r="G49" s="208">
        <v>203783</v>
      </c>
      <c r="H49" s="181">
        <v>188815</v>
      </c>
    </row>
    <row r="50" spans="1:8" s="22" customFormat="1" ht="15" customHeight="1" x14ac:dyDescent="0.25">
      <c r="A50" s="129">
        <v>47</v>
      </c>
      <c r="B50" s="100" t="s">
        <v>121</v>
      </c>
      <c r="C50" s="201">
        <v>167645</v>
      </c>
      <c r="D50" s="201">
        <v>154171</v>
      </c>
      <c r="E50" s="201">
        <v>138893</v>
      </c>
      <c r="F50" s="201">
        <v>114076</v>
      </c>
      <c r="G50" s="208">
        <v>105984</v>
      </c>
      <c r="H50" s="181">
        <v>101132</v>
      </c>
    </row>
    <row r="51" spans="1:8" s="22" customFormat="1" ht="15" customHeight="1" thickBot="1" x14ac:dyDescent="0.3">
      <c r="A51" s="129">
        <v>48</v>
      </c>
      <c r="B51" s="101" t="s">
        <v>81</v>
      </c>
      <c r="C51" s="202">
        <v>37032</v>
      </c>
      <c r="D51" s="202">
        <v>35308</v>
      </c>
      <c r="E51" s="202">
        <v>25805</v>
      </c>
      <c r="F51" s="202">
        <v>23354</v>
      </c>
      <c r="G51" s="209">
        <v>35362</v>
      </c>
      <c r="H51" s="182">
        <v>32286</v>
      </c>
    </row>
    <row r="52" spans="1:8" s="22" customFormat="1" ht="15" customHeight="1" thickTop="1" x14ac:dyDescent="0.25">
      <c r="A52" s="129"/>
      <c r="B52" s="102"/>
      <c r="C52" s="203">
        <f>SUM(C44:C51)</f>
        <v>2181755</v>
      </c>
      <c r="D52" s="203">
        <f t="shared" ref="D52:G52" si="8">SUM(D44:D51)</f>
        <v>2285188</v>
      </c>
      <c r="E52" s="203">
        <f t="shared" si="8"/>
        <v>2566423</v>
      </c>
      <c r="F52" s="203">
        <f t="shared" si="8"/>
        <v>2271274</v>
      </c>
      <c r="G52" s="210">
        <f t="shared" si="8"/>
        <v>2352699</v>
      </c>
      <c r="H52" s="183">
        <f t="shared" ref="H52" si="9">SUM(H44:H51)</f>
        <v>2233400</v>
      </c>
    </row>
    <row r="53" spans="1:8" s="22" customFormat="1" ht="8.1" customHeight="1" thickBot="1" x14ac:dyDescent="0.3">
      <c r="A53" s="129"/>
      <c r="B53" s="102"/>
      <c r="C53" s="201"/>
      <c r="D53" s="201"/>
      <c r="E53" s="201"/>
      <c r="F53" s="201"/>
      <c r="G53" s="208"/>
      <c r="H53" s="181"/>
    </row>
    <row r="54" spans="1:8" s="22" customFormat="1" ht="15" customHeight="1" thickTop="1" x14ac:dyDescent="0.25">
      <c r="A54" s="129"/>
      <c r="B54" s="103" t="s">
        <v>126</v>
      </c>
      <c r="C54" s="204">
        <f>SUM(C52,C41)</f>
        <v>2833605</v>
      </c>
      <c r="D54" s="204">
        <f t="shared" ref="D54:G54" si="10">SUM(D52,D41)</f>
        <v>2984178</v>
      </c>
      <c r="E54" s="204">
        <f t="shared" si="10"/>
        <v>3442982</v>
      </c>
      <c r="F54" s="204">
        <f t="shared" si="10"/>
        <v>3260556</v>
      </c>
      <c r="G54" s="211">
        <f t="shared" si="10"/>
        <v>3314712</v>
      </c>
      <c r="H54" s="184">
        <f t="shared" ref="H54" si="11">SUM(H52,H41)</f>
        <v>3265762</v>
      </c>
    </row>
    <row r="55" spans="1:8" s="22" customFormat="1" ht="8.1" customHeight="1" x14ac:dyDescent="0.25">
      <c r="A55" s="129"/>
      <c r="B55" s="99"/>
      <c r="C55" s="203"/>
      <c r="D55" s="203"/>
      <c r="E55" s="203"/>
      <c r="F55" s="203"/>
      <c r="G55" s="210"/>
      <c r="H55" s="183"/>
    </row>
    <row r="56" spans="1:8" s="22" customFormat="1" ht="15" customHeight="1" x14ac:dyDescent="0.25">
      <c r="A56" s="129"/>
      <c r="B56" s="99" t="s">
        <v>127</v>
      </c>
      <c r="C56" s="201"/>
      <c r="D56" s="201"/>
      <c r="E56" s="201"/>
      <c r="F56" s="201"/>
      <c r="G56" s="208"/>
      <c r="H56" s="181"/>
    </row>
    <row r="57" spans="1:8" s="22" customFormat="1" ht="15" customHeight="1" x14ac:dyDescent="0.25">
      <c r="A57" s="129">
        <v>54</v>
      </c>
      <c r="B57" s="100" t="s">
        <v>128</v>
      </c>
      <c r="C57" s="203">
        <v>2476593</v>
      </c>
      <c r="D57" s="203">
        <v>2109577</v>
      </c>
      <c r="E57" s="203">
        <v>1377445</v>
      </c>
      <c r="F57" s="203">
        <v>1386273</v>
      </c>
      <c r="G57" s="210">
        <v>1557468</v>
      </c>
      <c r="H57" s="183">
        <v>1558032</v>
      </c>
    </row>
    <row r="58" spans="1:8" s="22" customFormat="1" ht="15" customHeight="1" x14ac:dyDescent="0.25">
      <c r="A58" s="129">
        <v>55</v>
      </c>
      <c r="B58" s="100" t="s">
        <v>129</v>
      </c>
      <c r="C58" s="201">
        <v>425208</v>
      </c>
      <c r="D58" s="201">
        <v>372609</v>
      </c>
      <c r="E58" s="201">
        <v>243799</v>
      </c>
      <c r="F58" s="201">
        <v>258007</v>
      </c>
      <c r="G58" s="208">
        <v>276784</v>
      </c>
      <c r="H58" s="181">
        <v>272743</v>
      </c>
    </row>
    <row r="59" spans="1:8" s="22" customFormat="1" ht="15" customHeight="1" x14ac:dyDescent="0.25">
      <c r="A59" s="129"/>
      <c r="B59" s="97"/>
      <c r="C59" s="203">
        <f>SUM(C57:C58)</f>
        <v>2901801</v>
      </c>
      <c r="D59" s="203">
        <f t="shared" ref="D59:G59" si="12">SUM(D57:D58)</f>
        <v>2482186</v>
      </c>
      <c r="E59" s="203">
        <f t="shared" si="12"/>
        <v>1621244</v>
      </c>
      <c r="F59" s="203">
        <f t="shared" si="12"/>
        <v>1644280</v>
      </c>
      <c r="G59" s="210">
        <f t="shared" si="12"/>
        <v>1834252</v>
      </c>
      <c r="H59" s="183">
        <f t="shared" ref="H59" si="13">SUM(H57:H58)</f>
        <v>1830775</v>
      </c>
    </row>
    <row r="60" spans="1:8" s="22" customFormat="1" ht="8.1" customHeight="1" thickBot="1" x14ac:dyDescent="0.3">
      <c r="A60" s="129"/>
      <c r="B60" s="99"/>
      <c r="C60" s="203"/>
      <c r="D60" s="203"/>
      <c r="E60" s="203"/>
      <c r="F60" s="203"/>
      <c r="G60" s="210"/>
      <c r="H60" s="183"/>
    </row>
    <row r="61" spans="1:8" s="22" customFormat="1" ht="15" customHeight="1" thickTop="1" x14ac:dyDescent="0.25">
      <c r="A61" s="129"/>
      <c r="B61" s="103" t="s">
        <v>130</v>
      </c>
      <c r="C61" s="204">
        <f>SUM(C59,C54)</f>
        <v>5735406</v>
      </c>
      <c r="D61" s="204">
        <f t="shared" ref="D61:G61" si="14">SUM(D59,D54)</f>
        <v>5466364</v>
      </c>
      <c r="E61" s="204">
        <f t="shared" si="14"/>
        <v>5064226</v>
      </c>
      <c r="F61" s="204">
        <f t="shared" si="14"/>
        <v>4904836</v>
      </c>
      <c r="G61" s="211">
        <f t="shared" si="14"/>
        <v>5148964</v>
      </c>
      <c r="H61" s="184">
        <f t="shared" ref="H61" si="15">SUM(H59,H54)</f>
        <v>5096537</v>
      </c>
    </row>
    <row r="62" spans="1:8" x14ac:dyDescent="0.25">
      <c r="C62" s="104"/>
      <c r="D62" s="104"/>
      <c r="E62" s="104"/>
      <c r="F62" s="104"/>
      <c r="G62" s="104"/>
      <c r="H62" s="104"/>
    </row>
    <row r="63" spans="1:8" x14ac:dyDescent="0.25">
      <c r="C63" s="104"/>
      <c r="D63" s="104"/>
      <c r="E63" s="104"/>
      <c r="F63" s="104"/>
      <c r="G63" s="104"/>
      <c r="H63" s="104"/>
    </row>
  </sheetData>
  <phoneticPr fontId="13" type="noConversion"/>
  <pageMargins left="0.511811024" right="0.511811024" top="0.78740157499999996" bottom="0.78740157499999996" header="0.31496062000000002" footer="0.31496062000000002"/>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F568C-35D9-44C3-AFCD-9B1DF7C4AFD6}">
  <dimension ref="A1:W21"/>
  <sheetViews>
    <sheetView showGridLines="0" zoomScale="175" zoomScaleNormal="175" workbookViewId="0"/>
  </sheetViews>
  <sheetFormatPr defaultColWidth="9.140625" defaultRowHeight="15" customHeight="1" x14ac:dyDescent="0.25"/>
  <cols>
    <col min="1" max="1" width="5.7109375" style="69" customWidth="1"/>
    <col min="2" max="2" width="29.85546875" style="22" customWidth="1"/>
    <col min="3" max="8" width="15.7109375" style="116" customWidth="1"/>
    <col min="9" max="16384" width="9.140625" style="22"/>
  </cols>
  <sheetData>
    <row r="1" spans="1:23" ht="15" customHeight="1" x14ac:dyDescent="0.25">
      <c r="A1" s="70"/>
      <c r="C1" s="22"/>
      <c r="D1" s="22"/>
      <c r="E1" s="22"/>
      <c r="F1" s="22"/>
      <c r="G1" s="22"/>
      <c r="H1" s="22"/>
    </row>
    <row r="2" spans="1:23" ht="15" customHeight="1" x14ac:dyDescent="0.25">
      <c r="A2" s="70"/>
      <c r="C2" s="22"/>
      <c r="D2" s="22"/>
      <c r="E2" s="22"/>
      <c r="F2" s="22"/>
      <c r="G2" s="22"/>
      <c r="H2" s="22"/>
    </row>
    <row r="3" spans="1:23" ht="15" customHeight="1" x14ac:dyDescent="0.25">
      <c r="A3" s="70"/>
      <c r="B3" s="118" t="s">
        <v>221</v>
      </c>
      <c r="C3" s="23"/>
      <c r="D3" s="22"/>
      <c r="E3" s="23"/>
      <c r="F3" s="23"/>
      <c r="G3" s="23"/>
      <c r="H3" s="23"/>
    </row>
    <row r="4" spans="1:23" ht="8.1" customHeight="1" x14ac:dyDescent="0.25">
      <c r="A4" s="70"/>
      <c r="B4" s="118"/>
      <c r="C4" s="69" t="s">
        <v>13</v>
      </c>
      <c r="D4" s="69" t="s">
        <v>30</v>
      </c>
      <c r="E4" s="69" t="s">
        <v>41</v>
      </c>
      <c r="F4" s="69" t="s">
        <v>65</v>
      </c>
      <c r="G4" s="69" t="s">
        <v>66</v>
      </c>
      <c r="H4" s="69" t="s">
        <v>242</v>
      </c>
    </row>
    <row r="5" spans="1:23" ht="24.95" customHeight="1" x14ac:dyDescent="0.25">
      <c r="B5" s="119" t="s">
        <v>15</v>
      </c>
      <c r="C5" s="120">
        <v>2018</v>
      </c>
      <c r="D5" s="120">
        <v>2019</v>
      </c>
      <c r="E5" s="120">
        <v>2020</v>
      </c>
      <c r="F5" s="120">
        <v>2021</v>
      </c>
      <c r="G5" s="120" t="s">
        <v>66</v>
      </c>
      <c r="H5" s="120" t="s">
        <v>242</v>
      </c>
    </row>
    <row r="6" spans="1:23" ht="15" customHeight="1" x14ac:dyDescent="0.25">
      <c r="A6" s="69">
        <v>2</v>
      </c>
      <c r="B6" s="107" t="s">
        <v>223</v>
      </c>
      <c r="C6" s="199">
        <v>1424.867</v>
      </c>
      <c r="D6" s="199">
        <v>1508.557</v>
      </c>
      <c r="E6" s="199">
        <v>2024.3140000000001</v>
      </c>
      <c r="F6" s="199">
        <v>1699.3150000000001</v>
      </c>
      <c r="G6" s="212">
        <v>1704.41</v>
      </c>
      <c r="H6" s="185">
        <v>1670.336</v>
      </c>
    </row>
    <row r="7" spans="1:23" ht="15" customHeight="1" x14ac:dyDescent="0.25">
      <c r="A7" s="69">
        <v>3</v>
      </c>
      <c r="B7" s="107" t="s">
        <v>226</v>
      </c>
      <c r="C7" s="199">
        <v>1125.171</v>
      </c>
      <c r="D7" s="199">
        <v>757.39300000000003</v>
      </c>
      <c r="E7" s="199">
        <v>1121.2070000000001</v>
      </c>
      <c r="F7" s="199">
        <v>763.01900000000001</v>
      </c>
      <c r="G7" s="212">
        <v>598.95000000000005</v>
      </c>
      <c r="H7" s="185">
        <v>632.56899999999996</v>
      </c>
    </row>
    <row r="8" spans="1:23" ht="15" customHeight="1" x14ac:dyDescent="0.25">
      <c r="A8" s="69">
        <v>4</v>
      </c>
      <c r="B8" s="107" t="s">
        <v>227</v>
      </c>
      <c r="C8" s="199">
        <v>302.71300000000002</v>
      </c>
      <c r="D8" s="199">
        <v>787.84199999999998</v>
      </c>
      <c r="E8" s="199">
        <v>923.69</v>
      </c>
      <c r="F8" s="199">
        <v>962.46600000000001</v>
      </c>
      <c r="G8" s="212">
        <v>1122.4680000000001</v>
      </c>
      <c r="H8" s="185">
        <v>1045.3979999999999</v>
      </c>
    </row>
    <row r="9" spans="1:23" ht="15" customHeight="1" x14ac:dyDescent="0.25">
      <c r="A9" s="69">
        <v>5</v>
      </c>
      <c r="B9" s="107" t="s">
        <v>224</v>
      </c>
      <c r="C9" s="199">
        <v>604.79200000000003</v>
      </c>
      <c r="D9" s="199">
        <v>348.99900000000002</v>
      </c>
      <c r="E9" s="199">
        <v>402.93900000000002</v>
      </c>
      <c r="F9" s="199">
        <v>704.24</v>
      </c>
      <c r="G9" s="212">
        <v>732.755</v>
      </c>
      <c r="H9" s="185">
        <v>785.84199999999998</v>
      </c>
    </row>
    <row r="10" spans="1:23" ht="15" customHeight="1" x14ac:dyDescent="0.25">
      <c r="A10" s="69">
        <v>6</v>
      </c>
      <c r="B10" s="107" t="s">
        <v>225</v>
      </c>
      <c r="C10" s="200">
        <v>0.50052414714480353</v>
      </c>
      <c r="D10" s="200">
        <v>2.2574334023879721</v>
      </c>
      <c r="E10" s="200">
        <v>2.2923817252735526</v>
      </c>
      <c r="F10" s="200">
        <v>1.3666732931955015</v>
      </c>
      <c r="G10" s="213">
        <v>1.5318462514755955</v>
      </c>
      <c r="H10" s="186">
        <v>1.3302903128109722</v>
      </c>
    </row>
    <row r="11" spans="1:23" ht="8.1" customHeight="1" x14ac:dyDescent="0.25">
      <c r="C11" s="115"/>
      <c r="E11" s="115"/>
      <c r="F11" s="115"/>
      <c r="G11" s="115"/>
      <c r="H11" s="115"/>
    </row>
    <row r="12" spans="1:23" ht="15" customHeight="1" x14ac:dyDescent="0.25">
      <c r="B12" s="289" t="s">
        <v>228</v>
      </c>
      <c r="C12" s="289"/>
      <c r="D12" s="289"/>
      <c r="E12" s="289"/>
      <c r="F12" s="289"/>
      <c r="G12" s="289"/>
      <c r="H12" s="22"/>
      <c r="I12" s="122"/>
      <c r="J12" s="122"/>
      <c r="K12" s="122"/>
      <c r="L12" s="122"/>
      <c r="M12" s="122"/>
      <c r="N12" s="122"/>
      <c r="O12" s="122"/>
      <c r="P12" s="122"/>
      <c r="Q12" s="122"/>
      <c r="R12" s="122"/>
      <c r="S12" s="122"/>
      <c r="T12" s="122"/>
      <c r="U12" s="122"/>
      <c r="V12" s="122"/>
      <c r="W12" s="122"/>
    </row>
    <row r="13" spans="1:23" ht="15" customHeight="1" x14ac:dyDescent="0.25">
      <c r="B13" s="289" t="s">
        <v>229</v>
      </c>
      <c r="C13" s="289"/>
      <c r="D13" s="289"/>
      <c r="E13" s="289"/>
      <c r="F13" s="289"/>
      <c r="G13" s="289"/>
      <c r="H13" s="289"/>
    </row>
    <row r="17" spans="2:8" ht="15" customHeight="1" x14ac:dyDescent="0.25">
      <c r="B17" s="123"/>
    </row>
    <row r="21" spans="2:8" ht="15" customHeight="1" x14ac:dyDescent="0.25">
      <c r="C21" s="117"/>
      <c r="D21" s="117"/>
      <c r="E21" s="117"/>
      <c r="F21" s="117"/>
      <c r="G21" s="117"/>
      <c r="H21" s="117"/>
    </row>
  </sheetData>
  <mergeCells count="2">
    <mergeCell ref="B12:G12"/>
    <mergeCell ref="B13:H13"/>
  </mergeCells>
  <phoneticPr fontId="13" type="noConversion"/>
  <pageMargins left="0.511811024" right="0.511811024" top="0.78740157499999996" bottom="0.78740157499999996"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Key Indicators &gt;&gt;</vt:lpstr>
      <vt:lpstr>1. Key Financial Indicators</vt:lpstr>
      <vt:lpstr>2. Results</vt:lpstr>
      <vt:lpstr>3. Mining Segment</vt:lpstr>
      <vt:lpstr>4. Smelting Segment</vt:lpstr>
      <vt:lpstr>5. CAPEX</vt:lpstr>
      <vt:lpstr>6. Cash Flow</vt:lpstr>
      <vt:lpstr>7. Balance Sheet</vt:lpstr>
      <vt:lpstr>8. Indebtedness</vt:lpstr>
      <vt:lpstr>9. Cash Flow - Reconciliation</vt:lpstr>
      <vt:lpstr>10. Use of Non-IFRS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Cristiene Baldoino Da Costa</dc:creator>
  <cp:lastModifiedBy>Rafael Almeida Diniz</cp:lastModifiedBy>
  <dcterms:created xsi:type="dcterms:W3CDTF">2018-08-30T17:22:39Z</dcterms:created>
  <dcterms:modified xsi:type="dcterms:W3CDTF">2022-07-28T20:39:27Z</dcterms:modified>
</cp:coreProperties>
</file>