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azrstrs01vm\CORPORATIVO\DEPARTAMENTOS\RI Nexa\Nexa Resources\09 - RI\01 - Trimestral\2022Q3\Website\"/>
    </mc:Choice>
  </mc:AlternateContent>
  <xr:revisionPtr revIDLastSave="0" documentId="13_ncr:1_{69581CB6-9835-4E69-A0A7-29015385AE9F}" xr6:coauthVersionLast="47" xr6:coauthVersionMax="47" xr10:uidLastSave="{00000000-0000-0000-0000-000000000000}"/>
  <bookViews>
    <workbookView xWindow="20370" yWindow="-120" windowWidth="38640" windowHeight="15840" tabRatio="815" xr2:uid="{00000000-000D-0000-FFFF-FFFF00000000}"/>
  </bookViews>
  <sheets>
    <sheet name="Key Indicators &gt;&gt;" sheetId="5" r:id="rId1"/>
    <sheet name="1. Key Financial Indicators" sheetId="4" r:id="rId2"/>
    <sheet name="2. Results" sheetId="7" r:id="rId3"/>
    <sheet name="3. Mining Segment" sheetId="1" r:id="rId4"/>
    <sheet name="4. Smelting Segment" sheetId="3" r:id="rId5"/>
    <sheet name="5. CAPEX" sheetId="2" r:id="rId6"/>
    <sheet name="6. Cash Flow" sheetId="8" r:id="rId7"/>
    <sheet name="7. Balance Sheet" sheetId="9" r:id="rId8"/>
    <sheet name="8. Indebtedness" sheetId="11" r:id="rId9"/>
    <sheet name="9. Cash Flow - Reconciliation" sheetId="6" r:id="rId10"/>
    <sheet name="10. Use of Non-IFRS"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sdgsgha" localSheetId="3" hidden="1">[1]Mercado!#REF!</definedName>
    <definedName name="\sdgsgha" localSheetId="5" hidden="1">[1]Mercado!#REF!</definedName>
    <definedName name="\sdgsgha" hidden="1">[1]Mercado!#REF!</definedName>
    <definedName name="_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5"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5" hidden="1">{#N/A,#N/A,FALSE,"MAY96 2260";#N/A,#N/A,FALSE,"system reclass";#N/A,#N/A,FALSE,"Items with no project number"}</definedName>
    <definedName name="________jul02" hidden="1">{#N/A,#N/A,FALSE,"MAY96 2260";#N/A,#N/A,FALSE,"system reclass";#N/A,#N/A,FALSE,"Items with no project number"}</definedName>
    <definedName name="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5"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5" hidden="1">{#N/A,#N/A,FALSE,"MAY96 2260";#N/A,#N/A,FALSE,"system reclass";#N/A,#N/A,FALSE,"Items with no project number"}</definedName>
    <definedName name="______jul02" hidden="1">{#N/A,#N/A,FALSE,"MAY96 2260";#N/A,#N/A,FALSE,"system reclass";#N/A,#N/A,FALSE,"Items with no project number"}</definedName>
    <definedName name="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5"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5" hidden="1">{#N/A,#N/A,FALSE,"MAY96 2260";#N/A,#N/A,FALSE,"system reclass";#N/A,#N/A,FALSE,"Items with no project number"}</definedName>
    <definedName name="_____jul02" hidden="1">{#N/A,#N/A,FALSE,"MAY96 2260";#N/A,#N/A,FALSE,"system reclass";#N/A,#N/A,FALSE,"Items with no project number"}</definedName>
    <definedName name="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5"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5" hidden="1">{#N/A,#N/A,FALSE,"MAY96 2260";#N/A,#N/A,FALSE,"system reclass";#N/A,#N/A,FALSE,"Items with no project number"}</definedName>
    <definedName name="____jul02" hidden="1">{#N/A,#N/A,FALSE,"MAY96 2260";#N/A,#N/A,FALSE,"system reclass";#N/A,#N/A,FALSE,"Items with no project number"}</definedName>
    <definedName name="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5"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5" hidden="1">{#N/A,#N/A,FALSE,"MAY96 2260";#N/A,#N/A,FALSE,"system reclass";#N/A,#N/A,FALSE,"Items with no project number"}</definedName>
    <definedName name="___jul02" hidden="1">{#N/A,#N/A,FALSE,"MAY96 2260";#N/A,#N/A,FALSE,"system reclass";#N/A,#N/A,FALSE,"Items with no project number"}</definedName>
    <definedName name="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5"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3" hidden="1">[1]Mercado!#REF!</definedName>
    <definedName name="__123Graph_A" hidden="1">[1]Mercado!#REF!</definedName>
    <definedName name="__123Graph_ACOMPARA" localSheetId="3" hidden="1">[1]Mercado!#REF!</definedName>
    <definedName name="__123Graph_ACOMPARA" hidden="1">[1]Mercado!#REF!</definedName>
    <definedName name="__123Graph_ACONSMED" localSheetId="3" hidden="1">[1]Mercado!#REF!</definedName>
    <definedName name="__123Graph_ACONSMED" hidden="1">[1]Mercado!#REF!</definedName>
    <definedName name="__123Graph_APREVRCOM" localSheetId="3" hidden="1">#REF!</definedName>
    <definedName name="__123Graph_APREVRCOM" localSheetId="5" hidden="1">#REF!</definedName>
    <definedName name="__123Graph_APREVRCOM" hidden="1">#REF!</definedName>
    <definedName name="__123Graph_APREVREALI" localSheetId="3" hidden="1">#REF!</definedName>
    <definedName name="__123Graph_APREVREALI" localSheetId="5" hidden="1">#REF!</definedName>
    <definedName name="__123Graph_APREVREALI" hidden="1">#REF!</definedName>
    <definedName name="__123Graph_APREVRIND" localSheetId="3" hidden="1">#REF!</definedName>
    <definedName name="__123Graph_APREVRIND" localSheetId="5" hidden="1">#REF!</definedName>
    <definedName name="__123Graph_APREVRIND" hidden="1">#REF!</definedName>
    <definedName name="__123Graph_APREVROUT" localSheetId="3" hidden="1">[1]Mercado!#REF!</definedName>
    <definedName name="__123Graph_APREVROUT" localSheetId="5" hidden="1">[1]Mercado!#REF!</definedName>
    <definedName name="__123Graph_APREVROUT" hidden="1">[1]Mercado!#REF!</definedName>
    <definedName name="__123Graph_APREVRRES" localSheetId="3" hidden="1">#REF!</definedName>
    <definedName name="__123Graph_APREVRRES" localSheetId="5" hidden="1">#REF!</definedName>
    <definedName name="__123Graph_APREVRRES" hidden="1">#REF!</definedName>
    <definedName name="__123Graph_APREVRTOT" localSheetId="3" hidden="1">#REF!</definedName>
    <definedName name="__123Graph_APREVRTOT" localSheetId="5" hidden="1">#REF!</definedName>
    <definedName name="__123Graph_APREVRTOT" hidden="1">#REF!</definedName>
    <definedName name="__123Graph_AYTD" localSheetId="3" hidden="1">'[2]YTD actual v. projection'!#REF!</definedName>
    <definedName name="__123Graph_AYTD" localSheetId="5" hidden="1">'[2]YTD actual v. projection'!#REF!</definedName>
    <definedName name="__123Graph_AYTD" hidden="1">'[2]YTD actual v. projection'!#REF!</definedName>
    <definedName name="__123Graph_AYTD92" localSheetId="3" hidden="1">'[2]YTD actual v. projection'!#REF!</definedName>
    <definedName name="__123Graph_AYTD92" localSheetId="5" hidden="1">'[2]YTD actual v. projection'!#REF!</definedName>
    <definedName name="__123Graph_AYTD92" hidden="1">'[2]YTD actual v. projection'!#REF!</definedName>
    <definedName name="__123Graph_B" localSheetId="3" hidden="1">#REF!</definedName>
    <definedName name="__123Graph_B" localSheetId="5" hidden="1">#REF!</definedName>
    <definedName name="__123Graph_B" hidden="1">#REF!</definedName>
    <definedName name="__123Graph_BCOMPARA" localSheetId="3" hidden="1">#REF!</definedName>
    <definedName name="__123Graph_BCOMPARA" localSheetId="5" hidden="1">#REF!</definedName>
    <definedName name="__123Graph_BCOMPARA" hidden="1">#REF!</definedName>
    <definedName name="__123Graph_BPREVREALI" localSheetId="3" hidden="1">#REF!</definedName>
    <definedName name="__123Graph_BPREVREALI" localSheetId="5" hidden="1">#REF!</definedName>
    <definedName name="__123Graph_BPREVREALI" hidden="1">#REF!</definedName>
    <definedName name="__123Graph_C" hidden="1">[3]BALANMES!$G$46:$G$59</definedName>
    <definedName name="__123Graph_CPREVREALI" localSheetId="3" hidden="1">#REF!</definedName>
    <definedName name="__123Graph_CPREVREALI" localSheetId="5" hidden="1">#REF!</definedName>
    <definedName name="__123Graph_CPREVREALI" hidden="1">#REF!</definedName>
    <definedName name="__123Graph_D" localSheetId="3" hidden="1">#REF!</definedName>
    <definedName name="__123Graph_D" localSheetId="5" hidden="1">#REF!</definedName>
    <definedName name="__123Graph_D" hidden="1">#REF!</definedName>
    <definedName name="__123Graph_DCOMPARA" localSheetId="3" hidden="1">#REF!</definedName>
    <definedName name="__123Graph_DCOMPARA" localSheetId="5" hidden="1">#REF!</definedName>
    <definedName name="__123Graph_DCOMPARA" hidden="1">#REF!</definedName>
    <definedName name="__123Graph_DPREVREALI" localSheetId="3" hidden="1">[1]Mercado!#REF!</definedName>
    <definedName name="__123Graph_DPREVREALI" localSheetId="5" hidden="1">[1]Mercado!#REF!</definedName>
    <definedName name="__123Graph_DPREVREALI" hidden="1">[1]Mercado!#REF!</definedName>
    <definedName name="__123Graph_E" hidden="1">[3]BALANMES!$I$46:$I$59</definedName>
    <definedName name="__123Graph_EPREVREALI" localSheetId="3" hidden="1">#REF!</definedName>
    <definedName name="__123Graph_EPREVREALI" localSheetId="5" hidden="1">#REF!</definedName>
    <definedName name="__123Graph_EPREVREALI" hidden="1">#REF!</definedName>
    <definedName name="__123Graph_EYTD" localSheetId="3" hidden="1">'[2]YTD actual v. projection'!#REF!</definedName>
    <definedName name="__123Graph_EYTD" localSheetId="5" hidden="1">'[2]YTD actual v. projection'!#REF!</definedName>
    <definedName name="__123Graph_EYTD" hidden="1">'[2]YTD actual v. projection'!#REF!</definedName>
    <definedName name="__123Graph_EYTD92" localSheetId="3" hidden="1">'[2]YTD actual v. projection'!#REF!</definedName>
    <definedName name="__123Graph_EYTD92" localSheetId="5" hidden="1">'[2]YTD actual v. projection'!#REF!</definedName>
    <definedName name="__123Graph_EYTD92" hidden="1">'[2]YTD actual v. projection'!#REF!</definedName>
    <definedName name="__123Graph_F" localSheetId="3" hidden="1">#REF!</definedName>
    <definedName name="__123Graph_F" localSheetId="5" hidden="1">#REF!</definedName>
    <definedName name="__123Graph_F" hidden="1">#REF!</definedName>
    <definedName name="__123Graph_FCOMPARA" localSheetId="3" hidden="1">#REF!</definedName>
    <definedName name="__123Graph_FCOMPARA" localSheetId="5" hidden="1">#REF!</definedName>
    <definedName name="__123Graph_FCOMPARA" hidden="1">#REF!</definedName>
    <definedName name="__123Graph_LBL_A" localSheetId="3" hidden="1">'[2]YTD actual v. projection'!#REF!</definedName>
    <definedName name="__123Graph_LBL_A" localSheetId="5" hidden="1">'[2]YTD actual v. projection'!#REF!</definedName>
    <definedName name="__123Graph_LBL_A" hidden="1">'[2]YTD actual v. projection'!#REF!</definedName>
    <definedName name="__123Graph_LBL_AYTD" localSheetId="3" hidden="1">'[2]YTD actual v. projection'!#REF!</definedName>
    <definedName name="__123Graph_LBL_AYTD" localSheetId="5" hidden="1">'[2]YTD actual v. projection'!#REF!</definedName>
    <definedName name="__123Graph_LBL_AYTD" hidden="1">'[2]YTD actual v. projection'!#REF!</definedName>
    <definedName name="__123Graph_LBL_AYTD92" localSheetId="3" hidden="1">'[2]YTD actual v. projection'!#REF!</definedName>
    <definedName name="__123Graph_LBL_AYTD92" hidden="1">'[2]YTD actual v. projection'!#REF!</definedName>
    <definedName name="__123Graph_LBL_B" localSheetId="3" hidden="1">'[2]YTD actual v. projection'!#REF!</definedName>
    <definedName name="__123Graph_LBL_B" hidden="1">'[2]YTD actual v. projection'!#REF!</definedName>
    <definedName name="__123Graph_LBL_BYTD" localSheetId="3" hidden="1">'[2]YTD actual v. projection'!#REF!</definedName>
    <definedName name="__123Graph_LBL_BYTD" hidden="1">'[2]YTD actual v. projection'!#REF!</definedName>
    <definedName name="__123Graph_LBL_BYTD92" localSheetId="3" hidden="1">'[2]YTD actual v. projection'!#REF!</definedName>
    <definedName name="__123Graph_LBL_BYTD92" hidden="1">'[2]YTD actual v. projection'!#REF!</definedName>
    <definedName name="__123Graph_LBL_C" localSheetId="3" hidden="1">'[2]YTD actual v. projection'!#REF!</definedName>
    <definedName name="__123Graph_LBL_C" hidden="1">'[2]YTD actual v. projection'!#REF!</definedName>
    <definedName name="__123Graph_LBL_CYTD" localSheetId="3" hidden="1">'[2]YTD actual v. projection'!#REF!</definedName>
    <definedName name="__123Graph_LBL_CYTD" hidden="1">'[2]YTD actual v. projection'!#REF!</definedName>
    <definedName name="__123Graph_LBL_CYTD92" localSheetId="3" hidden="1">'[2]YTD actual v. projection'!#REF!</definedName>
    <definedName name="__123Graph_LBL_CYTD92" hidden="1">'[2]YTD actual v. projection'!#REF!</definedName>
    <definedName name="__123Graph_LBL_D" localSheetId="3" hidden="1">'[2]YTD actual v. projection'!#REF!</definedName>
    <definedName name="__123Graph_LBL_D" hidden="1">'[2]YTD actual v. projection'!#REF!</definedName>
    <definedName name="__123Graph_LBL_DYTD" localSheetId="3" hidden="1">'[2]YTD actual v. projection'!#REF!</definedName>
    <definedName name="__123Graph_LBL_DYTD" hidden="1">'[2]YTD actual v. projection'!#REF!</definedName>
    <definedName name="__123Graph_LBL_DYTD92" localSheetId="3" hidden="1">'[2]YTD actual v. projection'!#REF!</definedName>
    <definedName name="__123Graph_LBL_DYTD92" hidden="1">'[2]YTD actual v. projection'!#REF!</definedName>
    <definedName name="__123Graph_LBL_E" localSheetId="3" hidden="1">'[2]YTD actual v. projection'!#REF!</definedName>
    <definedName name="__123Graph_LBL_E" hidden="1">'[2]YTD actual v. projection'!#REF!</definedName>
    <definedName name="__123Graph_LBL_EYTD" localSheetId="3" hidden="1">'[2]YTD actual v. projection'!#REF!</definedName>
    <definedName name="__123Graph_LBL_EYTD" hidden="1">'[2]YTD actual v. projection'!#REF!</definedName>
    <definedName name="__123Graph_LBL_EYTD92" localSheetId="3" hidden="1">'[2]YTD actual v. projection'!#REF!</definedName>
    <definedName name="__123Graph_LBL_EYTD92" hidden="1">'[2]YTD actual v. projection'!#REF!</definedName>
    <definedName name="__123Graph_LBL_F" localSheetId="3" hidden="1">'[2]YTD actual v. projection'!#REF!</definedName>
    <definedName name="__123Graph_LBL_F" hidden="1">'[2]YTD actual v. projection'!#REF!</definedName>
    <definedName name="__123Graph_LBL_FYTD" localSheetId="3" hidden="1">'[2]YTD actual v. projection'!#REF!</definedName>
    <definedName name="__123Graph_LBL_FYTD" hidden="1">'[2]YTD actual v. projection'!#REF!</definedName>
    <definedName name="__123Graph_LBL_FYTD92" localSheetId="3" hidden="1">'[2]YTD actual v. projection'!#REF!</definedName>
    <definedName name="__123Graph_LBL_FYTD92" hidden="1">'[2]YTD actual v. projection'!#REF!</definedName>
    <definedName name="__123Graph_X" localSheetId="3" hidden="1">'[2]YTD actual v. projection'!#REF!</definedName>
    <definedName name="__123Graph_X" hidden="1">'[2]YTD actual v. projection'!#REF!</definedName>
    <definedName name="__123Graph_XCONSMED" localSheetId="3" hidden="1">[1]Mercado!#REF!</definedName>
    <definedName name="__123Graph_XCONSMED" hidden="1">[1]Mercado!#REF!</definedName>
    <definedName name="__123Graph_XELASTIC" localSheetId="3" hidden="1">[1]Mercado!#REF!</definedName>
    <definedName name="__123Graph_XELASTIC" hidden="1">[1]Mercado!#REF!</definedName>
    <definedName name="__123Graph_XPREVRCOM" localSheetId="3" hidden="1">[1]Mercado!#REF!</definedName>
    <definedName name="__123Graph_XPREVRCOM" hidden="1">[1]Mercado!#REF!</definedName>
    <definedName name="__123Graph_XPREVREALI" localSheetId="3" hidden="1">[1]Mercado!#REF!</definedName>
    <definedName name="__123Graph_XPREVREALI" hidden="1">[1]Mercado!#REF!</definedName>
    <definedName name="__123Graph_XPREVRIND" localSheetId="3" hidden="1">#REF!</definedName>
    <definedName name="__123Graph_XPREVRIND" localSheetId="5" hidden="1">#REF!</definedName>
    <definedName name="__123Graph_XPREVRIND" hidden="1">#REF!</definedName>
    <definedName name="__123Graph_XPREVROUT" localSheetId="3" hidden="1">#REF!</definedName>
    <definedName name="__123Graph_XPREVROUT" localSheetId="5" hidden="1">#REF!</definedName>
    <definedName name="__123Graph_XPREVROUT" hidden="1">#REF!</definedName>
    <definedName name="__123Graph_XPREVRRES" localSheetId="3" hidden="1">#REF!</definedName>
    <definedName name="__123Graph_XPREVRRES" localSheetId="5" hidden="1">#REF!</definedName>
    <definedName name="__123Graph_XPREVRRES" hidden="1">#REF!</definedName>
    <definedName name="__123Graph_XPREVRTOT" localSheetId="3" hidden="1">#REF!</definedName>
    <definedName name="__123Graph_XPREVRTOT" localSheetId="5" hidden="1">#REF!</definedName>
    <definedName name="__123Graph_XPREVRTOT" hidden="1">#REF!</definedName>
    <definedName name="__123Graph_XYTD" localSheetId="3" hidden="1">'[2]YTD actual v. projection'!#REF!</definedName>
    <definedName name="__123Graph_XYTD" localSheetId="5" hidden="1">'[2]YTD actual v. projection'!#REF!</definedName>
    <definedName name="__123Graph_XYTD" hidden="1">'[2]YTD actual v. projection'!#REF!</definedName>
    <definedName name="__123Graph_XYTD92" localSheetId="3" hidden="1">'[2]YTD actual v. projection'!#REF!</definedName>
    <definedName name="__123Graph_XYTD92" localSheetId="5" hidden="1">'[2]YTD actual v. projection'!#REF!</definedName>
    <definedName name="__123Graph_XYTD92" hidden="1">'[2]YTD actual v. projection'!#REF!</definedName>
    <definedName name="__jul02" localSheetId="5" hidden="1">{#N/A,#N/A,FALSE,"MAY96 2260";#N/A,#N/A,FALSE,"system reclass";#N/A,#N/A,FALSE,"Items with no project number"}</definedName>
    <definedName name="__jul02" hidden="1">{#N/A,#N/A,FALSE,"MAY96 2260";#N/A,#N/A,FALSE,"system reclass";#N/A,#N/A,FALSE,"Items with no project number"}</definedName>
    <definedName name="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5"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3" hidden="1">#REF!</definedName>
    <definedName name="_123" hidden="1">#REF!</definedName>
    <definedName name="_12œ____123Grap" localSheetId="3" hidden="1">#REF!</definedName>
    <definedName name="_12œ____123Grap" localSheetId="5" hidden="1">#REF!</definedName>
    <definedName name="_12œ____123Grap" hidden="1">#REF!</definedName>
    <definedName name="_16œ_0__123Grap" localSheetId="3" hidden="1">#REF!</definedName>
    <definedName name="_16œ_0__123Grap" localSheetId="5" hidden="1">#REF!</definedName>
    <definedName name="_16œ_0__123Grap" hidden="1">#REF!</definedName>
    <definedName name="_1Dist_Val" localSheetId="3" hidden="1">[4]ACUMULADO!#REF!</definedName>
    <definedName name="_1Dist_Val" localSheetId="5" hidden="1">[4]ACUMULADO!#REF!</definedName>
    <definedName name="_1Dist_Val" hidden="1">[4]ACUMULADO!#REF!</definedName>
    <definedName name="_2F" localSheetId="3" hidden="1">[4]ACUMULADO!#REF!</definedName>
    <definedName name="_2F" localSheetId="5" hidden="1">[4]ACUMULADO!#REF!</definedName>
    <definedName name="_2F" hidden="1">[4]ACUMULADO!#REF!</definedName>
    <definedName name="_3_0_Dist_Val" localSheetId="3" hidden="1">[4]ACUMULADO!#REF!</definedName>
    <definedName name="_3_0_Dist_Val" hidden="1">[4]ACUMULADO!#REF!</definedName>
    <definedName name="_4_0_F" localSheetId="3" hidden="1">[4]ACUMULADO!#REF!</definedName>
    <definedName name="_4_0_F" hidden="1">[4]ACUMULADO!#REF!</definedName>
    <definedName name="_4_123Grap" localSheetId="3" hidden="1">#REF!</definedName>
    <definedName name="_4_123Grap" localSheetId="5" hidden="1">#REF!</definedName>
    <definedName name="_4_123Grap" hidden="1">#REF!</definedName>
    <definedName name="_8_0__123Grap" localSheetId="3" hidden="1">#REF!</definedName>
    <definedName name="_8_0__123Grap" localSheetId="5" hidden="1">#REF!</definedName>
    <definedName name="_8_0__123Grap" hidden="1">#REF!</definedName>
    <definedName name="_ACC2" localSheetId="3" hidden="1">#REF!</definedName>
    <definedName name="_ACC2" localSheetId="5"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3" hidden="1">[4]ACUMULADO!#REF!</definedName>
    <definedName name="_Dist_Bin" localSheetId="5" hidden="1">[4]ACUMULADO!#REF!</definedName>
    <definedName name="_Dist_Bin" hidden="1">[4]ACUMULADO!#REF!</definedName>
    <definedName name="_Dist_Values" localSheetId="3" hidden="1">#REF!</definedName>
    <definedName name="_Dist_Values" localSheetId="5" hidden="1">#REF!</definedName>
    <definedName name="_Dist_Values" hidden="1">#REF!</definedName>
    <definedName name="_Fill" localSheetId="3" hidden="1">#REF!</definedName>
    <definedName name="_Fill" localSheetId="5" hidden="1">#REF!</definedName>
    <definedName name="_Fill" hidden="1">#REF!</definedName>
    <definedName name="_xlnm._FilterDatabase" hidden="1">'[5]Cash basis Ago-02'!$A$1:$BG$114</definedName>
    <definedName name="_jul02" localSheetId="5" hidden="1">{#N/A,#N/A,FALSE,"MAY96 2260";#N/A,#N/A,FALSE,"system reclass";#N/A,#N/A,FALSE,"Items with no project number"}</definedName>
    <definedName name="_jul02" hidden="1">{#N/A,#N/A,FALSE,"MAY96 2260";#N/A,#N/A,FALSE,"system reclass";#N/A,#N/A,FALSE,"Items with no project number"}</definedName>
    <definedName name="_Key1" localSheetId="3" hidden="1">#REF!</definedName>
    <definedName name="_Key1" localSheetId="5" hidden="1">#REF!</definedName>
    <definedName name="_Key1" hidden="1">#REF!</definedName>
    <definedName name="_Key2" hidden="1">[6]MOPE!$AG$10:$AG$70</definedName>
    <definedName name="_Order1" hidden="1">0</definedName>
    <definedName name="_Order2" hidden="1">255</definedName>
    <definedName name="_Parse_Out" localSheetId="3" hidden="1">#REF!</definedName>
    <definedName name="_Parse_Out" localSheetId="5" hidden="1">#REF!</definedName>
    <definedName name="_Parse_Out" hidden="1">#REF!</definedName>
    <definedName name="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5"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3" hidden="1">'[7] PIB Brasil ( R$ de 1996 )'!#REF!</definedName>
    <definedName name="_Regression_Out" hidden="1">'[7] PIB Brasil ( R$ de 1996 )'!#REF!</definedName>
    <definedName name="_Regression_X" localSheetId="3" hidden="1">'[7] PIB Brasil ( R$ de 1996 )'!#REF!</definedName>
    <definedName name="_Regression_X" hidden="1">'[7] PIB Brasil ( R$ de 1996 )'!#REF!</definedName>
    <definedName name="_Regression_Y" localSheetId="3" hidden="1">#REF!</definedName>
    <definedName name="_Regression_Y" localSheetId="5" hidden="1">#REF!</definedName>
    <definedName name="_Regression_Y" hidden="1">#REF!</definedName>
    <definedName name="_Sort" localSheetId="3" hidden="1">#REF!</definedName>
    <definedName name="_Sort" localSheetId="5" hidden="1">#REF!</definedName>
    <definedName name="_Sort" hidden="1">#REF!</definedName>
    <definedName name="_Table1_In1" localSheetId="3" hidden="1">#REF!</definedName>
    <definedName name="_Table1_In1" localSheetId="5" hidden="1">#REF!</definedName>
    <definedName name="_Table1_In1" hidden="1">#REF!</definedName>
    <definedName name="_Table1_Out" localSheetId="3" hidden="1">#REF!</definedName>
    <definedName name="_Table1_Out" localSheetId="5" hidden="1">#REF!</definedName>
    <definedName name="_Table1_Out" hidden="1">#REF!</definedName>
    <definedName name="aaaaaaaaaa" localSheetId="5" hidden="1">{#N/A,#N/A,FALSE,"ENERGIA";#N/A,#N/A,FALSE,"PERDIDAS";#N/A,#N/A,FALSE,"CLIENTES";#N/A,#N/A,FALSE,"ESTADO";#N/A,#N/A,FALSE,"TECNICA"}</definedName>
    <definedName name="aaaaaaaaaa" hidden="1">{#N/A,#N/A,FALSE,"ENERGIA";#N/A,#N/A,FALSE,"PERDIDAS";#N/A,#N/A,FALSE,"CLIENTES";#N/A,#N/A,FALSE,"ESTADO";#N/A,#N/A,FALSE,"TECNICA"}</definedName>
    <definedName name="aaaaaaaaaaaaa" localSheetId="5"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3" hidden="1">#REF!</definedName>
    <definedName name="ACwvu.Coal._.Pricing._.and._.Usage." localSheetId="5" hidden="1">#REF!</definedName>
    <definedName name="ACwvu.Coal._.Pricing._.and._.Usage." hidden="1">#REF!</definedName>
    <definedName name="ACwvu.Depreciation._.Monthly." localSheetId="3" hidden="1">#REF!</definedName>
    <definedName name="ACwvu.Depreciation._.Monthly." localSheetId="5" hidden="1">#REF!</definedName>
    <definedName name="ACwvu.Depreciation._.Monthly." hidden="1">#REF!</definedName>
    <definedName name="ACwvu.Gross._.Profit." localSheetId="3" hidden="1">#REF!</definedName>
    <definedName name="ACwvu.Gross._.Profit." localSheetId="5" hidden="1">#REF!</definedName>
    <definedName name="ACwvu.Gross._.Profit." hidden="1">#REF!</definedName>
    <definedName name="ACwvu.Gross._.Profit._.Monthly." localSheetId="3" hidden="1">#REF!</definedName>
    <definedName name="ACwvu.Gross._.Profit._.Monthly." localSheetId="5" hidden="1">#REF!</definedName>
    <definedName name="ACwvu.Gross._.Profit._.Monthly." hidden="1">#REF!</definedName>
    <definedName name="ACwvu.Inter._.Plant._.Xfer._.Monthly." localSheetId="3" hidden="1">#REF!</definedName>
    <definedName name="ACwvu.Inter._.Plant._.Xfer._.Monthly." localSheetId="5" hidden="1">#REF!</definedName>
    <definedName name="ACwvu.Inter._.Plant._.Xfer._.Monthly." hidden="1">#REF!</definedName>
    <definedName name="ACwvu.Inventory._.Change._.Monthly." localSheetId="3" hidden="1">#REF!</definedName>
    <definedName name="ACwvu.Inventory._.Change._.Monthly." localSheetId="5" hidden="1">#REF!</definedName>
    <definedName name="ACwvu.Inventory._.Change._.Monthly." hidden="1">#REF!</definedName>
    <definedName name="ACwvu.Labour._.Fringes._.Monthly." localSheetId="3" hidden="1">#REF!</definedName>
    <definedName name="ACwvu.Labour._.Fringes._.Monthly." localSheetId="5" hidden="1">#REF!</definedName>
    <definedName name="ACwvu.Labour._.Fringes._.Monthly." hidden="1">#REF!</definedName>
    <definedName name="ACwvu.Other._.Variable._.Monthly." localSheetId="3" hidden="1">#REF!</definedName>
    <definedName name="ACwvu.Other._.Variable._.Monthly." localSheetId="5" hidden="1">#REF!</definedName>
    <definedName name="ACwvu.Other._.Variable._.Monthly." hidden="1">#REF!</definedName>
    <definedName name="ACwvu.Other._.Variable._.Summary." localSheetId="3" hidden="1">#REF!</definedName>
    <definedName name="ACwvu.Other._.Variable._.Summary." localSheetId="5" hidden="1">#REF!</definedName>
    <definedName name="ACwvu.Other._.Variable._.Summary." hidden="1">#REF!</definedName>
    <definedName name="ACwvu.Power._.Monthly." localSheetId="3" hidden="1">#REF!</definedName>
    <definedName name="ACwvu.Power._.Monthly." localSheetId="5" hidden="1">#REF!</definedName>
    <definedName name="ACwvu.Power._.Monthly." hidden="1">#REF!</definedName>
    <definedName name="ACwvu.Power._.Summary." localSheetId="3" hidden="1">#REF!</definedName>
    <definedName name="ACwvu.Power._.Summary." localSheetId="5" hidden="1">#REF!</definedName>
    <definedName name="ACwvu.Power._.Summary." hidden="1">#REF!</definedName>
    <definedName name="ACwvu.Process._.Fuel._.Monthly." localSheetId="3" hidden="1">#REF!</definedName>
    <definedName name="ACwvu.Process._.Fuel._.Monthly." localSheetId="5" hidden="1">#REF!</definedName>
    <definedName name="ACwvu.Process._.Fuel._.Monthly." hidden="1">#REF!</definedName>
    <definedName name="ACwvu.Process._.Fuel._.Summary." localSheetId="3" hidden="1">#REF!</definedName>
    <definedName name="ACwvu.Process._.Fuel._.Summary." localSheetId="5" hidden="1">#REF!</definedName>
    <definedName name="ACwvu.Process._.Fuel._.Summary." hidden="1">#REF!</definedName>
    <definedName name="ACwvu.Production._.Monthly." localSheetId="3" hidden="1">#REF!</definedName>
    <definedName name="ACwvu.Production._.Monthly." localSheetId="5" hidden="1">#REF!</definedName>
    <definedName name="ACwvu.Production._.Monthly." hidden="1">#REF!</definedName>
    <definedName name="ACwvu.Purchased._.Material._.Monthly." localSheetId="3" hidden="1">#REF!</definedName>
    <definedName name="ACwvu.Purchased._.Material._.Monthly." localSheetId="5" hidden="1">#REF!</definedName>
    <definedName name="ACwvu.Purchased._.Material._.Monthly." hidden="1">#REF!</definedName>
    <definedName name="ACwvu.Purchased._.Material._.Summary." localSheetId="3" hidden="1">#REF!</definedName>
    <definedName name="ACwvu.Purchased._.Material._.Summary." localSheetId="5" hidden="1">#REF!</definedName>
    <definedName name="ACwvu.Purchased._.Material._.Summary." hidden="1">#REF!</definedName>
    <definedName name="ACwvu.Repair._.Materials._.Monthly." localSheetId="3" hidden="1">#REF!</definedName>
    <definedName name="ACwvu.Repair._.Materials._.Monthly." localSheetId="5" hidden="1">#REF!</definedName>
    <definedName name="ACwvu.Repair._.Materials._.Monthly." hidden="1">#REF!</definedName>
    <definedName name="ACwvu.Repair._.Materials._.Summary." localSheetId="3" hidden="1">#REF!</definedName>
    <definedName name="ACwvu.Repair._.Materials._.Summary." localSheetId="5" hidden="1">#REF!</definedName>
    <definedName name="ACwvu.Repair._.Materials._.Summary." hidden="1">#REF!</definedName>
    <definedName name="AFILIADAS" localSheetId="5"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5"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3" hidden="1">#REF!</definedName>
    <definedName name="AS2StaticLS" localSheetId="5" hidden="1">#REF!</definedName>
    <definedName name="AS2StaticLS" hidden="1">#REF!</definedName>
    <definedName name="AS2SyncStepLS" hidden="1">0</definedName>
    <definedName name="AS2TickmarkLS" localSheetId="3" hidden="1">#REF!</definedName>
    <definedName name="AS2TickmarkLS" localSheetId="5" hidden="1">#REF!</definedName>
    <definedName name="AS2TickmarkLS" hidden="1">#REF!</definedName>
    <definedName name="AS2VersionLS" hidden="1">300</definedName>
    <definedName name="asdfsfsa" localSheetId="3" hidden="1">#REF!</definedName>
    <definedName name="asdfsfsa" localSheetId="5" hidden="1">#REF!</definedName>
    <definedName name="asdfsfsa" hidden="1">#REF!</definedName>
    <definedName name="BANCO1" localSheetId="3" hidden="1">#REF!</definedName>
    <definedName name="BANCO1" localSheetId="5" hidden="1">#REF!</definedName>
    <definedName name="BANCO1" hidden="1">#REF!</definedName>
    <definedName name="bb" localSheetId="5" hidden="1">{#N/A,#N/A,FALSE,"ENERGIA";#N/A,#N/A,FALSE,"PERDIDAS";#N/A,#N/A,FALSE,"CLIENTES";#N/A,#N/A,FALSE,"ESTADO";#N/A,#N/A,FALSE,"TECNICA"}</definedName>
    <definedName name="bb" hidden="1">{#N/A,#N/A,FALSE,"ENERGIA";#N/A,#N/A,FALSE,"PERDIDAS";#N/A,#N/A,FALSE,"CLIENTES";#N/A,#N/A,FALSE,"ESTADO";#N/A,#N/A,FALSE,"TECNICA"}</definedName>
    <definedName name="BBBBBBBB" localSheetId="5"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3" hidden="1">#REF!</definedName>
    <definedName name="BLPH1" localSheetId="5" hidden="1">#REF!</definedName>
    <definedName name="BLPH1" hidden="1">#REF!</definedName>
    <definedName name="BLPH2" localSheetId="3" hidden="1">#REF!</definedName>
    <definedName name="BLPH2" localSheetId="5" hidden="1">#REF!</definedName>
    <definedName name="BLPH2" hidden="1">#REF!</definedName>
    <definedName name="BLPH3" localSheetId="3" hidden="1">[8]Sheet1!#REF!</definedName>
    <definedName name="BLPH3" localSheetId="5" hidden="1">[8]Sheet1!#REF!</definedName>
    <definedName name="BLPH3" hidden="1">[8]Sheet1!#REF!</definedName>
    <definedName name="bx" localSheetId="5"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5" hidden="1">{"DetallexDep",#N/A,FALSE,"Giovanna (x DEPT)"}</definedName>
    <definedName name="cacs2004" hidden="1">{"DetallexDep",#N/A,FALSE,"Giovanna (x DEPT)"}</definedName>
    <definedName name="cacs2005" localSheetId="5" hidden="1">{"DetallexDep",#N/A,FALSE,"Giovanna (x DEPT)"}</definedName>
    <definedName name="cacs2005" hidden="1">{"DetallexDep",#N/A,FALSE,"Giovanna (x DEPT)"}</definedName>
    <definedName name="cacs2006" localSheetId="5" hidden="1">{"DetallexDep",#N/A,FALSE,"Giovanna (x DEPT)"}</definedName>
    <definedName name="cacs2006" hidden="1">{"DetallexDep",#N/A,FALSE,"Giovanna (x DEPT)"}</definedName>
    <definedName name="CD" localSheetId="5"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5"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lien" localSheetId="5"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5" hidden="1">{"DetallexDep",#N/A,FALSE,"Giovanna (x DEPT)"}</definedName>
    <definedName name="DFG" hidden="1">{"DetallexDep",#N/A,FALSE,"Giovanna (x DEPT)"}</definedName>
    <definedName name="dsfg" localSheetId="5" hidden="1">{#N/A,#N/A,FALSE,"MAY96 2260";#N/A,#N/A,FALSE,"system reclass";#N/A,#N/A,FALSE,"Items with no project number"}</definedName>
    <definedName name="dsfg" hidden="1">{#N/A,#N/A,FALSE,"MAY96 2260";#N/A,#N/A,FALSE,"system reclass";#N/A,#N/A,FALSE,"Items with no project number"}</definedName>
    <definedName name="e" localSheetId="5" hidden="1">{#N/A,#N/A,FALSE,"ENERGIA";#N/A,#N/A,FALSE,"PERDIDAS";#N/A,#N/A,FALSE,"CLIENTES";#N/A,#N/A,FALSE,"ESTADO";#N/A,#N/A,FALSE,"TECNICA"}</definedName>
    <definedName name="e" hidden="1">{#N/A,#N/A,FALSE,"ENERGIA";#N/A,#N/A,FALSE,"PERDIDAS";#N/A,#N/A,FALSE,"CLIENTES";#N/A,#N/A,FALSE,"ESTADO";#N/A,#N/A,FALSE,"TECNICA"}</definedName>
    <definedName name="edson" localSheetId="5"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3" hidden="1">#REF!</definedName>
    <definedName name="eee" localSheetId="5" hidden="1">#REF!</definedName>
    <definedName name="eee" hidden="1">#REF!</definedName>
    <definedName name="eeee" localSheetId="3" hidden="1">#REF!</definedName>
    <definedName name="eeee" localSheetId="5" hidden="1">#REF!</definedName>
    <definedName name="eeee" hidden="1">#REF!</definedName>
    <definedName name="eeeee" localSheetId="3" hidden="1">#REF!</definedName>
    <definedName name="eeeee" localSheetId="5" hidden="1">#REF!</definedName>
    <definedName name="eeeee" hidden="1">#REF!</definedName>
    <definedName name="fdsfdsdfsdsdf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5" hidden="1">{#N/A,#N/A,FALSE,"ENERGIA";#N/A,#N/A,FALSE,"PERDIDAS";#N/A,#N/A,FALSE,"CLIENTES";#N/A,#N/A,FALSE,"ESTADO";#N/A,#N/A,FALSE,"TECNICA"}</definedName>
    <definedName name="ff" hidden="1">{#N/A,#N/A,FALSE,"ENERGIA";#N/A,#N/A,FALSE,"PERDIDAS";#N/A,#N/A,FALSE,"CLIENTES";#N/A,#N/A,FALSE,"ESTADO";#N/A,#N/A,FALSE,"TECNICA"}</definedName>
    <definedName name="fffff" localSheetId="5" hidden="1">{"DetallexDep",#N/A,FALSE,"Giovanna (x DEPT)"}</definedName>
    <definedName name="fffff" hidden="1">{"DetallexDep",#N/A,FALSE,"Giovanna (x DEPT)"}</definedName>
    <definedName name="FREDDY" localSheetId="5" hidden="1">{#N/A,#N/A,FALSE,"MAY96 2260";#N/A,#N/A,FALSE,"system reclass";#N/A,#N/A,FALSE,"Items with no project number"}</definedName>
    <definedName name="FREDDY" hidden="1">{#N/A,#N/A,FALSE,"MAY96 2260";#N/A,#N/A,FALSE,"system reclass";#N/A,#N/A,FALSE,"Items with no project number"}</definedName>
    <definedName name="fx" localSheetId="5" hidden="1">{#N/A,#N/A,FALSE,"ENERGIA";#N/A,#N/A,FALSE,"PERDIDAS";#N/A,#N/A,FALSE,"CLIENTES";#N/A,#N/A,FALSE,"ESTADO";#N/A,#N/A,FALSE,"TECNICA"}</definedName>
    <definedName name="fx" hidden="1">{#N/A,#N/A,FALSE,"ENERGIA";#N/A,#N/A,FALSE,"PERDIDAS";#N/A,#N/A,FALSE,"CLIENTES";#N/A,#N/A,FALSE,"ESTADO";#N/A,#N/A,FALSE,"TECNICA"}</definedName>
    <definedName name="GR" localSheetId="5"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5"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5"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m" localSheetId="5" hidden="1">{#N/A,#N/A,FALSE,"ENERGIA";#N/A,#N/A,FALSE,"PERDIDAS";#N/A,#N/A,FALSE,"CLIENTES";#N/A,#N/A,FALSE,"ESTADO";#N/A,#N/A,FALSE,"TECNICA"}</definedName>
    <definedName name="im" hidden="1">{#N/A,#N/A,FALSE,"ENERGIA";#N/A,#N/A,FALSE,"PERDIDAS";#N/A,#N/A,FALSE,"CLIENTES";#N/A,#N/A,FALSE,"ESTADO";#N/A,#N/A,FALSE,"TECNICA"}</definedName>
    <definedName name="ime" localSheetId="5"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5"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5" hidden="1">{"DetallexDep",#N/A,FALSE,"Giovanna (x DEPT)"}</definedName>
    <definedName name="jklñ" hidden="1">{"DetallexDep",#N/A,FALSE,"Giovanna (x DEPT)"}</definedName>
    <definedName name="joser" localSheetId="5"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5" hidden="1">{"DetallexDep",#N/A,FALSE,"Giovanna (x DEPT)"}</definedName>
    <definedName name="kkk" hidden="1">{"DetallexDep",#N/A,FALSE,"Giovanna (x DEPT)"}</definedName>
    <definedName name="kkkk" localSheetId="5" hidden="1">{"DetallexDep",#N/A,FALSE,"Giovanna (x DEPT)"}</definedName>
    <definedName name="kkkk" hidden="1">{"DetallexDep",#N/A,FALSE,"Giovanna (x DEPT)"}</definedName>
    <definedName name="limcount" hidden="1">3</definedName>
    <definedName name="lll" localSheetId="5" hidden="1">{"DetallexDep",#N/A,FALSE,"Giovanna (x DEPT)"}</definedName>
    <definedName name="lll" hidden="1">{"DetallexDep",#N/A,FALSE,"Giovanna (x DEPT)"}</definedName>
    <definedName name="lth" localSheetId="3" hidden="1">#REF!</definedName>
    <definedName name="lth" localSheetId="5" hidden="1">#REF!</definedName>
    <definedName name="lth" hidden="1">#REF!</definedName>
    <definedName name="men" localSheetId="5"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5" hidden="1">{"DetallexDep",#N/A,FALSE,"Giovanna (x DEPT)"}</definedName>
    <definedName name="NBVB" hidden="1">{"DetallexDep",#N/A,FALSE,"Giovanna (x DEPT)"}</definedName>
    <definedName name="ññññ" localSheetId="5" hidden="1">{"DetallexDep",#N/A,FALSE,"Giovanna (x DEPT)"}</definedName>
    <definedName name="ññññ" hidden="1">{"DetallexDep",#N/A,FALSE,"Giovanna (x DEPT)"}</definedName>
    <definedName name="OTRO" localSheetId="5" hidden="1">{"'Sheet1'!$A$1:$G$85"}</definedName>
    <definedName name="OTRO" hidden="1">{"'Sheet1'!$A$1:$G$85"}</definedName>
    <definedName name="Peaje_Conx_REP_ISA"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5" hidden="1">{"DetallexDep",#N/A,FALSE,"Giovanna (x DEPT)"}</definedName>
    <definedName name="POL" hidden="1">{"DetallexDep",#N/A,FALSE,"Giovanna (x DEPT)"}</definedName>
    <definedName name="pp" localSheetId="5" hidden="1">{#N/A,#N/A,FALSE,"ENERGIA";#N/A,#N/A,FALSE,"PERDIDAS";#N/A,#N/A,FALSE,"CLIENTES";#N/A,#N/A,FALSE,"ESTADO";#N/A,#N/A,FALSE,"TECNICA"}</definedName>
    <definedName name="pp" hidden="1">{#N/A,#N/A,FALSE,"ENERGIA";#N/A,#N/A,FALSE,"PERDIDAS";#N/A,#N/A,FALSE,"CLIENTES";#N/A,#N/A,FALSE,"ESTADO";#N/A,#N/A,FALSE,"TECNICA"}</definedName>
    <definedName name="ppppp" localSheetId="5" hidden="1">{#N/A,#N/A,FALSE,"MAY96 2260";#N/A,#N/A,FALSE,"system reclass";#N/A,#N/A,FALSE,"Items with no project number"}</definedName>
    <definedName name="ppppp" hidden="1">{#N/A,#N/A,FALSE,"MAY96 2260";#N/A,#N/A,FALSE,"system reclass";#N/A,#N/A,FALSE,"Items with no project number"}</definedName>
    <definedName name="Prueva" localSheetId="5" hidden="1">{#N/A,#N/A,FALSE,"Aging Summary";#N/A,#N/A,FALSE,"Ratio Analysis";#N/A,#N/A,FALSE,"Test 120 Day Accts";#N/A,#N/A,FALSE,"Tickmarks"}</definedName>
    <definedName name="Prueva" hidden="1">{#N/A,#N/A,FALSE,"Aging Summary";#N/A,#N/A,FALSE,"Ratio Analysis";#N/A,#N/A,FALSE,"Test 120 Day Accts";#N/A,#N/A,FALSE,"Tickmarks"}</definedName>
    <definedName name="qweer" localSheetId="5" hidden="1">{"DetallexDep",#N/A,FALSE,"Giovanna (x DEPT)"}</definedName>
    <definedName name="qweer" hidden="1">{"DetallexDep",#N/A,FALSE,"Giovanna (x DEPT)"}</definedName>
    <definedName name="QWS" localSheetId="5" hidden="1">{"DetallexDep",#N/A,FALSE,"Giovanna (x DEPT)"}</definedName>
    <definedName name="QWS" hidden="1">{"DetallexDep",#N/A,FALSE,"Giovanna (x DEPT)"}</definedName>
    <definedName name="REPOR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'[9]DIF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2" hidden="1">[10]!maio()</definedName>
    <definedName name="SAPFuncF4Help" localSheetId="3" hidden="1">[10]!maio()</definedName>
    <definedName name="SAPFuncF4Help" hidden="1">[10]!maio()</definedName>
    <definedName name="SAPsysID" hidden="1">"708C5W7SBKP804JT78WJ0JNKI"</definedName>
    <definedName name="SAPwbID" hidden="1">"ARS"</definedName>
    <definedName name="SASA" localSheetId="5" hidden="1">{#N/A,#N/A,FALSE,"Aging Summary";#N/A,#N/A,FALSE,"Ratio Analysis";#N/A,#N/A,FALSE,"Test 120 Day Accts";#N/A,#N/A,FALSE,"Tickmarks"}</definedName>
    <definedName name="SASA" hidden="1">{#N/A,#N/A,FALSE,"Aging Summary";#N/A,#N/A,FALSE,"Ratio Analysis";#N/A,#N/A,FALSE,"Test 120 Day Accts";#N/A,#N/A,FALSE,"Tickmarks"}</definedName>
    <definedName name="sder" localSheetId="5" hidden="1">{"DetallexDep",#N/A,FALSE,"Giovanna (x DEPT)"}</definedName>
    <definedName name="sder" hidden="1">{"DetallexDep",#N/A,FALSE,"Giovanna (x DEPT)"}</definedName>
    <definedName name="sencount" hidden="1">3</definedName>
    <definedName name="SENS"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3" hidden="1">#REF!</definedName>
    <definedName name="solver_opt" localSheetId="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UMMARY"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3" hidden="1">#REF!</definedName>
    <definedName name="Swvu.Coal._.Pricing._.and._.Usage." localSheetId="5" hidden="1">#REF!</definedName>
    <definedName name="Swvu.Coal._.Pricing._.and._.Usage." hidden="1">#REF!</definedName>
    <definedName name="Swvu.Depreciation._.Monthly." localSheetId="3" hidden="1">#REF!</definedName>
    <definedName name="Swvu.Depreciation._.Monthly." localSheetId="5" hidden="1">#REF!</definedName>
    <definedName name="Swvu.Depreciation._.Monthly." hidden="1">#REF!</definedName>
    <definedName name="Swvu.Gross._.Profit." localSheetId="3" hidden="1">#REF!</definedName>
    <definedName name="Swvu.Gross._.Profit." localSheetId="5" hidden="1">#REF!</definedName>
    <definedName name="Swvu.Gross._.Profit." hidden="1">#REF!</definedName>
    <definedName name="Swvu.Gross._.Profit._.Monthly." localSheetId="3" hidden="1">#REF!</definedName>
    <definedName name="Swvu.Gross._.Profit._.Monthly." localSheetId="5" hidden="1">#REF!</definedName>
    <definedName name="Swvu.Gross._.Profit._.Monthly." hidden="1">#REF!</definedName>
    <definedName name="Swvu.Inter._.Plant._.Xfer._.Monthly." localSheetId="3" hidden="1">#REF!</definedName>
    <definedName name="Swvu.Inter._.Plant._.Xfer._.Monthly." localSheetId="5" hidden="1">#REF!</definedName>
    <definedName name="Swvu.Inter._.Plant._.Xfer._.Monthly." hidden="1">#REF!</definedName>
    <definedName name="Swvu.Inventory._.Change._.Monthly." localSheetId="3" hidden="1">#REF!</definedName>
    <definedName name="Swvu.Inventory._.Change._.Monthly." localSheetId="5" hidden="1">#REF!</definedName>
    <definedName name="Swvu.Inventory._.Change._.Monthly." hidden="1">#REF!</definedName>
    <definedName name="Swvu.Labour._.Fringes._.Monthly." localSheetId="3" hidden="1">#REF!</definedName>
    <definedName name="Swvu.Labour._.Fringes._.Monthly." localSheetId="5" hidden="1">#REF!</definedName>
    <definedName name="Swvu.Labour._.Fringes._.Monthly." hidden="1">#REF!</definedName>
    <definedName name="Swvu.Other._.Variable._.Monthly." localSheetId="3" hidden="1">#REF!</definedName>
    <definedName name="Swvu.Other._.Variable._.Monthly." localSheetId="5" hidden="1">#REF!</definedName>
    <definedName name="Swvu.Other._.Variable._.Monthly." hidden="1">#REF!</definedName>
    <definedName name="Swvu.Other._.Variable._.Summary." localSheetId="3" hidden="1">#REF!</definedName>
    <definedName name="Swvu.Other._.Variable._.Summary." localSheetId="5" hidden="1">#REF!</definedName>
    <definedName name="Swvu.Other._.Variable._.Summary." hidden="1">#REF!</definedName>
    <definedName name="Swvu.Power._.Monthly." localSheetId="3" hidden="1">#REF!</definedName>
    <definedName name="Swvu.Power._.Monthly." localSheetId="5" hidden="1">#REF!</definedName>
    <definedName name="Swvu.Power._.Monthly." hidden="1">#REF!</definedName>
    <definedName name="Swvu.Power._.Summary." localSheetId="3" hidden="1">#REF!</definedName>
    <definedName name="Swvu.Power._.Summary." localSheetId="5" hidden="1">#REF!</definedName>
    <definedName name="Swvu.Power._.Summary." hidden="1">#REF!</definedName>
    <definedName name="Swvu.Process._.Fuel._.Monthly." localSheetId="3" hidden="1">#REF!</definedName>
    <definedName name="Swvu.Process._.Fuel._.Monthly." localSheetId="5" hidden="1">#REF!</definedName>
    <definedName name="Swvu.Process._.Fuel._.Monthly." hidden="1">#REF!</definedName>
    <definedName name="Swvu.Process._.Fuel._.Summary." localSheetId="3" hidden="1">#REF!</definedName>
    <definedName name="Swvu.Process._.Fuel._.Summary." localSheetId="5" hidden="1">#REF!</definedName>
    <definedName name="Swvu.Process._.Fuel._.Summary." hidden="1">#REF!</definedName>
    <definedName name="Swvu.Production._.Monthly." localSheetId="3" hidden="1">#REF!</definedName>
    <definedName name="Swvu.Production._.Monthly." localSheetId="5" hidden="1">#REF!</definedName>
    <definedName name="Swvu.Production._.Monthly." hidden="1">#REF!</definedName>
    <definedName name="Swvu.Purchased._.Material._.Monthly." localSheetId="3" hidden="1">#REF!</definedName>
    <definedName name="Swvu.Purchased._.Material._.Monthly." localSheetId="5" hidden="1">#REF!</definedName>
    <definedName name="Swvu.Purchased._.Material._.Monthly." hidden="1">#REF!</definedName>
    <definedName name="Swvu.Purchased._.Material._.Summary." localSheetId="3" hidden="1">#REF!</definedName>
    <definedName name="Swvu.Purchased._.Material._.Summary." localSheetId="5" hidden="1">#REF!</definedName>
    <definedName name="Swvu.Purchased._.Material._.Summary." hidden="1">#REF!</definedName>
    <definedName name="Swvu.Repair._.Materials._.Monthly." localSheetId="3" hidden="1">#REF!</definedName>
    <definedName name="Swvu.Repair._.Materials._.Monthly." localSheetId="5" hidden="1">#REF!</definedName>
    <definedName name="Swvu.Repair._.Materials._.Monthly." hidden="1">#REF!</definedName>
    <definedName name="Swvu.Repair._.Materials._.Summary." localSheetId="3" hidden="1">#REF!</definedName>
    <definedName name="Swvu.Repair._.Materials._.Summary." localSheetId="5" hidden="1">#REF!</definedName>
    <definedName name="Swvu.Repair._.Materials._.Summary." hidden="1">#REF!</definedName>
    <definedName name="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3" hidden="1">[11]Mercado!#REF!</definedName>
    <definedName name="teste2" hidden="1">[11]Mercado!#REF!</definedName>
    <definedName name="TextRefCopyRangeCount" hidden="1">28</definedName>
    <definedName name="w" localSheetId="5"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5"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5" hidden="1">{"Supuestos 1",#N/A,FALSE,"Supuestos"}</definedName>
    <definedName name="wrn.A1.._.Supuestos." hidden="1">{"Supuestos 1",#N/A,FALSE,"Supuestos"}</definedName>
    <definedName name="wrn.A2.._.Macroeconomico." localSheetId="5" hidden="1">{"Macroeconomico 2",#N/A,FALSE,"Macroeconomico"}</definedName>
    <definedName name="wrn.A2.._.Macroeconomico." hidden="1">{"Macroeconomico 2",#N/A,FALSE,"Macroeconomico"}</definedName>
    <definedName name="wrn.A3.._.Lineas.._.abonadas.._.Multi." localSheetId="5"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5"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5"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5"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5"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5"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5"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5"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5"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5"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5"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5"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5"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5"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5"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5" hidden="1">{#N/A,#N/A,FALSE,"R26";#N/A,#N/A,FALSE,"R27";#N/A,#N/A,FALSE,"F17";#N/A,#N/A,FALSE,"F21";#N/A,#N/A,FALSE,"H15";#N/A,#N/A,FALSE,"H40"}</definedName>
    <definedName name="wrn.ANALISE." hidden="1">{#N/A,#N/A,FALSE,"R26";#N/A,#N/A,FALSE,"R27";#N/A,#N/A,FALSE,"F17";#N/A,#N/A,FALSE,"F21";#N/A,#N/A,FALSE,"H15";#N/A,#N/A,FALSE,"H40"}</definedName>
    <definedName name="wrn.Best._.Practices." localSheetId="5" hidden="1">{"Best Practices",#N/A,FALSE,"Best Practices"}</definedName>
    <definedName name="wrn.Best._.Practices." hidden="1">{"Best Practices",#N/A,FALSE,"Best Practices"}</definedName>
    <definedName name="wrn.C1._.Publicar." localSheetId="5" hidden="1">{"Convenio Publicar",#N/A,FALSE,"Publicar"}</definedName>
    <definedName name="wrn.C1._.Publicar." hidden="1">{"Convenio Publicar",#N/A,FALSE,"Publicar"}</definedName>
    <definedName name="wrn.C2.._.Telefonos._.Publicos." localSheetId="5"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5"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5" hidden="1">{"Convenio",#N/A,FALSE,"Fibraoptica";"Cifras 1",#N/A,FALSE,"Fibraoptica"}</definedName>
    <definedName name="wrn.C4.._.Fibra._.optica." hidden="1">{"Convenio",#N/A,FALSE,"Fibraoptica";"Cifras 1",#N/A,FALSE,"Fibraoptica"}</definedName>
    <definedName name="wrn.C5.._.Impsat." localSheetId="5" hidden="1">{"Convenio 1",#N/A,FALSE,"Impsat";"Convenio 2",#N/A,FALSE,"Impsat";"Cifras 1",#N/A,FALSE,"Impsat"}</definedName>
    <definedName name="wrn.C5.._.Impsat." hidden="1">{"Convenio 1",#N/A,FALSE,"Impsat";"Convenio 2",#N/A,FALSE,"Impsat";"Cifras 1",#N/A,FALSE,"Impsat"}</definedName>
    <definedName name="wrn.C6.._.Colomsat." localSheetId="5" hidden="1">{"Convenio",#N/A,FALSE,"Colomsat"}</definedName>
    <definedName name="wrn.C6.._.Colomsat." hidden="1">{"Convenio",#N/A,FALSE,"Colomsat"}</definedName>
    <definedName name="wrn.C7.._.Colvatel." localSheetId="5" hidden="1">{"Convenio 1",#N/A,FALSE,"Colvatel";"Convenio 2",#N/A,FALSE,"Colvatel";"Convenio 3",#N/A,FALSE,"Colvatel"}</definedName>
    <definedName name="wrn.C7.._.Colvatel." hidden="1">{"Convenio 1",#N/A,FALSE,"Colvatel";"Convenio 2",#N/A,FALSE,"Colvatel";"Convenio 3",#N/A,FALSE,"Colvatel"}</definedName>
    <definedName name="wrn.Conselho._.Fiscal._.10." localSheetId="5"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5"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5"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5" hidden="1">{#N/A,#N/A,FALSE,"CONSOLIDADO"}</definedName>
    <definedName name="wrn.CONSOLIDADO." hidden="1">{#N/A,#N/A,FALSE,"CONSOLIDADO"}</definedName>
    <definedName name="wrn.D1.._.Ingresos." localSheetId="5"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5"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5"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5"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5" hidden="1">{"T. de descuento",#N/A,FALSE,"Tasa de Descuento"}</definedName>
    <definedName name="wrn.D5.._.Tasa._.de._.Descuentos." hidden="1">{"T. de descuento",#N/A,FALSE,"Tasa de Descuento"}</definedName>
    <definedName name="wrn.D6.._.Valoracion." localSheetId="5" hidden="1">{"Valorizacion",#N/A,FALSE,"Valoracion"}</definedName>
    <definedName name="wrn.D6.._.Valoracion." hidden="1">{"Valorizacion",#N/A,FALSE,"Valoracion"}</definedName>
    <definedName name="wrn.Depreciation." localSheetId="5" hidden="1">{"Depreciation",#N/A,FALSE,"Depreciation"}</definedName>
    <definedName name="wrn.Depreciation." hidden="1">{"Depreciation",#N/A,FALSE,"Depreciation"}</definedName>
    <definedName name="wrn.depreciation2" localSheetId="5" hidden="1">{"Depreciation",#N/A,FALSE,"Depreciation"}</definedName>
    <definedName name="wrn.depreciation2" hidden="1">{"Depreciation",#N/A,FALSE,"Depreciation"}</definedName>
    <definedName name="wrn.DetallexDEP." localSheetId="5" hidden="1">{"DetallexDep",#N/A,FALSE,"Giovanna (x DEPT)"}</definedName>
    <definedName name="wrn.DetallexDEP." hidden="1">{"DetallexDep",#N/A,FALSE,"Giovanna (x DEPT)"}</definedName>
    <definedName name="wrn.English." localSheetId="5"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5"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5"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5"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5"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5"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5"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5"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5"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5"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5"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5"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5"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5"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5"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5" hidden="1">{"Gross Profit",#N/A,FALSE,"Gross Profit"}</definedName>
    <definedName name="wrn.Gross._.Profit." hidden="1">{"Gross Profit",#N/A,FALSE,"Gross Profit"}</definedName>
    <definedName name="wrn.Gross._.Profit._.Variances." localSheetId="5" hidden="1">{"Gross Profit Variances",#N/A,FALSE,"Gross Profit Variances"}</definedName>
    <definedName name="wrn.Gross._.Profit._.Variances." hidden="1">{"Gross Profit Variances",#N/A,FALSE,"Gross Profit Variances"}</definedName>
    <definedName name="wrn.imp_flx." localSheetId="5"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5"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5" hidden="1">{"Inter Plant Transfers",#N/A,FALSE,"Inter Plant Xfer"}</definedName>
    <definedName name="wrn.Inter._.Plant._.Transfers." hidden="1">{"Inter Plant Transfers",#N/A,FALSE,"Inter Plant Xfer"}</definedName>
    <definedName name="wrn.Inventories." localSheetId="5" hidden="1">{"Inventories",#N/A,FALSE,"Inventories"}</definedName>
    <definedName name="wrn.Inventories." hidden="1">{"Inventories",#N/A,FALSE,"Inventories"}</definedName>
    <definedName name="wrn.Inventory._.Change." localSheetId="5" hidden="1">{"Inventory Change",#N/A,FALSE,"Inventory Change"}</definedName>
    <definedName name="wrn.Inventory._.Change." hidden="1">{"Inventory Change",#N/A,FALSE,"Inventory Change"}</definedName>
    <definedName name="wrn.KPI." localSheetId="5" hidden="1">{"KPI",#N/A,FALSE,"KPI"}</definedName>
    <definedName name="wrn.KPI." hidden="1">{"KPI",#N/A,FALSE,"KPI"}</definedName>
    <definedName name="wrn.Labour." localSheetId="5"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5"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5" hidden="1">{"Materials Assumptions",#N/A,FALSE,"Mat Assumptions"}</definedName>
    <definedName name="wrn.Materials._.Assumptions." hidden="1">{"Materials Assumptions",#N/A,FALSE,"Mat Assumptions"}</definedName>
    <definedName name="wrn.Mechanical." localSheetId="5"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5"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5" hidden="1">{"Misc Income &amp; Expense",#N/A,FALSE,"Misc Income &amp; Exp"}</definedName>
    <definedName name="wrn.Misc._.Income._.And._.Expense." hidden="1">{"Misc Income &amp; Expense",#N/A,FALSE,"Misc Income &amp; Exp"}</definedName>
    <definedName name="wrn.Other._.Fixed." localSheetId="5" hidden="1">{"Other Fixed - Current",#N/A,FALSE,"Other Fixed";"Other Fixed - History",#N/A,FALSE,"Other Fixed"}</definedName>
    <definedName name="wrn.Other._.Fixed." hidden="1">{"Other Fixed - Current",#N/A,FALSE,"Other Fixed";"Other Fixed - History",#N/A,FALSE,"Other Fixed"}</definedName>
    <definedName name="wrn.Other._.Variable." localSheetId="5"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5" hidden="1">{"Power - Current",#N/A,FALSE,"Power";"Power - History",#N/A,FALSE,"Power"}</definedName>
    <definedName name="wrn.Power." hidden="1">{"Power - Current",#N/A,FALSE,"Power";"Power - History",#N/A,FALSE,"Power"}</definedName>
    <definedName name="wrn.Print._.All." localSheetId="5" hidden="1">{#N/A,#N/A,FALSE,"MAY96 2260";#N/A,#N/A,FALSE,"system reclass";#N/A,#N/A,FALSE,"Items with no project number"}</definedName>
    <definedName name="wrn.Print._.All." hidden="1">{#N/A,#N/A,FALSE,"MAY96 2260";#N/A,#N/A,FALSE,"system reclass";#N/A,#N/A,FALSE,"Items with no project number"}</definedName>
    <definedName name="wrn.Process._.Fuel." localSheetId="5"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5" hidden="1">{"Production Activity",#N/A,FALSE,"Production Activity"}</definedName>
    <definedName name="wrn.Production._.Activity." hidden="1">{"Production Activity",#N/A,FALSE,"Production Activity"}</definedName>
    <definedName name="wrn.Production._.Quantities." localSheetId="5" hidden="1">{"Production Quantities",#N/A,FALSE,"Production Page"}</definedName>
    <definedName name="wrn.Production._.Quantities." hidden="1">{"Production Quantities",#N/A,FALSE,"Production Page"}</definedName>
    <definedName name="wrn.Purchased._.Materials." localSheetId="5"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5" hidden="1">{#N/A,#N/A,FALSE,"C_RESU";#N/A,#N/A,FALSE,"RES_HHOLD";#N/A,#N/A,FALSE,"C_EXP";#N/A,#N/A,FALSE,"RES_COMM";#N/A,#N/A,FALSE,"RES_OUTD"}</definedName>
    <definedName name="wrn.RESUMOS." hidden="1">{#N/A,#N/A,FALSE,"C_RESU";#N/A,#N/A,FALSE,"RES_HHOLD";#N/A,#N/A,FALSE,"C_EXP";#N/A,#N/A,FALSE,"RES_COMM";#N/A,#N/A,FALSE,"RES_OUTD"}</definedName>
    <definedName name="wrn.sdofinanceiro." localSheetId="5"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5"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5"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5"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5"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5"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5"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5"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5"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5"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5"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5"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5"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5"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5"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5"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5"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5"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5"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5"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5"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5"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5"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5"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5"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5"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5"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3" hidden="1">#REF!</definedName>
    <definedName name="WWW" localSheetId="5" hidden="1">#REF!</definedName>
    <definedName name="WWW" hidden="1">#REF!</definedName>
    <definedName name="XREF_COLUMN_1" localSheetId="3" hidden="1">#REF!</definedName>
    <definedName name="XREF_COLUMN_1" localSheetId="5" hidden="1">#REF!</definedName>
    <definedName name="XREF_COLUMN_1" hidden="1">#REF!</definedName>
    <definedName name="XREF_COLUMN_2" localSheetId="3" hidden="1">'[12]RGR Semesa'!#REF!</definedName>
    <definedName name="XREF_COLUMN_2" localSheetId="5" hidden="1">'[12]RGR Semesa'!#REF!</definedName>
    <definedName name="XREF_COLUMN_2" hidden="1">'[12]RGR Semesa'!#REF!</definedName>
    <definedName name="XREF_COLUMN_21" localSheetId="3" hidden="1">#REF!</definedName>
    <definedName name="XREF_COLUMN_21" localSheetId="5" hidden="1">#REF!</definedName>
    <definedName name="XREF_COLUMN_21" hidden="1">#REF!</definedName>
    <definedName name="XREF_COLUMN_3" localSheetId="3" hidden="1">#REF!</definedName>
    <definedName name="XREF_COLUMN_3" localSheetId="5" hidden="1">#REF!</definedName>
    <definedName name="XREF_COLUMN_3" hidden="1">#REF!</definedName>
    <definedName name="XREF_COLUMN_4" localSheetId="3" hidden="1">#REF!</definedName>
    <definedName name="XREF_COLUMN_4" localSheetId="5" hidden="1">#REF!</definedName>
    <definedName name="XREF_COLUMN_4" hidden="1">#REF!</definedName>
    <definedName name="XREF_COLUMN_5" localSheetId="3" hidden="1">[13]Lead!#REF!</definedName>
    <definedName name="XREF_COLUMN_5" localSheetId="5" hidden="1">[13]Lead!#REF!</definedName>
    <definedName name="XREF_COLUMN_5" hidden="1">[13]Lead!#REF!</definedName>
    <definedName name="XREF_COLUMN_6" localSheetId="3" hidden="1">'[14]Teste de Adições'!#REF!</definedName>
    <definedName name="XREF_COLUMN_6" localSheetId="5" hidden="1">'[14]Teste de Adições'!#REF!</definedName>
    <definedName name="XREF_COLUMN_6" hidden="1">'[14]Teste de Adições'!#REF!</definedName>
    <definedName name="XRefColumnsCount" hidden="1">1</definedName>
    <definedName name="XRefCopy1" localSheetId="3" hidden="1">#REF!</definedName>
    <definedName name="XRefCopy1" localSheetId="5" hidden="1">#REF!</definedName>
    <definedName name="XRefCopy1" hidden="1">#REF!</definedName>
    <definedName name="XRefCopy14" localSheetId="3" hidden="1">#REF!</definedName>
    <definedName name="XRefCopy14" localSheetId="5" hidden="1">#REF!</definedName>
    <definedName name="XRefCopy14" hidden="1">#REF!</definedName>
    <definedName name="XRefCopy15" localSheetId="3" hidden="1">#REF!</definedName>
    <definedName name="XRefCopy15" localSheetId="5" hidden="1">#REF!</definedName>
    <definedName name="XRefCopy15" hidden="1">#REF!</definedName>
    <definedName name="XRefCopy16" localSheetId="3" hidden="1">#REF!</definedName>
    <definedName name="XRefCopy16" localSheetId="5" hidden="1">#REF!</definedName>
    <definedName name="XRefCopy16" hidden="1">#REF!</definedName>
    <definedName name="XRefCopy18" localSheetId="3" hidden="1">#REF!</definedName>
    <definedName name="XRefCopy18" localSheetId="5" hidden="1">#REF!</definedName>
    <definedName name="XRefCopy18" hidden="1">#REF!</definedName>
    <definedName name="XRefCopy2" localSheetId="3" hidden="1">'[15]Mvt Imobilizado'!#REF!</definedName>
    <definedName name="XRefCopy2" localSheetId="5" hidden="1">'[15]Mvt Imobilizado'!#REF!</definedName>
    <definedName name="XRefCopy2" hidden="1">'[15]Mvt Imobilizado'!#REF!</definedName>
    <definedName name="XRefCopy3" localSheetId="3" hidden="1">#REF!</definedName>
    <definedName name="XRefCopy3" localSheetId="5" hidden="1">#REF!</definedName>
    <definedName name="XRefCopy3" hidden="1">#REF!</definedName>
    <definedName name="XRefCopy4" localSheetId="3" hidden="1">#REF!</definedName>
    <definedName name="XRefCopy4" localSheetId="5" hidden="1">#REF!</definedName>
    <definedName name="XRefCopy4" hidden="1">#REF!</definedName>
    <definedName name="XRefCopy5" localSheetId="3" hidden="1">'[14]Teste de Adições'!#REF!</definedName>
    <definedName name="XRefCopy5" localSheetId="5" hidden="1">'[14]Teste de Adições'!#REF!</definedName>
    <definedName name="XRefCopy5" hidden="1">'[14]Teste de Adições'!#REF!</definedName>
    <definedName name="XRefCopy6" localSheetId="3" hidden="1">#REF!</definedName>
    <definedName name="XRefCopy6" localSheetId="5" hidden="1">#REF!</definedName>
    <definedName name="XRefCopy6" hidden="1">#REF!</definedName>
    <definedName name="XRefCopyRangeCount" hidden="1">1</definedName>
    <definedName name="XRefPaste1" localSheetId="3" hidden="1">[16]Empréstimos!#REF!</definedName>
    <definedName name="XRefPaste1" localSheetId="5" hidden="1">[16]Empréstimos!#REF!</definedName>
    <definedName name="XRefPaste1" hidden="1">[16]Empréstimos!#REF!</definedName>
    <definedName name="XRefPaste18" localSheetId="3" hidden="1">#REF!</definedName>
    <definedName name="XRefPaste18" localSheetId="5" hidden="1">#REF!</definedName>
    <definedName name="XRefPaste18" hidden="1">#REF!</definedName>
    <definedName name="XRefPaste2" localSheetId="3" hidden="1">[16]Empréstimos!#REF!</definedName>
    <definedName name="XRefPaste2" localSheetId="5" hidden="1">[16]Empréstimos!#REF!</definedName>
    <definedName name="XRefPaste2" hidden="1">[16]Empréstimos!#REF!</definedName>
    <definedName name="XRefPaste26" localSheetId="3" hidden="1">#REF!</definedName>
    <definedName name="XRefPaste26" localSheetId="5" hidden="1">#REF!</definedName>
    <definedName name="XRefPaste26" hidden="1">#REF!</definedName>
    <definedName name="XRefPaste27" localSheetId="3" hidden="1">#REF!</definedName>
    <definedName name="XRefPaste27" localSheetId="5" hidden="1">#REF!</definedName>
    <definedName name="XRefPaste27" hidden="1">#REF!</definedName>
    <definedName name="XRefPaste3" localSheetId="3" hidden="1">#REF!</definedName>
    <definedName name="XRefPaste3" localSheetId="5" hidden="1">#REF!</definedName>
    <definedName name="XRefPaste3" hidden="1">#REF!</definedName>
    <definedName name="XRefPaste4" localSheetId="3" hidden="1">[16]Empréstimos!#REF!</definedName>
    <definedName name="XRefPaste4" localSheetId="5" hidden="1">[16]Empréstimos!#REF!</definedName>
    <definedName name="XRefPaste4" hidden="1">[16]Empréstimos!#REF!</definedName>
    <definedName name="XRefPaste5" localSheetId="3" hidden="1">'[16]BB PCH''s'!#REF!</definedName>
    <definedName name="XRefPaste5" localSheetId="5" hidden="1">'[16]BB PCH''s'!#REF!</definedName>
    <definedName name="XRefPaste5" hidden="1">'[16]BB PCH''s'!#REF!</definedName>
    <definedName name="XRefPaste6" localSheetId="3" hidden="1">[16]Empréstimos!#REF!</definedName>
    <definedName name="XRefPaste6" hidden="1">[16]Empréstimos!#REF!</definedName>
    <definedName name="XRefPasteRangeCount" hidden="1">1</definedName>
    <definedName name="xs" localSheetId="5" hidden="1">{#N/A,#N/A,FALSE,"ENERGIA";#N/A,#N/A,FALSE,"PERDIDAS";#N/A,#N/A,FALSE,"CLIENTES";#N/A,#N/A,FALSE,"ESTADO";#N/A,#N/A,FALSE,"TECNICA"}</definedName>
    <definedName name="xs" hidden="1">{#N/A,#N/A,FALSE,"ENERGIA";#N/A,#N/A,FALSE,"PERDIDAS";#N/A,#N/A,FALSE,"CLIENTES";#N/A,#N/A,FALSE,"ESTADO";#N/A,#N/A,FALSE,"TECNICA"}</definedName>
    <definedName name="xsa" localSheetId="5"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5" hidden="1">{#N/A,#N/A,FALSE,"ENERGIA";#N/A,#N/A,FALSE,"PERDIDAS";#N/A,#N/A,FALSE,"CLIENTES";#N/A,#N/A,FALSE,"ESTADO";#N/A,#N/A,FALSE,"TECNICA"}</definedName>
    <definedName name="xxx" hidden="1">{#N/A,#N/A,FALSE,"ENERGIA";#N/A,#N/A,FALSE,"PERDIDAS";#N/A,#N/A,FALSE,"CLIENTES";#N/A,#N/A,FALSE,"ESTADO";#N/A,#N/A,FALSE,"TECNICA"}</definedName>
    <definedName name="xxxxxxx" localSheetId="5" hidden="1">{#N/A,#N/A,FALSE,"Aging Summary";#N/A,#N/A,FALSE,"Ratio Analysis";#N/A,#N/A,FALSE,"Test 120 Day Accts";#N/A,#N/A,FALSE,"Tickmarks"}</definedName>
    <definedName name="xxxxxxx" hidden="1">{#N/A,#N/A,FALSE,"Aging Summary";#N/A,#N/A,FALSE,"Ratio Analysis";#N/A,#N/A,FALSE,"Test 120 Day Accts";#N/A,#N/A,FALSE,"Tickmarks"}</definedName>
    <definedName name="Z_0188AD42_C7DD_11D2_BEDC_00104B3011B0_.wvu.PrintArea" localSheetId="3" hidden="1">#REF!</definedName>
    <definedName name="Z_0188AD42_C7DD_11D2_BEDC_00104B3011B0_.wvu.PrintArea" localSheetId="5" hidden="1">#REF!</definedName>
    <definedName name="Z_0188AD42_C7DD_11D2_BEDC_00104B3011B0_.wvu.PrintArea" hidden="1">#REF!</definedName>
    <definedName name="Z_0232F3C1_416D_11D2_B4F8_444553540000_.wvu.PrintArea" localSheetId="3" hidden="1">#REF!</definedName>
    <definedName name="Z_0232F3C1_416D_11D2_B4F8_444553540000_.wvu.PrintArea" localSheetId="5" hidden="1">#REF!</definedName>
    <definedName name="Z_0232F3C1_416D_11D2_B4F8_444553540000_.wvu.PrintArea" hidden="1">#REF!</definedName>
    <definedName name="Z_0232F3F6_416D_11D2_B4F8_444553540000_.wvu.PrintArea" localSheetId="3" hidden="1">#REF!</definedName>
    <definedName name="Z_0232F3F6_416D_11D2_B4F8_444553540000_.wvu.PrintArea" localSheetId="5" hidden="1">#REF!</definedName>
    <definedName name="Z_0232F3F6_416D_11D2_B4F8_444553540000_.wvu.PrintArea" hidden="1">#REF!</definedName>
    <definedName name="Z_0D915CA1_9A99_4DC4_96D3_062A265AF8A7_.wvu.FilterData" localSheetId="3" hidden="1">#REF!</definedName>
    <definedName name="Z_0D915CA1_9A99_4DC4_96D3_062A265AF8A7_.wvu.FilterData" localSheetId="5" hidden="1">#REF!</definedName>
    <definedName name="Z_0D915CA1_9A99_4DC4_96D3_062A265AF8A7_.wvu.FilterData" hidden="1">#REF!</definedName>
    <definedName name="Z_0E97D943_6691_11D3_B504_00104BA04A22_.wvu.Cols" localSheetId="3" hidden="1">#REF!</definedName>
    <definedName name="Z_0E97D943_6691_11D3_B504_00104BA04A22_.wvu.Cols" localSheetId="5" hidden="1">#REF!</definedName>
    <definedName name="Z_0E97D943_6691_11D3_B504_00104BA04A22_.wvu.Cols" hidden="1">#REF!</definedName>
    <definedName name="Z_0E97D943_6691_11D3_B504_00104BA04A22_.wvu.PrintArea" localSheetId="3" hidden="1">#REF!</definedName>
    <definedName name="Z_0E97D943_6691_11D3_B504_00104BA04A22_.wvu.PrintArea" localSheetId="5" hidden="1">#REF!</definedName>
    <definedName name="Z_0E97D943_6691_11D3_B504_00104BA04A22_.wvu.PrintArea" hidden="1">#REF!</definedName>
    <definedName name="Z_0E97D94A_6691_11D3_B504_00104BA04A22_.wvu.Cols" localSheetId="3" hidden="1">#REF!</definedName>
    <definedName name="Z_0E97D94A_6691_11D3_B504_00104BA04A22_.wvu.Cols" localSheetId="5" hidden="1">#REF!</definedName>
    <definedName name="Z_0E97D94A_6691_11D3_B504_00104BA04A22_.wvu.Cols" hidden="1">#REF!</definedName>
    <definedName name="Z_0E97D94A_6691_11D3_B504_00104BA04A22_.wvu.PrintArea" localSheetId="3" hidden="1">#REF!</definedName>
    <definedName name="Z_0E97D94A_6691_11D3_B504_00104BA04A22_.wvu.PrintArea" localSheetId="5" hidden="1">#REF!</definedName>
    <definedName name="Z_0E97D94A_6691_11D3_B504_00104BA04A22_.wvu.PrintArea" hidden="1">#REF!</definedName>
    <definedName name="Z_0E97D94D_6691_11D3_B504_00104BA04A22_.wvu.Cols" localSheetId="3" hidden="1">#REF!</definedName>
    <definedName name="Z_0E97D94D_6691_11D3_B504_00104BA04A22_.wvu.Cols" localSheetId="5" hidden="1">#REF!</definedName>
    <definedName name="Z_0E97D94D_6691_11D3_B504_00104BA04A22_.wvu.Cols" hidden="1">#REF!</definedName>
    <definedName name="Z_0E97D94D_6691_11D3_B504_00104BA04A22_.wvu.PrintArea" localSheetId="3" hidden="1">#REF!</definedName>
    <definedName name="Z_0E97D94D_6691_11D3_B504_00104BA04A22_.wvu.PrintArea" localSheetId="5" hidden="1">#REF!</definedName>
    <definedName name="Z_0E97D94D_6691_11D3_B504_00104BA04A22_.wvu.PrintArea" hidden="1">#REF!</definedName>
    <definedName name="Z_0E97D956_6691_11D3_B504_00104BA04A22_.wvu.Cols" localSheetId="3" hidden="1">#REF!</definedName>
    <definedName name="Z_0E97D956_6691_11D3_B504_00104BA04A22_.wvu.Cols" localSheetId="5" hidden="1">#REF!</definedName>
    <definedName name="Z_0E97D956_6691_11D3_B504_00104BA04A22_.wvu.Cols" hidden="1">#REF!</definedName>
    <definedName name="Z_0E97D956_6691_11D3_B504_00104BA04A22_.wvu.PrintArea" localSheetId="3" hidden="1">#REF!</definedName>
    <definedName name="Z_0E97D956_6691_11D3_B504_00104BA04A22_.wvu.PrintArea" localSheetId="5" hidden="1">#REF!</definedName>
    <definedName name="Z_0E97D956_6691_11D3_B504_00104BA04A22_.wvu.PrintArea" hidden="1">#REF!</definedName>
    <definedName name="Z_0E97D957_6691_11D3_B504_00104BA04A22_.wvu.Cols" localSheetId="3" hidden="1">#REF!</definedName>
    <definedName name="Z_0E97D957_6691_11D3_B504_00104BA04A22_.wvu.Cols" localSheetId="5" hidden="1">#REF!</definedName>
    <definedName name="Z_0E97D957_6691_11D3_B504_00104BA04A22_.wvu.Cols" hidden="1">#REF!</definedName>
    <definedName name="Z_0E97D957_6691_11D3_B504_00104BA04A22_.wvu.PrintArea" localSheetId="3" hidden="1">#REF!</definedName>
    <definedName name="Z_0E97D957_6691_11D3_B504_00104BA04A22_.wvu.PrintArea" localSheetId="5" hidden="1">#REF!</definedName>
    <definedName name="Z_0E97D957_6691_11D3_B504_00104BA04A22_.wvu.PrintArea" hidden="1">#REF!</definedName>
    <definedName name="Z_0E97D9AB_6691_11D3_B504_00104BA04A22_.wvu.Cols" localSheetId="3" hidden="1">#REF!</definedName>
    <definedName name="Z_0E97D9AB_6691_11D3_B504_00104BA04A22_.wvu.Cols" localSheetId="5" hidden="1">#REF!</definedName>
    <definedName name="Z_0E97D9AB_6691_11D3_B504_00104BA04A22_.wvu.Cols" hidden="1">#REF!</definedName>
    <definedName name="Z_0E97D9AB_6691_11D3_B504_00104BA04A22_.wvu.PrintTitles" localSheetId="3" hidden="1">#REF!</definedName>
    <definedName name="Z_0E97D9AB_6691_11D3_B504_00104BA04A22_.wvu.PrintTitles" localSheetId="5" hidden="1">#REF!</definedName>
    <definedName name="Z_0E97D9AB_6691_11D3_B504_00104BA04A22_.wvu.PrintTitles" hidden="1">#REF!</definedName>
    <definedName name="Z_1EBD83E2_5879_11D3_B504_00104BA04A22_.wvu.Cols" localSheetId="3" hidden="1">#REF!</definedName>
    <definedName name="Z_1EBD83E2_5879_11D3_B504_00104BA04A22_.wvu.Cols" localSheetId="5" hidden="1">#REF!</definedName>
    <definedName name="Z_1EBD83E2_5879_11D3_B504_00104BA04A22_.wvu.Cols" hidden="1">#REF!</definedName>
    <definedName name="Z_1EBD83E2_5879_11D3_B504_00104BA04A22_.wvu.PrintTitles" localSheetId="3" hidden="1">#REF!</definedName>
    <definedName name="Z_1EBD83E2_5879_11D3_B504_00104BA04A22_.wvu.PrintTitles" localSheetId="5" hidden="1">#REF!</definedName>
    <definedName name="Z_1EBD83E2_5879_11D3_B504_00104BA04A22_.wvu.PrintTitles" hidden="1">#REF!</definedName>
    <definedName name="Z_3B28B8C9_65CA_11D3_B504_00104BA04A22_.wvu.Cols" localSheetId="3" hidden="1">#REF!</definedName>
    <definedName name="Z_3B28B8C9_65CA_11D3_B504_00104BA04A22_.wvu.Cols" localSheetId="5" hidden="1">#REF!</definedName>
    <definedName name="Z_3B28B8C9_65CA_11D3_B504_00104BA04A22_.wvu.Cols" hidden="1">#REF!</definedName>
    <definedName name="Z_3B28B8C9_65CA_11D3_B504_00104BA04A22_.wvu.PrintArea" localSheetId="3" hidden="1">#REF!</definedName>
    <definedName name="Z_3B28B8C9_65CA_11D3_B504_00104BA04A22_.wvu.PrintArea" localSheetId="5" hidden="1">#REF!</definedName>
    <definedName name="Z_3B28B8C9_65CA_11D3_B504_00104BA04A22_.wvu.PrintArea" hidden="1">#REF!</definedName>
    <definedName name="Z_4D69DE60_4497_11D2_B4F8_444553540000_.wvu.Cols" localSheetId="3" hidden="1">#REF!</definedName>
    <definedName name="Z_4D69DE60_4497_11D2_B4F8_444553540000_.wvu.Cols" localSheetId="5" hidden="1">#REF!</definedName>
    <definedName name="Z_4D69DE60_4497_11D2_B4F8_444553540000_.wvu.Cols" hidden="1">#REF!</definedName>
    <definedName name="Z_4D69DE60_4497_11D2_B4F8_444553540000_.wvu.PrintArea" localSheetId="3" hidden="1">#REF!</definedName>
    <definedName name="Z_4D69DE60_4497_11D2_B4F8_444553540000_.wvu.PrintArea" localSheetId="5" hidden="1">#REF!</definedName>
    <definedName name="Z_4D69DE60_4497_11D2_B4F8_444553540000_.wvu.PrintArea" hidden="1">#REF!</definedName>
    <definedName name="Z_5BDAAFA3_409C_11D2_B4F8_444553540000_.wvu.PrintArea" localSheetId="3" hidden="1">#REF!</definedName>
    <definedName name="Z_5BDAAFA3_409C_11D2_B4F8_444553540000_.wvu.PrintArea" localSheetId="5" hidden="1">#REF!</definedName>
    <definedName name="Z_5BDAAFA3_409C_11D2_B4F8_444553540000_.wvu.PrintArea" hidden="1">#REF!</definedName>
    <definedName name="Z_5BDAAFA4_409C_11D2_B4F8_444553540000_.wvu.PrintArea" localSheetId="3" hidden="1">#REF!</definedName>
    <definedName name="Z_5BDAAFA4_409C_11D2_B4F8_444553540000_.wvu.PrintArea" localSheetId="5" hidden="1">#REF!</definedName>
    <definedName name="Z_5BDAAFA4_409C_11D2_B4F8_444553540000_.wvu.PrintArea" hidden="1">#REF!</definedName>
    <definedName name="Z_5BDAAFA5_409C_11D2_B4F8_444553540000_.wvu.PrintArea" localSheetId="3" hidden="1">#REF!</definedName>
    <definedName name="Z_5BDAAFA5_409C_11D2_B4F8_444553540000_.wvu.PrintArea" localSheetId="5" hidden="1">#REF!</definedName>
    <definedName name="Z_5BDAAFA5_409C_11D2_B4F8_444553540000_.wvu.PrintArea" hidden="1">#REF!</definedName>
    <definedName name="Z_5BDAAFA6_409C_11D2_B4F8_444553540000_.wvu.PrintArea" localSheetId="3" hidden="1">#REF!</definedName>
    <definedName name="Z_5BDAAFA6_409C_11D2_B4F8_444553540000_.wvu.PrintArea" localSheetId="5" hidden="1">#REF!</definedName>
    <definedName name="Z_5BDAAFA6_409C_11D2_B4F8_444553540000_.wvu.PrintArea" hidden="1">#REF!</definedName>
    <definedName name="Z_5BDAAFA7_409C_11D2_B4F8_444553540000_.wvu.PrintArea" localSheetId="3" hidden="1">#REF!</definedName>
    <definedName name="Z_5BDAAFA7_409C_11D2_B4F8_444553540000_.wvu.PrintArea" localSheetId="5" hidden="1">#REF!</definedName>
    <definedName name="Z_5BDAAFA7_409C_11D2_B4F8_444553540000_.wvu.PrintArea" hidden="1">#REF!</definedName>
    <definedName name="Z_5BDAAFA8_409C_11D2_B4F8_444553540000_.wvu.PrintArea" localSheetId="3" hidden="1">#REF!</definedName>
    <definedName name="Z_5BDAAFA8_409C_11D2_B4F8_444553540000_.wvu.PrintArea" localSheetId="5" hidden="1">#REF!</definedName>
    <definedName name="Z_5BDAAFA8_409C_11D2_B4F8_444553540000_.wvu.PrintArea" hidden="1">#REF!</definedName>
    <definedName name="Z_5BDAAFA9_409C_11D2_B4F8_444553540000_.wvu.PrintArea" localSheetId="3" hidden="1">#REF!</definedName>
    <definedName name="Z_5BDAAFA9_409C_11D2_B4F8_444553540000_.wvu.PrintArea" localSheetId="5" hidden="1">#REF!</definedName>
    <definedName name="Z_5BDAAFA9_409C_11D2_B4F8_444553540000_.wvu.PrintArea" hidden="1">#REF!</definedName>
    <definedName name="Z_5BDAAFAA_409C_11D2_B4F8_444553540000_.wvu.PrintArea" localSheetId="3" hidden="1">#REF!</definedName>
    <definedName name="Z_5BDAAFAA_409C_11D2_B4F8_444553540000_.wvu.PrintArea" localSheetId="5" hidden="1">#REF!</definedName>
    <definedName name="Z_5BDAAFAA_409C_11D2_B4F8_444553540000_.wvu.PrintArea" hidden="1">#REF!</definedName>
    <definedName name="Z_5BDAAFAB_409C_11D2_B4F8_444553540000_.wvu.PrintArea" localSheetId="3" hidden="1">#REF!</definedName>
    <definedName name="Z_5BDAAFAB_409C_11D2_B4F8_444553540000_.wvu.PrintArea" localSheetId="5" hidden="1">#REF!</definedName>
    <definedName name="Z_5BDAAFAB_409C_11D2_B4F8_444553540000_.wvu.PrintArea" hidden="1">#REF!</definedName>
    <definedName name="Z_5BDAAFAC_409C_11D2_B4F8_444553540000_.wvu.PrintArea" localSheetId="3" hidden="1">#REF!</definedName>
    <definedName name="Z_5BDAAFAC_409C_11D2_B4F8_444553540000_.wvu.PrintArea" localSheetId="5" hidden="1">#REF!</definedName>
    <definedName name="Z_5BDAAFAC_409C_11D2_B4F8_444553540000_.wvu.PrintArea" hidden="1">#REF!</definedName>
    <definedName name="Z_5BDAAFAD_409C_11D2_B4F8_444553540000_.wvu.PrintArea" localSheetId="3" hidden="1">#REF!</definedName>
    <definedName name="Z_5BDAAFAD_409C_11D2_B4F8_444553540000_.wvu.PrintArea" localSheetId="5" hidden="1">#REF!</definedName>
    <definedName name="Z_5BDAAFAD_409C_11D2_B4F8_444553540000_.wvu.PrintArea" hidden="1">#REF!</definedName>
    <definedName name="Z_5BDAAFAF_409C_11D2_B4F8_444553540000_.wvu.PrintArea" localSheetId="3" hidden="1">#REF!</definedName>
    <definedName name="Z_5BDAAFAF_409C_11D2_B4F8_444553540000_.wvu.PrintArea" localSheetId="5" hidden="1">#REF!</definedName>
    <definedName name="Z_5BDAAFAF_409C_11D2_B4F8_444553540000_.wvu.PrintArea" hidden="1">#REF!</definedName>
    <definedName name="Z_5BDAAFB2_409C_11D2_B4F8_444553540000_.wvu.PrintArea" localSheetId="3" hidden="1">#REF!</definedName>
    <definedName name="Z_5BDAAFB2_409C_11D2_B4F8_444553540000_.wvu.PrintArea" localSheetId="5" hidden="1">#REF!</definedName>
    <definedName name="Z_5BDAAFB2_409C_11D2_B4F8_444553540000_.wvu.PrintArea" hidden="1">#REF!</definedName>
    <definedName name="Z_5BDAAFB3_409C_11D2_B4F8_444553540000_.wvu.PrintArea" localSheetId="3" hidden="1">#REF!</definedName>
    <definedName name="Z_5BDAAFB3_409C_11D2_B4F8_444553540000_.wvu.PrintArea" localSheetId="5" hidden="1">#REF!</definedName>
    <definedName name="Z_5BDAAFB3_409C_11D2_B4F8_444553540000_.wvu.PrintArea" hidden="1">#REF!</definedName>
    <definedName name="Z_5BDAAFB4_409C_11D2_B4F8_444553540000_.wvu.PrintArea" localSheetId="3" hidden="1">#REF!</definedName>
    <definedName name="Z_5BDAAFB4_409C_11D2_B4F8_444553540000_.wvu.PrintArea" localSheetId="5" hidden="1">#REF!</definedName>
    <definedName name="Z_5BDAAFB4_409C_11D2_B4F8_444553540000_.wvu.PrintArea" hidden="1">#REF!</definedName>
    <definedName name="Z_5BDAAFB5_409C_11D2_B4F8_444553540000_.wvu.PrintArea" localSheetId="3" hidden="1">#REF!</definedName>
    <definedName name="Z_5BDAAFB5_409C_11D2_B4F8_444553540000_.wvu.PrintArea" localSheetId="5" hidden="1">#REF!</definedName>
    <definedName name="Z_5BDAAFB5_409C_11D2_B4F8_444553540000_.wvu.PrintArea" hidden="1">#REF!</definedName>
    <definedName name="Z_5BDAAFB6_409C_11D2_B4F8_444553540000_.wvu.PrintArea" localSheetId="3" hidden="1">#REF!</definedName>
    <definedName name="Z_5BDAAFB6_409C_11D2_B4F8_444553540000_.wvu.PrintArea" localSheetId="5" hidden="1">#REF!</definedName>
    <definedName name="Z_5BDAAFB6_409C_11D2_B4F8_444553540000_.wvu.PrintArea" hidden="1">#REF!</definedName>
    <definedName name="Z_5BDAAFB7_409C_11D2_B4F8_444553540000_.wvu.PrintArea" localSheetId="3" hidden="1">#REF!</definedName>
    <definedName name="Z_5BDAAFB7_409C_11D2_B4F8_444553540000_.wvu.PrintArea" localSheetId="5" hidden="1">#REF!</definedName>
    <definedName name="Z_5BDAAFB7_409C_11D2_B4F8_444553540000_.wvu.PrintArea" hidden="1">#REF!</definedName>
    <definedName name="Z_5BDAAFB8_409C_11D2_B4F8_444553540000_.wvu.PrintArea" localSheetId="3" hidden="1">#REF!</definedName>
    <definedName name="Z_5BDAAFB8_409C_11D2_B4F8_444553540000_.wvu.PrintArea" localSheetId="5" hidden="1">#REF!</definedName>
    <definedName name="Z_5BDAAFB8_409C_11D2_B4F8_444553540000_.wvu.PrintArea" hidden="1">#REF!</definedName>
    <definedName name="Z_5BDAAFBA_409C_11D2_B4F8_444553540000_.wvu.PrintArea" localSheetId="3" hidden="1">#REF!</definedName>
    <definedName name="Z_5BDAAFBA_409C_11D2_B4F8_444553540000_.wvu.PrintArea" localSheetId="5" hidden="1">#REF!</definedName>
    <definedName name="Z_5BDAAFBA_409C_11D2_B4F8_444553540000_.wvu.PrintArea" hidden="1">#REF!</definedName>
    <definedName name="Z_70ACAE61_1F25_11D3_B062_00104BC637D4_.wvu.Cols" localSheetId="3" hidden="1">#REF!</definedName>
    <definedName name="Z_70ACAE61_1F25_11D3_B062_00104BC637D4_.wvu.Cols" localSheetId="5" hidden="1">#REF!</definedName>
    <definedName name="Z_70ACAE61_1F25_11D3_B062_00104BC637D4_.wvu.Cols" hidden="1">#REF!</definedName>
    <definedName name="Z_70ACAE61_1F25_11D3_B062_00104BC637D4_.wvu.PrintArea" localSheetId="3" hidden="1">#REF!</definedName>
    <definedName name="Z_70ACAE61_1F25_11D3_B062_00104BC637D4_.wvu.PrintArea" localSheetId="5" hidden="1">#REF!</definedName>
    <definedName name="Z_70ACAE61_1F25_11D3_B062_00104BC637D4_.wvu.PrintArea" hidden="1">#REF!</definedName>
    <definedName name="Z_70ACAE61_1F25_11D3_B062_00104BC637D4_.wvu.PrintTitles" localSheetId="3" hidden="1">#REF!</definedName>
    <definedName name="Z_70ACAE61_1F25_11D3_B062_00104BC637D4_.wvu.PrintTitles" localSheetId="5" hidden="1">#REF!</definedName>
    <definedName name="Z_70ACAE61_1F25_11D3_B062_00104BC637D4_.wvu.PrintTitles" hidden="1">#REF!</definedName>
    <definedName name="Z_7658080C_7BC9_11D3_B504_00104BA04A22_.wvu.Cols" localSheetId="3" hidden="1">#REF!</definedName>
    <definedName name="Z_7658080C_7BC9_11D3_B504_00104BA04A22_.wvu.Cols" localSheetId="5" hidden="1">#REF!</definedName>
    <definedName name="Z_7658080C_7BC9_11D3_B504_00104BA04A22_.wvu.Cols" hidden="1">#REF!</definedName>
    <definedName name="Z_7658080C_7BC9_11D3_B504_00104BA04A22_.wvu.PrintTitles" localSheetId="3" hidden="1">#REF!</definedName>
    <definedName name="Z_7658080C_7BC9_11D3_B504_00104BA04A22_.wvu.PrintTitles" localSheetId="5" hidden="1">#REF!</definedName>
    <definedName name="Z_7658080C_7BC9_11D3_B504_00104BA04A22_.wvu.PrintTitles" hidden="1">#REF!</definedName>
    <definedName name="Z_76580810_7BC9_11D3_B504_00104BA04A22_.wvu.Cols" localSheetId="3" hidden="1">#REF!</definedName>
    <definedName name="Z_76580810_7BC9_11D3_B504_00104BA04A22_.wvu.Cols" localSheetId="5" hidden="1">#REF!</definedName>
    <definedName name="Z_76580810_7BC9_11D3_B504_00104BA04A22_.wvu.Cols" hidden="1">#REF!</definedName>
    <definedName name="Z_76580810_7BC9_11D3_B504_00104BA04A22_.wvu.PrintTitles" localSheetId="3" hidden="1">#REF!</definedName>
    <definedName name="Z_76580810_7BC9_11D3_B504_00104BA04A22_.wvu.PrintTitles" localSheetId="5" hidden="1">#REF!</definedName>
    <definedName name="Z_76580810_7BC9_11D3_B504_00104BA04A22_.wvu.PrintTitles" hidden="1">#REF!</definedName>
    <definedName name="Z_76580811_7BC9_11D3_B504_00104BA04A22_.wvu.Cols" localSheetId="3" hidden="1">#REF!</definedName>
    <definedName name="Z_76580811_7BC9_11D3_B504_00104BA04A22_.wvu.Cols" localSheetId="5" hidden="1">#REF!</definedName>
    <definedName name="Z_76580811_7BC9_11D3_B504_00104BA04A22_.wvu.Cols" hidden="1">#REF!</definedName>
    <definedName name="Z_76580811_7BC9_11D3_B504_00104BA04A22_.wvu.PrintTitles" localSheetId="3" hidden="1">#REF!</definedName>
    <definedName name="Z_76580811_7BC9_11D3_B504_00104BA04A22_.wvu.PrintTitles" localSheetId="5" hidden="1">#REF!</definedName>
    <definedName name="Z_76580811_7BC9_11D3_B504_00104BA04A22_.wvu.PrintTitles" hidden="1">#REF!</definedName>
    <definedName name="Z_A06B1C62_597B_11D3_B504_00104BA04A22_.wvu.Cols" localSheetId="3" hidden="1">#REF!</definedName>
    <definedName name="Z_A06B1C62_597B_11D3_B504_00104BA04A22_.wvu.Cols" localSheetId="5" hidden="1">#REF!</definedName>
    <definedName name="Z_A06B1C62_597B_11D3_B504_00104BA04A22_.wvu.Cols" hidden="1">#REF!</definedName>
    <definedName name="Z_A06B1C62_597B_11D3_B504_00104BA04A22_.wvu.PrintTitles" localSheetId="3" hidden="1">#REF!</definedName>
    <definedName name="Z_A06B1C62_597B_11D3_B504_00104BA04A22_.wvu.PrintTitles" localSheetId="5" hidden="1">#REF!</definedName>
    <definedName name="Z_A06B1C62_597B_11D3_B504_00104BA04A22_.wvu.PrintTitles" hidden="1">#REF!</definedName>
    <definedName name="Z_A06B1C64_597B_11D3_B504_00104BA04A22_.wvu.Cols" localSheetId="3" hidden="1">#REF!</definedName>
    <definedName name="Z_A06B1C64_597B_11D3_B504_00104BA04A22_.wvu.Cols" localSheetId="5" hidden="1">#REF!</definedName>
    <definedName name="Z_A06B1C64_597B_11D3_B504_00104BA04A22_.wvu.Cols" hidden="1">#REF!</definedName>
    <definedName name="Z_A06B1C64_597B_11D3_B504_00104BA04A22_.wvu.PrintArea" localSheetId="3" hidden="1">#REF!</definedName>
    <definedName name="Z_A06B1C64_597B_11D3_B504_00104BA04A22_.wvu.PrintArea" localSheetId="5" hidden="1">#REF!</definedName>
    <definedName name="Z_A06B1C64_597B_11D3_B504_00104BA04A22_.wvu.PrintArea" hidden="1">#REF!</definedName>
    <definedName name="Z_A06B1C67_597B_11D3_B504_00104BA04A22_.wvu.Cols" localSheetId="3" hidden="1">#REF!</definedName>
    <definedName name="Z_A06B1C67_597B_11D3_B504_00104BA04A22_.wvu.Cols" localSheetId="5" hidden="1">#REF!</definedName>
    <definedName name="Z_A06B1C67_597B_11D3_B504_00104BA04A22_.wvu.Cols" hidden="1">#REF!</definedName>
    <definedName name="Z_A06B1C67_597B_11D3_B504_00104BA04A22_.wvu.PrintArea" localSheetId="3" hidden="1">#REF!</definedName>
    <definedName name="Z_A06B1C67_597B_11D3_B504_00104BA04A22_.wvu.PrintArea" localSheetId="5" hidden="1">#REF!</definedName>
    <definedName name="Z_A06B1C67_597B_11D3_B504_00104BA04A22_.wvu.PrintArea" hidden="1">#REF!</definedName>
    <definedName name="Z_A06B1C89_597B_11D3_B504_00104BA04A22_.wvu.Cols" localSheetId="3" hidden="1">#REF!</definedName>
    <definedName name="Z_A06B1C89_597B_11D3_B504_00104BA04A22_.wvu.Cols" localSheetId="5" hidden="1">#REF!</definedName>
    <definedName name="Z_A06B1C89_597B_11D3_B504_00104BA04A22_.wvu.Cols" hidden="1">#REF!</definedName>
    <definedName name="Z_A06B1C89_597B_11D3_B504_00104BA04A22_.wvu.PrintTitles" localSheetId="3" hidden="1">#REF!</definedName>
    <definedName name="Z_A06B1C89_597B_11D3_B504_00104BA04A22_.wvu.PrintTitles" localSheetId="5" hidden="1">#REF!</definedName>
    <definedName name="Z_A06B1C89_597B_11D3_B504_00104BA04A22_.wvu.PrintTitles" hidden="1">#REF!</definedName>
    <definedName name="Z_CBC7B5E4_57B0_11D3_B504_444553540000_.wvu.Cols" localSheetId="3" hidden="1">#REF!</definedName>
    <definedName name="Z_CBC7B5E4_57B0_11D3_B504_444553540000_.wvu.Cols" localSheetId="5" hidden="1">#REF!</definedName>
    <definedName name="Z_CBC7B5E4_57B0_11D3_B504_444553540000_.wvu.Cols" hidden="1">#REF!</definedName>
    <definedName name="Z_CBC7B5E4_57B0_11D3_B504_444553540000_.wvu.PrintArea" localSheetId="3" hidden="1">#REF!</definedName>
    <definedName name="Z_CBC7B5E4_57B0_11D3_B504_444553540000_.wvu.PrintArea" localSheetId="5" hidden="1">#REF!</definedName>
    <definedName name="Z_CBC7B5E4_57B0_11D3_B504_444553540000_.wvu.PrintArea" hidden="1">#REF!</definedName>
    <definedName name="Z_CBC7B5E5_57B0_11D3_B504_444553540000_.wvu.Cols" localSheetId="3" hidden="1">#REF!</definedName>
    <definedName name="Z_CBC7B5E5_57B0_11D3_B504_444553540000_.wvu.Cols" localSheetId="5" hidden="1">#REF!</definedName>
    <definedName name="Z_CBC7B5E5_57B0_11D3_B504_444553540000_.wvu.Cols" hidden="1">#REF!</definedName>
    <definedName name="Z_CBC7B5E5_57B0_11D3_B504_444553540000_.wvu.PrintArea" localSheetId="3" hidden="1">#REF!</definedName>
    <definedName name="Z_CBC7B5E5_57B0_11D3_B504_444553540000_.wvu.PrintArea" localSheetId="5" hidden="1">#REF!</definedName>
    <definedName name="Z_CBC7B5E5_57B0_11D3_B504_444553540000_.wvu.PrintArea" hidden="1">#REF!</definedName>
    <definedName name="Z_CBC7B5E6_57B0_11D3_B504_444553540000_.wvu.Cols" localSheetId="3" hidden="1">#REF!</definedName>
    <definedName name="Z_CBC7B5E6_57B0_11D3_B504_444553540000_.wvu.Cols" localSheetId="5" hidden="1">#REF!</definedName>
    <definedName name="Z_CBC7B5E6_57B0_11D3_B504_444553540000_.wvu.Cols" hidden="1">#REF!</definedName>
    <definedName name="Z_CBC7B5E6_57B0_11D3_B504_444553540000_.wvu.PrintArea" localSheetId="3" hidden="1">#REF!</definedName>
    <definedName name="Z_CBC7B5E6_57B0_11D3_B504_444553540000_.wvu.PrintArea" localSheetId="5" hidden="1">#REF!</definedName>
    <definedName name="Z_CBC7B5E6_57B0_11D3_B504_444553540000_.wvu.PrintArea" hidden="1">#REF!</definedName>
    <definedName name="Z_CBC7B5E9_57B0_11D3_B504_444553540000_.wvu.Cols" localSheetId="3" hidden="1">#REF!</definedName>
    <definedName name="Z_CBC7B5E9_57B0_11D3_B504_444553540000_.wvu.Cols" localSheetId="5" hidden="1">#REF!</definedName>
    <definedName name="Z_CBC7B5E9_57B0_11D3_B504_444553540000_.wvu.Cols" hidden="1">#REF!</definedName>
    <definedName name="Z_CBC7B5E9_57B0_11D3_B504_444553540000_.wvu.PrintTitles" localSheetId="3" hidden="1">#REF!</definedName>
    <definedName name="Z_CBC7B5E9_57B0_11D3_B504_444553540000_.wvu.PrintTitles" localSheetId="5" hidden="1">#REF!</definedName>
    <definedName name="Z_CBC7B5E9_57B0_11D3_B504_444553540000_.wvu.PrintTitles"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6" l="1"/>
  <c r="Y30" i="2"/>
  <c r="Y23" i="2"/>
  <c r="Z26" i="3"/>
  <c r="Z19" i="3"/>
  <c r="Z13" i="3"/>
  <c r="Z101" i="1"/>
  <c r="Z85" i="1"/>
  <c r="Z65" i="1"/>
  <c r="Z45" i="1"/>
  <c r="Z25" i="1"/>
  <c r="Y42" i="7"/>
  <c r="X42" i="7"/>
  <c r="W42" i="7"/>
  <c r="V42" i="7"/>
  <c r="U42" i="7"/>
  <c r="T42" i="7"/>
  <c r="S42" i="7"/>
  <c r="R42" i="7"/>
  <c r="Q42" i="7"/>
  <c r="P42" i="7"/>
  <c r="O42" i="7"/>
  <c r="N42" i="7"/>
  <c r="M42" i="7"/>
  <c r="L42" i="7"/>
  <c r="K42" i="7"/>
  <c r="J42" i="7"/>
  <c r="I42" i="7"/>
  <c r="H42" i="7"/>
  <c r="G42" i="7"/>
  <c r="F42" i="7"/>
  <c r="E42" i="7"/>
  <c r="D42" i="7"/>
  <c r="C42"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C15" i="6"/>
  <c r="Y37" i="2" l="1"/>
  <c r="C21" i="6"/>
  <c r="I21" i="6"/>
  <c r="Y31" i="2"/>
  <c r="Y41" i="2" s="1"/>
  <c r="I25" i="9"/>
  <c r="I41" i="9"/>
  <c r="I14" i="9"/>
  <c r="I52" i="9"/>
  <c r="I54" i="9" s="1"/>
  <c r="I61" i="9" s="1"/>
  <c r="I59" i="9"/>
  <c r="D15" i="6"/>
  <c r="D21" i="6" s="1"/>
  <c r="E15" i="6"/>
  <c r="E21" i="6" s="1"/>
  <c r="F15" i="6"/>
  <c r="F21" i="6" s="1"/>
  <c r="I27" i="9" l="1"/>
  <c r="H15" i="6"/>
  <c r="H21" i="6" s="1"/>
  <c r="G15" i="6"/>
  <c r="G21" i="6" s="1"/>
  <c r="H41" i="9" l="1"/>
  <c r="H52" i="9"/>
  <c r="H54" i="9" s="1"/>
  <c r="H59" i="9"/>
  <c r="H25" i="9"/>
  <c r="H14" i="9"/>
  <c r="H27" i="9" s="1"/>
  <c r="H61" i="9" l="1"/>
  <c r="X23" i="2"/>
  <c r="X30" i="2"/>
  <c r="Y13" i="3"/>
  <c r="Y19" i="3"/>
  <c r="Y26" i="3"/>
  <c r="Y25" i="1"/>
  <c r="Y45" i="1"/>
  <c r="Y65" i="1"/>
  <c r="Y85" i="1"/>
  <c r="Y101" i="1"/>
  <c r="X31" i="2" l="1"/>
  <c r="X37" i="2"/>
  <c r="X41" i="2" l="1"/>
  <c r="F59" i="9"/>
  <c r="F52" i="9"/>
  <c r="G14" i="9"/>
  <c r="E59" i="9"/>
  <c r="E52" i="9"/>
  <c r="F41" i="9"/>
  <c r="G25" i="9"/>
  <c r="F14" i="9"/>
  <c r="G41" i="9"/>
  <c r="D59" i="9"/>
  <c r="D52" i="9"/>
  <c r="E41" i="9"/>
  <c r="F25" i="9"/>
  <c r="E14" i="9"/>
  <c r="G59" i="9"/>
  <c r="G52" i="9"/>
  <c r="D41" i="9"/>
  <c r="E25" i="9"/>
  <c r="D14" i="9"/>
  <c r="D25" i="9"/>
  <c r="G54" i="9" l="1"/>
  <c r="F54" i="9"/>
  <c r="F61" i="9" s="1"/>
  <c r="G61" i="9"/>
  <c r="D54" i="9"/>
  <c r="D61" i="9" s="1"/>
  <c r="D27" i="9"/>
  <c r="E54" i="9"/>
  <c r="E61" i="9" s="1"/>
  <c r="E27" i="9"/>
  <c r="F27" i="9"/>
  <c r="G27" i="9"/>
  <c r="C52" i="9" l="1"/>
  <c r="C59" i="9"/>
  <c r="C25" i="9"/>
  <c r="C14" i="9"/>
  <c r="C41" i="9"/>
  <c r="C54" i="9" s="1"/>
  <c r="C61" i="9" s="1"/>
  <c r="C27" i="9" l="1"/>
  <c r="R37" i="2" l="1"/>
  <c r="P37" i="2"/>
  <c r="O37" i="2"/>
  <c r="N37" i="2"/>
  <c r="M37" i="2"/>
  <c r="K37" i="2"/>
  <c r="J37" i="2"/>
  <c r="I37" i="2"/>
  <c r="H37" i="2"/>
  <c r="F37" i="2"/>
  <c r="E37" i="2"/>
  <c r="D37" i="2"/>
  <c r="V37" i="2"/>
  <c r="Q37" i="2"/>
  <c r="L37" i="2"/>
  <c r="G37" i="2"/>
  <c r="W37" i="2"/>
  <c r="U37" i="2"/>
  <c r="T37" i="2"/>
  <c r="N31" i="2"/>
  <c r="M31" i="2"/>
  <c r="K31" i="2"/>
  <c r="J31" i="2"/>
  <c r="I31" i="2"/>
  <c r="H31" i="2"/>
  <c r="F31" i="2"/>
  <c r="E31" i="2"/>
  <c r="D31" i="2"/>
  <c r="V31" i="2"/>
  <c r="Q31" i="2"/>
  <c r="Q41" i="2" s="1"/>
  <c r="L31" i="2"/>
  <c r="G31" i="2"/>
  <c r="W31" i="2"/>
  <c r="U31" i="2"/>
  <c r="U41" i="2" s="1"/>
  <c r="T31" i="2"/>
  <c r="S31" i="2"/>
  <c r="R31" i="2"/>
  <c r="P31" i="2"/>
  <c r="O31" i="2"/>
  <c r="V30" i="2"/>
  <c r="Q30" i="2"/>
  <c r="L30" i="2"/>
  <c r="G30" i="2"/>
  <c r="W30" i="2"/>
  <c r="U30" i="2"/>
  <c r="T30" i="2"/>
  <c r="S30" i="2"/>
  <c r="R30" i="2"/>
  <c r="P30" i="2"/>
  <c r="O30" i="2"/>
  <c r="N30" i="2"/>
  <c r="M30" i="2"/>
  <c r="K30" i="2"/>
  <c r="J30" i="2"/>
  <c r="I30" i="2"/>
  <c r="H30" i="2"/>
  <c r="F30" i="2"/>
  <c r="E30" i="2"/>
  <c r="D30" i="2"/>
  <c r="V23" i="2"/>
  <c r="Q23" i="2"/>
  <c r="L23" i="2"/>
  <c r="G23" i="2"/>
  <c r="W23" i="2"/>
  <c r="U23" i="2"/>
  <c r="T23" i="2"/>
  <c r="S23" i="2"/>
  <c r="R23" i="2"/>
  <c r="P23" i="2"/>
  <c r="O23" i="2"/>
  <c r="N23" i="2"/>
  <c r="M23" i="2"/>
  <c r="K23" i="2"/>
  <c r="J23" i="2"/>
  <c r="I23" i="2"/>
  <c r="H23" i="2"/>
  <c r="F23" i="2"/>
  <c r="E23" i="2"/>
  <c r="D23" i="2"/>
  <c r="W26" i="3"/>
  <c r="R26" i="3"/>
  <c r="M26" i="3"/>
  <c r="H26" i="3"/>
  <c r="X26" i="3"/>
  <c r="V26" i="3"/>
  <c r="U26" i="3"/>
  <c r="T26" i="3"/>
  <c r="S26" i="3"/>
  <c r="Q26" i="3"/>
  <c r="P26" i="3"/>
  <c r="O26" i="3"/>
  <c r="N26" i="3"/>
  <c r="L26" i="3"/>
  <c r="K26" i="3"/>
  <c r="J26" i="3"/>
  <c r="I26" i="3"/>
  <c r="G26" i="3"/>
  <c r="F26" i="3"/>
  <c r="E26" i="3"/>
  <c r="W19" i="3"/>
  <c r="R19" i="3"/>
  <c r="M19" i="3"/>
  <c r="H19" i="3"/>
  <c r="X19" i="3"/>
  <c r="V19" i="3"/>
  <c r="U19" i="3"/>
  <c r="T19" i="3"/>
  <c r="S19" i="3"/>
  <c r="Q19" i="3"/>
  <c r="P19" i="3"/>
  <c r="O19" i="3"/>
  <c r="N19" i="3"/>
  <c r="L19" i="3"/>
  <c r="K19" i="3"/>
  <c r="J19" i="3"/>
  <c r="I19" i="3"/>
  <c r="G19" i="3"/>
  <c r="F19" i="3"/>
  <c r="E19" i="3"/>
  <c r="W13" i="3"/>
  <c r="R13" i="3"/>
  <c r="M13" i="3"/>
  <c r="H13" i="3"/>
  <c r="X13" i="3"/>
  <c r="V13" i="3"/>
  <c r="U13" i="3"/>
  <c r="T13" i="3"/>
  <c r="S13" i="3"/>
  <c r="Q13" i="3"/>
  <c r="P13" i="3"/>
  <c r="O13" i="3"/>
  <c r="N13" i="3"/>
  <c r="L13" i="3"/>
  <c r="K13" i="3"/>
  <c r="J13" i="3"/>
  <c r="I13" i="3"/>
  <c r="G13" i="3"/>
  <c r="F13" i="3"/>
  <c r="E13" i="3"/>
  <c r="W101" i="1"/>
  <c r="R101" i="1"/>
  <c r="M101" i="1"/>
  <c r="H101" i="1"/>
  <c r="X101" i="1"/>
  <c r="V101" i="1"/>
  <c r="U101" i="1"/>
  <c r="T101" i="1"/>
  <c r="S101" i="1"/>
  <c r="Q101" i="1"/>
  <c r="P101" i="1"/>
  <c r="O101" i="1"/>
  <c r="N101" i="1"/>
  <c r="L101" i="1"/>
  <c r="K101" i="1"/>
  <c r="J101" i="1"/>
  <c r="I101" i="1"/>
  <c r="G101" i="1"/>
  <c r="F101" i="1"/>
  <c r="E101" i="1"/>
  <c r="W85" i="1"/>
  <c r="R85" i="1"/>
  <c r="M85" i="1"/>
  <c r="H85" i="1"/>
  <c r="X85" i="1"/>
  <c r="V85" i="1"/>
  <c r="U85" i="1"/>
  <c r="T85" i="1"/>
  <c r="S85" i="1"/>
  <c r="Q85" i="1"/>
  <c r="P85" i="1"/>
  <c r="O85" i="1"/>
  <c r="N85" i="1"/>
  <c r="L85" i="1"/>
  <c r="K85" i="1"/>
  <c r="J85" i="1"/>
  <c r="I85" i="1"/>
  <c r="G85" i="1"/>
  <c r="F85" i="1"/>
  <c r="E85" i="1"/>
  <c r="W65" i="1"/>
  <c r="R65" i="1"/>
  <c r="M65" i="1"/>
  <c r="H65" i="1"/>
  <c r="X65" i="1"/>
  <c r="V65" i="1"/>
  <c r="U65" i="1"/>
  <c r="T65" i="1"/>
  <c r="S65" i="1"/>
  <c r="Q65" i="1"/>
  <c r="P65" i="1"/>
  <c r="O65" i="1"/>
  <c r="N65" i="1"/>
  <c r="L65" i="1"/>
  <c r="K65" i="1"/>
  <c r="J65" i="1"/>
  <c r="I65" i="1"/>
  <c r="G65" i="1"/>
  <c r="F65" i="1"/>
  <c r="E65" i="1"/>
  <c r="W45" i="1"/>
  <c r="R45" i="1"/>
  <c r="M45" i="1"/>
  <c r="H45" i="1"/>
  <c r="X45" i="1"/>
  <c r="V45" i="1"/>
  <c r="U45" i="1"/>
  <c r="T45" i="1"/>
  <c r="S45" i="1"/>
  <c r="Q45" i="1"/>
  <c r="P45" i="1"/>
  <c r="O45" i="1"/>
  <c r="N45" i="1"/>
  <c r="L45" i="1"/>
  <c r="K45" i="1"/>
  <c r="J45" i="1"/>
  <c r="I45" i="1"/>
  <c r="G45" i="1"/>
  <c r="F45" i="1"/>
  <c r="E45" i="1"/>
  <c r="W25" i="1"/>
  <c r="R25" i="1"/>
  <c r="M25" i="1"/>
  <c r="H25" i="1"/>
  <c r="X25" i="1"/>
  <c r="V25" i="1"/>
  <c r="U25" i="1"/>
  <c r="T25" i="1"/>
  <c r="S25" i="1"/>
  <c r="Q25" i="1"/>
  <c r="P25" i="1"/>
  <c r="O25" i="1"/>
  <c r="N25" i="1"/>
  <c r="L25" i="1"/>
  <c r="K25" i="1"/>
  <c r="J25" i="1"/>
  <c r="I25" i="1"/>
  <c r="G25" i="1"/>
  <c r="F25" i="1"/>
  <c r="E25" i="1"/>
  <c r="K41" i="2" l="1"/>
  <c r="R41" i="2"/>
  <c r="W41" i="2"/>
  <c r="V41" i="2"/>
  <c r="H41" i="2"/>
  <c r="M41" i="2"/>
  <c r="F41" i="2"/>
  <c r="P41" i="2"/>
  <c r="N41" i="2"/>
  <c r="G41" i="2"/>
  <c r="T41" i="2"/>
  <c r="L41" i="2"/>
  <c r="D41" i="2"/>
  <c r="I41" i="2"/>
  <c r="E41" i="2"/>
  <c r="J41" i="2"/>
  <c r="O41" i="2"/>
  <c r="S37" i="2"/>
  <c r="S41" i="2" s="1"/>
  <c r="C31" i="2"/>
  <c r="C37" i="2"/>
  <c r="C30" i="2"/>
  <c r="C41" i="2" l="1"/>
  <c r="D26" i="3"/>
  <c r="D19" i="3"/>
  <c r="D13" i="3"/>
  <c r="D101" i="1"/>
  <c r="D85" i="1"/>
  <c r="D65" i="1"/>
  <c r="D45" i="1"/>
  <c r="D25" i="1"/>
  <c r="C23" i="2" l="1"/>
</calcChain>
</file>

<file path=xl/sharedStrings.xml><?xml version="1.0" encoding="utf-8"?>
<sst xmlns="http://schemas.openxmlformats.org/spreadsheetml/2006/main" count="867" uniqueCount="254">
  <si>
    <t>Consolidated</t>
  </si>
  <si>
    <t>1Q18</t>
  </si>
  <si>
    <t>2Q18</t>
  </si>
  <si>
    <t>Cerro Lindo</t>
  </si>
  <si>
    <t>El Porvenir</t>
  </si>
  <si>
    <t>Atacocha</t>
  </si>
  <si>
    <t>Vazante</t>
  </si>
  <si>
    <t>Morro Agudo</t>
  </si>
  <si>
    <t>3Q18</t>
  </si>
  <si>
    <t>Global Recovery</t>
  </si>
  <si>
    <t>Cajamarquilla, Peru</t>
  </si>
  <si>
    <t>Três Marias, Brazil</t>
  </si>
  <si>
    <t>Juiz de Fora, Brazil</t>
  </si>
  <si>
    <t>4Q18</t>
  </si>
  <si>
    <t>1Q19</t>
  </si>
  <si>
    <t>US$ million</t>
  </si>
  <si>
    <t>Mining</t>
  </si>
  <si>
    <t>Total</t>
  </si>
  <si>
    <t>Smelting</t>
  </si>
  <si>
    <t>CJM</t>
  </si>
  <si>
    <t>Três Marias</t>
  </si>
  <si>
    <t>Juiz de Fora</t>
  </si>
  <si>
    <t>Other</t>
  </si>
  <si>
    <t>Expansion</t>
  </si>
  <si>
    <t>Non-Expansion</t>
  </si>
  <si>
    <t>Modernization</t>
  </si>
  <si>
    <t>Sustaining</t>
  </si>
  <si>
    <t>HSE</t>
  </si>
  <si>
    <t>2Q19</t>
  </si>
  <si>
    <t>3Q19</t>
  </si>
  <si>
    <t>4Q19</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</si>
  <si>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</si>
  <si>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</si>
  <si>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</si>
  <si>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</si>
  <si>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</si>
  <si>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</si>
  <si>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</si>
  <si>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</si>
  <si>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</si>
  <si>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</si>
  <si>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</si>
  <si>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</si>
  <si>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</si>
  <si>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</si>
  <si>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</si>
  <si>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</si>
  <si>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</si>
  <si>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Depreciation, amortization and depletion</t>
  </si>
  <si>
    <t>Adjusted EBITDA</t>
  </si>
  <si>
    <t>Income Tax</t>
  </si>
  <si>
    <t>Attributable to non-controlling interests</t>
  </si>
  <si>
    <t>Basic and diluted earnings (loss) per share - (in US$)</t>
  </si>
  <si>
    <t>1Q21</t>
  </si>
  <si>
    <t>Net Revenues</t>
  </si>
  <si>
    <t>Impairment of non-current assets</t>
  </si>
  <si>
    <t>Other income and expenses, net</t>
  </si>
  <si>
    <t>Net Financial Result</t>
  </si>
  <si>
    <t>Adj. EBITDA Margin</t>
  </si>
  <si>
    <t>Net Income (Loss)</t>
  </si>
  <si>
    <t>Attributable to Nexa shareholders</t>
  </si>
  <si>
    <t>KEY FINANCIAL INDICATORS</t>
  </si>
  <si>
    <r>
      <t xml:space="preserve">Sustaining </t>
    </r>
    <r>
      <rPr>
        <sz val="9"/>
        <color rgb="FFFFFFFF"/>
        <rFont val="Verdana"/>
        <family val="2"/>
      </rPr>
      <t>(US$ million)</t>
    </r>
  </si>
  <si>
    <t>2Q21</t>
  </si>
  <si>
    <t>3Q21</t>
  </si>
  <si>
    <t>4Q21</t>
  </si>
  <si>
    <t>1Q22</t>
  </si>
  <si>
    <t>Weighted average number of outstanding shares - in thousand</t>
  </si>
  <si>
    <t>1Q21*</t>
  </si>
  <si>
    <t>2Q21*</t>
  </si>
  <si>
    <t>3Q21*</t>
  </si>
  <si>
    <t>4Q21*</t>
  </si>
  <si>
    <r>
      <t xml:space="preserve">Adjusted Net Income (Loss) </t>
    </r>
    <r>
      <rPr>
        <b/>
        <vertAlign val="superscript"/>
        <sz val="8"/>
        <rFont val="Verdana"/>
        <family val="2"/>
      </rPr>
      <t>(1)</t>
    </r>
  </si>
  <si>
    <r>
      <t xml:space="preserve">Adjusted basic and diluted EPS - (in US$) </t>
    </r>
    <r>
      <rPr>
        <b/>
        <vertAlign val="superscript"/>
        <sz val="8"/>
        <color rgb="FF000000"/>
        <rFont val="Verdana"/>
        <family val="2"/>
      </rPr>
      <t>(1)</t>
    </r>
  </si>
  <si>
    <t>Cash Flow - Reconciliation</t>
  </si>
  <si>
    <t xml:space="preserve">Cash provided by operating activities </t>
  </si>
  <si>
    <t>(-) Working capital changes</t>
  </si>
  <si>
    <t xml:space="preserve">Trade accounts receivables </t>
  </si>
  <si>
    <t>Inventory</t>
  </si>
  <si>
    <t>Other assets</t>
  </si>
  <si>
    <t>Payables</t>
  </si>
  <si>
    <t>Other liabilities</t>
  </si>
  <si>
    <t>Cash flows from operations excluding working capital changes</t>
  </si>
  <si>
    <t>Interest paid</t>
  </si>
  <si>
    <t>Income tax</t>
  </si>
  <si>
    <t xml:space="preserve">Net cash flows from operations excluding working capital changes </t>
  </si>
  <si>
    <t>Aripuanã project</t>
  </si>
  <si>
    <t>Dividends and share premium</t>
  </si>
  <si>
    <t>Foreign exchange effects</t>
  </si>
  <si>
    <t>Working capital changes</t>
  </si>
  <si>
    <t>Free cash flow</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</si>
  <si>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</si>
  <si>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</si>
  <si>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</si>
  <si>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</si>
  <si>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</si>
  <si>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</si>
  <si>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</si>
  <si>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</si>
  <si>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</si>
  <si>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</si>
  <si>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</si>
  <si>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</si>
  <si>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</si>
  <si>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</si>
  <si>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</si>
  <si>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</si>
  <si>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</si>
  <si>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</si>
  <si>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</si>
  <si>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</si>
  <si>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</si>
  <si>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</si>
  <si>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</si>
  <si>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</si>
  <si>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</si>
  <si>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</si>
  <si>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</si>
  <si>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</si>
  <si>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</si>
  <si>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Asset retirement and environmental obligations</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</si>
  <si>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</si>
  <si>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</si>
  <si>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</si>
  <si>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</si>
  <si>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</si>
  <si>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</si>
  <si>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</si>
  <si>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</si>
  <si>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</si>
  <si>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</si>
  <si>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</si>
  <si>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</si>
  <si>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</si>
  <si>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</si>
  <si>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Gain (Loss) on sale of property, plant and equipment and intangible assets</t>
  </si>
  <si>
    <t>Changes in accruals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</si>
  <si>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</si>
  <si>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</si>
  <si>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</si>
  <si>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</si>
  <si>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</si>
  <si>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</si>
  <si>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</si>
  <si>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</si>
  <si>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</si>
  <si>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</si>
  <si>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</si>
  <si>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</si>
  <si>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r>
      <t xml:space="preserve">Payments of loans and financings </t>
    </r>
    <r>
      <rPr>
        <vertAlign val="superscript"/>
        <sz val="8"/>
        <rFont val="Verdana"/>
        <family val="2"/>
      </rPr>
      <t>(1)</t>
    </r>
  </si>
  <si>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</si>
  <si>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</si>
  <si>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</si>
  <si>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</si>
  <si>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</si>
  <si>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</si>
  <si>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</si>
  <si>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</si>
  <si>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</si>
  <si>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</si>
  <si>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Dec 31, 2018</t>
  </si>
  <si>
    <t>Dec 31, 2019</t>
  </si>
  <si>
    <t>Mar 31, 2022</t>
  </si>
  <si>
    <t>Other financial instruments</t>
  </si>
  <si>
    <t>Investments in equity instruments</t>
  </si>
  <si>
    <t>US$ thousand</t>
  </si>
  <si>
    <r>
      <rPr>
        <i/>
        <vertAlign val="superscript"/>
        <sz val="8"/>
        <color theme="1"/>
        <rFont val="Verdana"/>
        <family val="2"/>
      </rPr>
      <t xml:space="preserve">(1) </t>
    </r>
    <r>
      <rPr>
        <i/>
        <sz val="8"/>
        <color theme="1"/>
        <rFont val="Verdana"/>
        <family val="2"/>
      </rPr>
      <t>Includes transaction costs</t>
    </r>
  </si>
  <si>
    <t>Other high liquid short term investments</t>
  </si>
  <si>
    <t>Payments of fair value debt</t>
  </si>
  <si>
    <t>Bonds Repurchase</t>
  </si>
  <si>
    <t>Payments of share premium</t>
  </si>
  <si>
    <t>Dividends not withdrawn</t>
  </si>
  <si>
    <t>Repurchase of the Company's own shares</t>
  </si>
  <si>
    <t>Acquisition of non-controlling interests</t>
  </si>
  <si>
    <t>Capital reduction of subsidiary – non-controlling interests</t>
  </si>
  <si>
    <t>Additions of property, plant and equipment</t>
  </si>
  <si>
    <t>Additions of intangible assets</t>
  </si>
  <si>
    <t>Proceeds from the sale of property, plant and equipment</t>
  </si>
  <si>
    <t>Income tax paid</t>
  </si>
  <si>
    <t>Impairment loss of non-current assets</t>
  </si>
  <si>
    <t>Depreciation and amortization</t>
  </si>
  <si>
    <t>Changes in operating assets and liabilities</t>
  </si>
  <si>
    <t>EBITDA</t>
  </si>
  <si>
    <t>-</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</si>
  <si>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</si>
  <si>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</si>
  <si>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</si>
  <si>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</si>
  <si>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r>
      <t xml:space="preserve">Total Corporate Sustaining </t>
    </r>
    <r>
      <rPr>
        <b/>
        <vertAlign val="superscript"/>
        <sz val="8"/>
        <color rgb="FF000000"/>
        <rFont val="Verdana"/>
        <family val="2"/>
      </rPr>
      <t>(2)</t>
    </r>
  </si>
  <si>
    <r>
      <t xml:space="preserve">Total Sustaining </t>
    </r>
    <r>
      <rPr>
        <b/>
        <vertAlign val="superscript"/>
        <sz val="8"/>
        <color rgb="FF000000"/>
        <rFont val="Verdana"/>
        <family val="2"/>
      </rPr>
      <t>(1)</t>
    </r>
  </si>
  <si>
    <t>For details on cash flows, please refer to the “Cash flow sheet".</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</si>
  <si>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</si>
  <si>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</si>
  <si>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</si>
  <si>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</si>
  <si>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</si>
  <si>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</si>
  <si>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</si>
  <si>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</si>
  <si>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</si>
  <si>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</si>
  <si>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</si>
  <si>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</si>
  <si>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</si>
  <si>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</si>
  <si>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</si>
  <si>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</si>
  <si>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</si>
  <si>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</si>
  <si>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</si>
  <si>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</si>
  <si>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</si>
  <si>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</si>
  <si>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</si>
  <si>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</si>
  <si>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</si>
  <si>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</si>
  <si>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</si>
  <si>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</si>
  <si>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</si>
  <si>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</si>
  <si>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LTM Adj. EBITDA</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</si>
  <si>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</si>
  <si>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</si>
  <si>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</si>
  <si>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r>
      <rPr>
        <i/>
        <vertAlign val="superscript"/>
        <sz val="8"/>
        <color theme="1"/>
        <rFont val="Verdana"/>
        <family val="2"/>
      </rPr>
      <t xml:space="preserve">(1) </t>
    </r>
    <r>
      <rPr>
        <i/>
        <sz val="8"/>
        <color theme="1"/>
        <rFont val="Verdana"/>
        <family val="2"/>
      </rPr>
      <t>Includes financial investments.</t>
    </r>
  </si>
  <si>
    <r>
      <rPr>
        <i/>
        <vertAlign val="superscript"/>
        <sz val="8"/>
        <color theme="1"/>
        <rFont val="Verdana"/>
        <family val="2"/>
      </rPr>
      <t xml:space="preserve">(2) </t>
    </r>
    <r>
      <rPr>
        <i/>
        <sz val="8"/>
        <color theme="1"/>
        <rFont val="Verdana"/>
        <family val="2"/>
      </rPr>
      <t>Net Debt = Gross debt (-) minus cash and cash equivalents, (-) minus financial investments, (+) plus derivatives, (+) plus Lease Liabilities.</t>
    </r>
  </si>
  <si>
    <t>RESULTS</t>
  </si>
  <si>
    <r>
      <rPr>
        <i/>
        <vertAlign val="superscript"/>
        <sz val="8"/>
        <color theme="1"/>
        <rFont val="Verdana"/>
        <family val="2"/>
      </rPr>
      <t xml:space="preserve">(1) </t>
    </r>
    <r>
      <rPr>
        <i/>
        <sz val="8"/>
        <color theme="1"/>
        <rFont val="Verdana"/>
        <family val="2"/>
      </rPr>
      <t>Our cost per ROM is measured with respect to treated ore volume. Refer to “Use of Non-IFRS Financial Measures” for further information.</t>
    </r>
  </si>
  <si>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</si>
  <si>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</si>
  <si>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 xml:space="preserve">Note: The internal information used for making decisions is prepared using International Financial Reporting Standards (“IFRS”) based accounting measurements and management reclassifications between income statement lines items, which are reconciled to the condensed consolidated interim financial statements in the column “Adjustments”. These adjustments include reclassifications of certain overhead costs and revenues from Other income and expenses, net to Net Revenues, Cost of sales and/or Selling, general and administrative expenses. </t>
  </si>
  <si>
    <t>Results</t>
  </si>
  <si>
    <r>
      <rPr>
        <i/>
        <vertAlign val="superscript"/>
        <sz val="8"/>
        <color theme="1"/>
        <rFont val="Verdana"/>
        <family val="2"/>
      </rPr>
      <t>(2)</t>
    </r>
    <r>
      <rPr>
        <i/>
        <sz val="8"/>
        <color theme="1"/>
        <rFont val="Verdana"/>
        <family val="2"/>
      </rPr>
      <t xml:space="preserve"> Our cash cost and sustaining cost net of by-products credits are measured with respect to zinc sold. For a cash cost reconciliation to COGS, please refer to our Earnings Release, on the Appendix - "All in Sustaining Cash Cost | Mining".</t>
    </r>
  </si>
  <si>
    <t>N/A</t>
  </si>
  <si>
    <r>
      <rPr>
        <i/>
        <vertAlign val="superscript"/>
        <sz val="8"/>
        <color theme="1"/>
        <rFont val="Verdana"/>
        <family val="2"/>
      </rPr>
      <t>(1)</t>
    </r>
    <r>
      <rPr>
        <i/>
        <sz val="8"/>
        <color theme="1"/>
        <rFont val="Verdana"/>
        <family val="2"/>
      </rPr>
      <t xml:space="preserve"> Since 2Q20, investments in tailings dams are included in sustaining expenses.</t>
    </r>
  </si>
  <si>
    <r>
      <rPr>
        <i/>
        <vertAlign val="superscript"/>
        <sz val="8"/>
        <color theme="1"/>
        <rFont val="Verdana"/>
        <family val="2"/>
      </rPr>
      <t xml:space="preserve">(2) </t>
    </r>
    <r>
      <rPr>
        <i/>
        <sz val="8"/>
        <color theme="1"/>
        <rFont val="Verdana"/>
        <family val="2"/>
      </rPr>
      <t>The negative amounts refer mainly to tax credits.</t>
    </r>
  </si>
  <si>
    <r>
      <rPr>
        <i/>
        <vertAlign val="superscript"/>
        <sz val="8"/>
        <color theme="1"/>
        <rFont val="Verdana"/>
        <family val="2"/>
      </rPr>
      <t xml:space="preserve">(3) </t>
    </r>
    <r>
      <rPr>
        <i/>
        <sz val="8"/>
        <color theme="1"/>
        <rFont val="Verdana"/>
        <family val="2"/>
      </rPr>
      <t>Loans and financing, bonds repurchase and net sales of financial investments.</t>
    </r>
  </si>
  <si>
    <r>
      <rPr>
        <i/>
        <vertAlign val="superscript"/>
        <sz val="8"/>
        <color theme="1"/>
        <rFont val="Verdana"/>
        <family val="2"/>
      </rPr>
      <t xml:space="preserve">(1) </t>
    </r>
    <r>
      <rPr>
        <i/>
        <sz val="8"/>
        <color theme="1"/>
        <rFont val="Verdana"/>
        <family val="2"/>
      </rPr>
      <t>Non expansion investments related to sustaining and HSE.</t>
    </r>
  </si>
  <si>
    <t>2Q22</t>
  </si>
  <si>
    <t>Jun 30, 2022</t>
  </si>
  <si>
    <t>Changes in fair value of offtake agreement</t>
  </si>
  <si>
    <t xml:space="preserve">US$ million </t>
  </si>
  <si>
    <r>
      <t xml:space="preserve">Sustaining CAPEX </t>
    </r>
    <r>
      <rPr>
        <vertAlign val="superscript"/>
        <sz val="9"/>
        <color rgb="FF000000"/>
        <rFont val="Verdana"/>
        <family val="2"/>
      </rPr>
      <t>(1)</t>
    </r>
  </si>
  <si>
    <r>
      <t xml:space="preserve">Other investments </t>
    </r>
    <r>
      <rPr>
        <vertAlign val="superscript"/>
        <sz val="9"/>
        <color rgb="FF000000"/>
        <rFont val="Verdana"/>
        <family val="2"/>
      </rPr>
      <t>(2)</t>
    </r>
  </si>
  <si>
    <r>
      <t xml:space="preserve">Loans and investments </t>
    </r>
    <r>
      <rPr>
        <vertAlign val="superscript"/>
        <sz val="9"/>
        <color rgb="FF000000"/>
        <rFont val="Verdana"/>
        <family val="2"/>
      </rPr>
      <t>(3)</t>
    </r>
  </si>
  <si>
    <r>
      <rPr>
        <i/>
        <vertAlign val="superscript"/>
        <sz val="8"/>
        <color theme="1"/>
        <rFont val="Verdana"/>
        <family val="2"/>
      </rPr>
      <t>(1)</t>
    </r>
    <r>
      <rPr>
        <i/>
        <sz val="8"/>
        <color theme="1"/>
        <rFont val="Verdana"/>
        <family val="2"/>
      </rPr>
      <t xml:space="preserve"> Our cash cost and sustaining cost net of by-products credits are measured with respect to zinc sold. For a cash cost reconciliation to COGS, please refer to our Earnings Release, on the Appendix - "Conversion and All in Sustaining Cash Cost | Smelting".</t>
    </r>
  </si>
  <si>
    <t>3Q22</t>
  </si>
  <si>
    <t>Sep 30, 2022</t>
  </si>
  <si>
    <r>
      <rPr>
        <i/>
        <vertAlign val="superscript"/>
        <sz val="8"/>
        <color theme="1"/>
        <rFont val="Verdana"/>
        <family val="2"/>
      </rPr>
      <t>(2)</t>
    </r>
    <r>
      <rPr>
        <i/>
        <sz val="8"/>
        <color theme="1"/>
        <rFont val="Verdana"/>
        <family val="2"/>
      </rPr>
      <t xml:space="preserve"> Other non-expansion investments. Refer to page 7 of this earnings release for CAPEX breakdown.</t>
    </r>
  </si>
  <si>
    <r>
      <rPr>
        <b/>
        <i/>
        <sz val="8"/>
        <color theme="1"/>
        <rFont val="Verdana"/>
        <family val="2"/>
      </rPr>
      <t xml:space="preserve">Note: </t>
    </r>
    <r>
      <rPr>
        <i/>
        <sz val="8"/>
        <color theme="1"/>
        <rFont val="Verdana"/>
        <family val="2"/>
      </rPr>
      <t xml:space="preserve">The internal information used for making decisions is prepared using IFRS based accounting measurements and management reclassifications between income statement lines items, which are reconciled to the condensed consolidated interim financial statements. In 2022, the Company decided to better approximate managerial information to the accounting financial statements and then, some reclassifications were made. </t>
    </r>
    <r>
      <rPr>
        <b/>
        <i/>
        <sz val="8"/>
        <color theme="1"/>
        <rFont val="Verdana"/>
        <family val="2"/>
      </rPr>
      <t xml:space="preserve">Only </t>
    </r>
    <r>
      <rPr>
        <i/>
        <sz val="8"/>
        <color theme="1"/>
        <rFont val="Verdana"/>
        <family val="2"/>
      </rPr>
      <t>Managerial amounts for 2021 have been reclassified to be comparable with these adjustments made in 2022. Refer to Note 2 - Information by business segment – in the Condensed Consolidated Interim Financial Statements ended on September 30, 2022.</t>
    </r>
  </si>
  <si>
    <r>
      <rPr>
        <i/>
        <vertAlign val="superscript"/>
        <sz val="8"/>
        <color theme="1"/>
        <rFont val="Verdana"/>
        <family val="2"/>
      </rPr>
      <t xml:space="preserve">(1) </t>
    </r>
    <r>
      <rPr>
        <i/>
        <sz val="8"/>
        <color theme="1"/>
        <rFont val="Verdana"/>
        <family val="2"/>
      </rPr>
      <t>Refer to “Use of Non-IFRS Financial Measures” for further information. Adjusted EBITDA, adjusted net income (loss) and adjusted EPS exclude the non-cash impact related to the offtake agreement. Please refer to the adjusted EBITDA reconciliation and “Offtake agreement” on pages 14 and 38 of the earnings release for the 3Q22. For details on segment definition and accounting policy, please refer to explanatory note 2 – “Information by business segment” in the Condensed Consolidated Financial Statements ended on September 30, 2022.</t>
    </r>
  </si>
  <si>
    <t>Changes in fair value of loans and financings</t>
  </si>
  <si>
    <t>Changes in fair value of derivative financial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</si>
</sst>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s>
  <fonts count="44"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vertAlign val="superscript"/>
      <sz val="8"/>
      <name val="Verdana"/>
      <family val="2"/>
    </font>
    <font>
      <b/>
      <sz val="12"/>
      <color rgb="FFFF5000"/>
      <name val="Verdana"/>
      <family val="2"/>
    </font>
    <font>
      <i/>
      <sz val="9"/>
      <color theme="1"/>
      <name val="Verdana"/>
      <family val="2"/>
    </font>
    <font>
      <i/>
      <sz val="8"/>
      <color theme="1"/>
      <name val="Verdana"/>
      <family val="2"/>
    </font>
    <font>
      <i/>
      <vertAlign val="superscript"/>
      <sz val="8"/>
      <color theme="1"/>
      <name val="Verdana"/>
      <family val="2"/>
    </font>
    <font>
      <b/>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sz val="9"/>
      <color rgb="FF505050"/>
      <name val="Verdana"/>
      <family val="2"/>
    </font>
    <font>
      <vertAlign val="superscript"/>
      <sz val="9"/>
      <color rgb="FF000000"/>
      <name val="Verdana"/>
      <family val="2"/>
    </font>
  </fonts>
  <fills count="11">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s>
  <borders count="33">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bottom style="double">
        <color theme="0" tint="-0.24994659260841701"/>
      </bottom>
      <diagonal/>
    </border>
    <border>
      <left style="dotted">
        <color auto="1"/>
      </left>
      <right/>
      <top/>
      <bottom style="double">
        <color theme="0" tint="-0.24994659260841701"/>
      </bottom>
      <diagonal/>
    </border>
    <border>
      <left/>
      <right/>
      <top style="thin">
        <color theme="0" tint="-0.24994659260841701"/>
      </top>
      <bottom style="thin">
        <color theme="0" tint="-0.24994659260841701"/>
      </bottom>
      <diagonal/>
    </border>
    <border>
      <left style="dotted">
        <color auto="1"/>
      </left>
      <right/>
      <top style="thin">
        <color theme="0" tint="-0.24994659260841701"/>
      </top>
      <bottom style="thin">
        <color theme="0" tint="-0.24994659260841701"/>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thin">
        <color theme="0" tint="-0.24994659260841701"/>
      </top>
      <bottom style="thin">
        <color theme="0" tint="-0.24994659260841701"/>
      </bottom>
      <diagonal/>
    </border>
    <border>
      <left style="dotted">
        <color auto="1"/>
      </left>
      <right style="dotted">
        <color auto="1"/>
      </right>
      <top style="double">
        <color theme="0" tint="-0.24994659260841701"/>
      </top>
      <bottom style="double">
        <color theme="0" tint="-0.24994659260841701"/>
      </bottom>
      <diagonal/>
    </border>
    <border>
      <left style="dotted">
        <color auto="1"/>
      </left>
      <right style="dotted">
        <color auto="1"/>
      </right>
      <top/>
      <bottom style="double">
        <color theme="0"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274">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1" xfId="0" applyNumberFormat="1" applyFont="1" applyBorder="1" applyAlignment="1">
      <alignment horizontal="center"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1" xfId="0" applyNumberFormat="1" applyFont="1" applyBorder="1" applyAlignment="1">
      <alignment horizontal="center" vertical="center"/>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1" xfId="0" applyNumberFormat="1" applyFont="1" applyBorder="1" applyAlignment="1">
      <alignment horizontal="center" vertical="center"/>
    </xf>
    <xf numFmtId="4" fontId="7" fillId="0" borderId="0" xfId="0" applyNumberFormat="1" applyFont="1" applyAlignment="1">
      <alignment horizontal="center" vertical="center"/>
    </xf>
    <xf numFmtId="164" fontId="7" fillId="0" borderId="1" xfId="0" applyNumberFormat="1" applyFont="1" applyBorder="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164" fontId="5" fillId="5" borderId="0" xfId="0" applyNumberFormat="1" applyFont="1" applyFill="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9" fillId="0" borderId="0" xfId="0" applyFont="1" applyAlignment="1">
      <alignment horizontal="left" vertical="center" wrapText="1"/>
    </xf>
    <xf numFmtId="0" fontId="10" fillId="0" borderId="0" xfId="0" applyFont="1" applyAlignment="1">
      <alignment vertical="center" wrapText="1"/>
    </xf>
    <xf numFmtId="168" fontId="10" fillId="0" borderId="0" xfId="0" applyNumberFormat="1" applyFont="1" applyAlignment="1">
      <alignment horizontal="center"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0" fontId="9" fillId="0" borderId="2" xfId="0" applyFont="1" applyBorder="1" applyAlignment="1">
      <alignment vertical="center"/>
    </xf>
    <xf numFmtId="167" fontId="9" fillId="0" borderId="2" xfId="0" applyNumberFormat="1" applyFont="1" applyBorder="1" applyAlignment="1">
      <alignment horizontal="center" vertical="center"/>
    </xf>
    <xf numFmtId="0" fontId="9" fillId="0" borderId="2" xfId="0" applyFont="1" applyBorder="1" applyAlignment="1">
      <alignment vertical="center" wrapText="1"/>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5" fillId="0" borderId="7" xfId="0" applyFont="1" applyBorder="1" applyAlignment="1">
      <alignment horizontal="left" vertical="center" wrapText="1"/>
    </xf>
    <xf numFmtId="167" fontId="5" fillId="0" borderId="8" xfId="0" applyNumberFormat="1" applyFont="1" applyBorder="1" applyAlignment="1">
      <alignment horizontal="center" vertical="center"/>
    </xf>
    <xf numFmtId="167" fontId="5" fillId="0" borderId="7" xfId="0" applyNumberFormat="1" applyFont="1" applyBorder="1" applyAlignment="1">
      <alignment horizontal="center" vertical="center"/>
    </xf>
    <xf numFmtId="0" fontId="11" fillId="0" borderId="9" xfId="0" applyFont="1" applyBorder="1" applyAlignment="1">
      <alignment horizontal="left" vertical="center" wrapText="1"/>
    </xf>
    <xf numFmtId="167" fontId="11" fillId="0" borderId="9" xfId="0" applyNumberFormat="1" applyFont="1" applyBorder="1" applyAlignment="1">
      <alignment horizontal="center" vertical="center"/>
    </xf>
    <xf numFmtId="167" fontId="11" fillId="0" borderId="10" xfId="0" applyNumberFormat="1" applyFont="1" applyBorder="1" applyAlignment="1">
      <alignment horizontal="center" vertical="center"/>
    </xf>
    <xf numFmtId="167" fontId="10" fillId="0" borderId="11" xfId="0" applyNumberFormat="1" applyFont="1" applyBorder="1" applyAlignment="1">
      <alignment horizontal="left" vertical="center" indent="1"/>
    </xf>
    <xf numFmtId="167" fontId="10" fillId="0" borderId="11" xfId="0" applyNumberFormat="1" applyFont="1" applyBorder="1" applyAlignment="1">
      <alignment horizontal="center" vertical="center"/>
    </xf>
    <xf numFmtId="167" fontId="10" fillId="0" borderId="12" xfId="0" applyNumberFormat="1" applyFont="1" applyBorder="1" applyAlignment="1">
      <alignment horizontal="center" vertical="center"/>
    </xf>
    <xf numFmtId="0" fontId="11" fillId="0" borderId="13" xfId="0" applyFont="1" applyBorder="1" applyAlignment="1">
      <alignment horizontal="left" vertical="center" wrapText="1"/>
    </xf>
    <xf numFmtId="167" fontId="11" fillId="0" borderId="13" xfId="0" applyNumberFormat="1" applyFont="1" applyBorder="1" applyAlignment="1">
      <alignment horizontal="center" vertical="center"/>
    </xf>
    <xf numFmtId="167" fontId="11" fillId="0" borderId="14"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165" fontId="7" fillId="0" borderId="1" xfId="0" applyNumberFormat="1" applyFont="1" applyBorder="1" applyAlignment="1">
      <alignment horizontal="center" vertical="center"/>
    </xf>
    <xf numFmtId="165" fontId="7" fillId="0" borderId="0" xfId="0" applyNumberFormat="1" applyFont="1" applyAlignment="1">
      <alignment horizontal="center" vertical="center"/>
    </xf>
    <xf numFmtId="165" fontId="7" fillId="5" borderId="0" xfId="0" applyNumberFormat="1" applyFont="1" applyFill="1" applyAlignment="1">
      <alignment horizontal="center" vertical="center"/>
    </xf>
    <xf numFmtId="0" fontId="14" fillId="0" borderId="0" xfId="0" applyFont="1" applyAlignment="1">
      <alignment horizontal="left" vertical="center"/>
    </xf>
    <xf numFmtId="0" fontId="7" fillId="0" borderId="0" xfId="0" applyFont="1" applyAlignment="1">
      <alignment vertical="center"/>
    </xf>
    <xf numFmtId="9" fontId="7" fillId="0" borderId="0" xfId="0" applyNumberFormat="1" applyFont="1" applyAlignment="1">
      <alignment vertical="center"/>
    </xf>
    <xf numFmtId="0" fontId="4" fillId="3" borderId="15" xfId="0" applyFont="1" applyFill="1" applyBorder="1" applyAlignment="1">
      <alignment horizontal="left" vertical="center"/>
    </xf>
    <xf numFmtId="0" fontId="4" fillId="3" borderId="15" xfId="0" applyFont="1" applyFill="1" applyBorder="1" applyAlignment="1">
      <alignment horizontal="center" vertical="center"/>
    </xf>
    <xf numFmtId="0" fontId="5" fillId="0" borderId="15" xfId="0" applyFont="1" applyBorder="1" applyAlignment="1">
      <alignment horizontal="left" vertical="center" wrapText="1"/>
    </xf>
    <xf numFmtId="167" fontId="5" fillId="0" borderId="15" xfId="0" applyNumberFormat="1" applyFont="1" applyBorder="1" applyAlignment="1">
      <alignment horizontal="center" vertical="center"/>
    </xf>
    <xf numFmtId="0" fontId="7" fillId="0" borderId="16" xfId="0" applyFont="1" applyBorder="1" applyAlignment="1">
      <alignment horizontal="left" vertical="center" indent="1"/>
    </xf>
    <xf numFmtId="167" fontId="7" fillId="0" borderId="15" xfId="0" applyNumberFormat="1" applyFont="1" applyBorder="1" applyAlignment="1">
      <alignment horizontal="center" vertical="center"/>
    </xf>
    <xf numFmtId="0" fontId="5" fillId="0" borderId="16" xfId="0" applyFont="1" applyBorder="1" applyAlignment="1">
      <alignment horizontal="left" vertical="center"/>
    </xf>
    <xf numFmtId="167" fontId="5" fillId="0" borderId="16" xfId="0" applyNumberFormat="1" applyFont="1" applyBorder="1" applyAlignment="1">
      <alignment horizontal="center" vertical="center"/>
    </xf>
    <xf numFmtId="0" fontId="5" fillId="0" borderId="15" xfId="0" applyFont="1" applyBorder="1" applyAlignment="1">
      <alignment horizontal="left" vertical="center"/>
    </xf>
    <xf numFmtId="0" fontId="21" fillId="8" borderId="15" xfId="0" applyFont="1" applyFill="1" applyBorder="1" applyAlignment="1">
      <alignment horizontal="left" vertical="center" wrapText="1"/>
    </xf>
    <xf numFmtId="167" fontId="21" fillId="8" borderId="15" xfId="0" applyNumberFormat="1" applyFont="1" applyFill="1" applyBorder="1" applyAlignment="1">
      <alignment horizontal="center" vertical="center"/>
    </xf>
    <xf numFmtId="167" fontId="21" fillId="8" borderId="16" xfId="0" applyNumberFormat="1" applyFont="1" applyFill="1" applyBorder="1" applyAlignment="1">
      <alignment horizontal="center" vertical="center"/>
    </xf>
    <xf numFmtId="166" fontId="7" fillId="0" borderId="16" xfId="0" applyNumberFormat="1" applyFont="1" applyBorder="1" applyAlignment="1">
      <alignment horizontal="left" vertical="center" indent="1"/>
    </xf>
    <xf numFmtId="166" fontId="7" fillId="0" borderId="15"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167" fontId="7"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7" xfId="0" applyFont="1" applyBorder="1" applyAlignment="1">
      <alignment horizontal="left" vertical="center" indent="1"/>
    </xf>
    <xf numFmtId="0" fontId="5" fillId="0" borderId="18"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8"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6" fillId="0" borderId="0" xfId="0" applyFont="1" applyAlignment="1">
      <alignment vertical="center"/>
    </xf>
    <xf numFmtId="0" fontId="3" fillId="3" borderId="19" xfId="0" applyFont="1" applyFill="1" applyBorder="1" applyAlignment="1">
      <alignment vertical="center" wrapText="1"/>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7" fillId="0" borderId="17" xfId="0" applyFont="1" applyBorder="1" applyAlignment="1">
      <alignment horizontal="left" vertical="center" wrapText="1" indent="2"/>
    </xf>
    <xf numFmtId="172" fontId="8" fillId="0" borderId="17" xfId="0" applyNumberFormat="1" applyFont="1" applyBorder="1" applyAlignment="1">
      <alignment vertical="center"/>
    </xf>
    <xf numFmtId="0" fontId="14" fillId="8" borderId="15" xfId="0" applyFont="1" applyFill="1" applyBorder="1" applyAlignment="1">
      <alignment horizontal="left" vertical="center" wrapText="1"/>
    </xf>
    <xf numFmtId="167" fontId="14" fillId="8" borderId="15" xfId="0" applyNumberFormat="1" applyFont="1" applyFill="1" applyBorder="1" applyAlignment="1">
      <alignment horizontal="center" vertical="center"/>
    </xf>
    <xf numFmtId="167" fontId="14" fillId="8" borderId="16" xfId="0" applyNumberFormat="1" applyFont="1" applyFill="1" applyBorder="1" applyAlignment="1">
      <alignment horizontal="center" vertical="center"/>
    </xf>
    <xf numFmtId="0" fontId="18" fillId="0" borderId="0" xfId="0" applyFont="1" applyAlignment="1">
      <alignment horizontal="center" vertical="center"/>
    </xf>
    <xf numFmtId="0" fontId="31" fillId="0" borderId="0" xfId="0" applyFont="1" applyAlignment="1">
      <alignment horizontal="center" vertical="center"/>
    </xf>
    <xf numFmtId="0" fontId="33" fillId="7" borderId="0" xfId="0" applyFont="1" applyFill="1"/>
    <xf numFmtId="0" fontId="35" fillId="7"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6"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9" xfId="0" applyFont="1" applyFill="1" applyBorder="1" applyAlignment="1">
      <alignment vertical="center" wrapText="1"/>
    </xf>
    <xf numFmtId="0" fontId="3"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9" xfId="0" quotePrefix="1" applyFont="1" applyFill="1" applyBorder="1" applyAlignment="1">
      <alignment horizontal="center" vertical="center"/>
    </xf>
    <xf numFmtId="174" fontId="7" fillId="0" borderId="1" xfId="0" applyNumberFormat="1" applyFont="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31" fillId="0" borderId="0" xfId="0" applyFont="1" applyAlignment="1">
      <alignment horizontal="center"/>
    </xf>
    <xf numFmtId="169" fontId="23" fillId="7" borderId="0" xfId="0" quotePrefix="1" applyNumberFormat="1" applyFont="1" applyFill="1" applyAlignment="1">
      <alignment horizontal="center" vertical="center"/>
    </xf>
    <xf numFmtId="169" fontId="36" fillId="7" borderId="0" xfId="0" applyNumberFormat="1" applyFont="1" applyFill="1" applyAlignment="1">
      <alignment horizontal="center" vertical="center"/>
    </xf>
    <xf numFmtId="0" fontId="33" fillId="7" borderId="0" xfId="0" applyFont="1" applyFill="1" applyAlignment="1">
      <alignment horizontal="left" vertical="center"/>
    </xf>
    <xf numFmtId="0" fontId="33" fillId="7" borderId="0" xfId="0" applyFont="1" applyFill="1" applyAlignment="1">
      <alignment horizontal="center" vertical="center"/>
    </xf>
    <xf numFmtId="0" fontId="34" fillId="7" borderId="0" xfId="1" applyFont="1" applyFill="1" applyAlignment="1">
      <alignment horizontal="left" vertical="center"/>
    </xf>
    <xf numFmtId="0" fontId="23" fillId="7" borderId="0" xfId="0" applyFont="1" applyFill="1" applyAlignment="1">
      <alignment horizontal="left" vertical="center"/>
    </xf>
    <xf numFmtId="0" fontId="3"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164" fontId="5" fillId="0" borderId="23" xfId="0" applyNumberFormat="1" applyFont="1" applyBorder="1" applyAlignment="1">
      <alignment horizontal="center" vertical="center"/>
    </xf>
    <xf numFmtId="167" fontId="5" fillId="6" borderId="15" xfId="0" applyNumberFormat="1" applyFont="1" applyFill="1" applyBorder="1" applyAlignment="1">
      <alignment horizontal="center" vertical="center"/>
    </xf>
    <xf numFmtId="167" fontId="7" fillId="6" borderId="15" xfId="0" applyNumberFormat="1" applyFont="1" applyFill="1" applyBorder="1" applyAlignment="1">
      <alignment horizontal="center" vertical="center"/>
    </xf>
    <xf numFmtId="167" fontId="5" fillId="6" borderId="16" xfId="0" applyNumberFormat="1" applyFont="1" applyFill="1" applyBorder="1" applyAlignment="1">
      <alignment horizontal="center" vertical="center"/>
    </xf>
    <xf numFmtId="166" fontId="7" fillId="6" borderId="15" xfId="0" applyNumberFormat="1" applyFont="1" applyFill="1" applyBorder="1" applyAlignment="1">
      <alignment horizontal="center" vertical="center"/>
    </xf>
    <xf numFmtId="173" fontId="7" fillId="6" borderId="0" xfId="0" applyNumberFormat="1" applyFont="1" applyFill="1" applyAlignment="1">
      <alignment horizontal="center" vertical="center"/>
    </xf>
    <xf numFmtId="173" fontId="5" fillId="6" borderId="0" xfId="0" applyNumberFormat="1" applyFont="1" applyFill="1" applyAlignment="1">
      <alignment horizontal="center" vertical="center"/>
    </xf>
    <xf numFmtId="173" fontId="5" fillId="6" borderId="18" xfId="0" applyNumberFormat="1" applyFont="1" applyFill="1" applyBorder="1" applyAlignment="1">
      <alignment horizontal="center" vertical="center"/>
    </xf>
    <xf numFmtId="173" fontId="7" fillId="6" borderId="17" xfId="0" applyNumberFormat="1" applyFont="1" applyFill="1" applyBorder="1" applyAlignment="1">
      <alignment horizontal="center" vertical="center"/>
    </xf>
    <xf numFmtId="173" fontId="5" fillId="6" borderId="17" xfId="0" applyNumberFormat="1" applyFont="1" applyFill="1" applyBorder="1" applyAlignment="1">
      <alignment horizontal="center" vertical="center"/>
    </xf>
    <xf numFmtId="171" fontId="5" fillId="6" borderId="0" xfId="0" applyNumberFormat="1" applyFont="1" applyFill="1" applyAlignment="1">
      <alignment horizontal="right" vertical="center"/>
    </xf>
    <xf numFmtId="172" fontId="7" fillId="6" borderId="0" xfId="0" applyNumberFormat="1" applyFont="1" applyFill="1" applyAlignment="1">
      <alignment horizontal="right" vertical="center"/>
    </xf>
    <xf numFmtId="172" fontId="7" fillId="6" borderId="17" xfId="0" applyNumberFormat="1" applyFont="1" applyFill="1" applyBorder="1" applyAlignment="1">
      <alignment horizontal="right" vertical="center"/>
    </xf>
    <xf numFmtId="172" fontId="5" fillId="6" borderId="0" xfId="0" applyNumberFormat="1" applyFont="1" applyFill="1" applyAlignment="1">
      <alignment horizontal="right" vertical="center"/>
    </xf>
    <xf numFmtId="172" fontId="5" fillId="6" borderId="18" xfId="0" applyNumberFormat="1" applyFont="1" applyFill="1" applyBorder="1" applyAlignment="1">
      <alignment horizontal="right" vertical="center"/>
    </xf>
    <xf numFmtId="167" fontId="7" fillId="6" borderId="0" xfId="0" applyNumberFormat="1" applyFont="1" applyFill="1" applyAlignment="1">
      <alignment horizontal="center" vertical="center"/>
    </xf>
    <xf numFmtId="175" fontId="7" fillId="6" borderId="0" xfId="0" applyNumberFormat="1" applyFont="1" applyFill="1" applyAlignment="1">
      <alignment horizontal="center" vertical="center"/>
    </xf>
    <xf numFmtId="0" fontId="28" fillId="0" borderId="0" xfId="0" applyFont="1" applyAlignment="1">
      <alignment vertical="center" wrapText="1"/>
    </xf>
    <xf numFmtId="173" fontId="7" fillId="10" borderId="0" xfId="0" applyNumberFormat="1" applyFont="1" applyFill="1" applyAlignment="1">
      <alignment horizontal="center" vertical="center"/>
    </xf>
    <xf numFmtId="173" fontId="5" fillId="10" borderId="0" xfId="0" applyNumberFormat="1" applyFont="1" applyFill="1" applyAlignment="1">
      <alignment horizontal="center" vertical="center"/>
    </xf>
    <xf numFmtId="173" fontId="5" fillId="10" borderId="18" xfId="0" applyNumberFormat="1" applyFont="1" applyFill="1" applyBorder="1" applyAlignment="1">
      <alignment horizontal="center" vertical="center"/>
    </xf>
    <xf numFmtId="173" fontId="7" fillId="10" borderId="17" xfId="0" applyNumberFormat="1" applyFont="1" applyFill="1" applyBorder="1" applyAlignment="1">
      <alignment horizontal="center" vertical="center"/>
    </xf>
    <xf numFmtId="173" fontId="5" fillId="10" borderId="17"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8" xfId="0" applyNumberFormat="1" applyFont="1" applyBorder="1" applyAlignment="1">
      <alignment horizontal="center" vertical="center"/>
    </xf>
    <xf numFmtId="173" fontId="7" fillId="0" borderId="17" xfId="0" applyNumberFormat="1" applyFont="1" applyBorder="1" applyAlignment="1">
      <alignment horizontal="center" vertical="center"/>
    </xf>
    <xf numFmtId="173" fontId="5" fillId="0" borderId="17" xfId="0" applyNumberFormat="1" applyFont="1" applyBorder="1" applyAlignment="1">
      <alignment horizontal="center" vertical="center"/>
    </xf>
    <xf numFmtId="167" fontId="7" fillId="10" borderId="0" xfId="0" applyNumberFormat="1" applyFont="1" applyFill="1" applyAlignment="1">
      <alignment horizontal="center" vertical="center"/>
    </xf>
    <xf numFmtId="175" fontId="7" fillId="10" borderId="0" xfId="0" applyNumberFormat="1" applyFont="1" applyFill="1" applyAlignment="1">
      <alignment horizontal="center" vertical="center"/>
    </xf>
    <xf numFmtId="172" fontId="7" fillId="10" borderId="0" xfId="0" applyNumberFormat="1" applyFont="1" applyFill="1" applyAlignment="1">
      <alignment horizontal="right" vertical="center"/>
    </xf>
    <xf numFmtId="172" fontId="7" fillId="10" borderId="17" xfId="0" applyNumberFormat="1" applyFont="1" applyFill="1" applyBorder="1" applyAlignment="1">
      <alignment horizontal="right" vertical="center"/>
    </xf>
    <xf numFmtId="172" fontId="5" fillId="10" borderId="0" xfId="0" applyNumberFormat="1" applyFont="1" applyFill="1" applyAlignment="1">
      <alignment horizontal="right" vertical="center"/>
    </xf>
    <xf numFmtId="172" fontId="5" fillId="10" borderId="18" xfId="0" applyNumberFormat="1" applyFont="1" applyFill="1" applyBorder="1" applyAlignment="1">
      <alignment horizontal="right" vertical="center"/>
    </xf>
    <xf numFmtId="172" fontId="2" fillId="10" borderId="0" xfId="0" applyNumberFormat="1" applyFont="1" applyFill="1" applyAlignment="1">
      <alignment horizontal="right" vertical="center"/>
    </xf>
    <xf numFmtId="171" fontId="5" fillId="10"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7"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8" xfId="0" applyNumberFormat="1" applyFont="1" applyBorder="1" applyAlignment="1">
      <alignment horizontal="right" vertical="center"/>
    </xf>
    <xf numFmtId="175" fontId="7" fillId="0" borderId="0" xfId="0" applyNumberFormat="1" applyFont="1" applyAlignment="1">
      <alignment horizontal="center" vertical="center"/>
    </xf>
    <xf numFmtId="167" fontId="5" fillId="10" borderId="24" xfId="0" applyNumberFormat="1" applyFont="1" applyFill="1" applyBorder="1" applyAlignment="1">
      <alignment horizontal="center" vertical="center"/>
    </xf>
    <xf numFmtId="167" fontId="7" fillId="10" borderId="21" xfId="0" applyNumberFormat="1" applyFont="1" applyFill="1" applyBorder="1" applyAlignment="1">
      <alignment horizontal="center" vertical="center"/>
    </xf>
    <xf numFmtId="167" fontId="5" fillId="10" borderId="25" xfId="0" applyNumberFormat="1" applyFont="1" applyFill="1" applyBorder="1" applyAlignment="1">
      <alignment horizontal="center" vertical="center"/>
    </xf>
    <xf numFmtId="167" fontId="5" fillId="10" borderId="26" xfId="0" applyNumberFormat="1" applyFont="1" applyFill="1" applyBorder="1" applyAlignment="1">
      <alignment horizontal="center" vertical="center"/>
    </xf>
    <xf numFmtId="167" fontId="5" fillId="10" borderId="21" xfId="0" applyNumberFormat="1" applyFont="1" applyFill="1" applyBorder="1" applyAlignment="1">
      <alignment horizontal="center" vertical="center"/>
    </xf>
    <xf numFmtId="167" fontId="5" fillId="10" borderId="27" xfId="0" applyNumberFormat="1" applyFont="1" applyFill="1" applyBorder="1" applyAlignment="1">
      <alignment horizontal="center" vertical="center"/>
    </xf>
    <xf numFmtId="167" fontId="11" fillId="10" borderId="30" xfId="0" applyNumberFormat="1" applyFont="1" applyFill="1" applyBorder="1" applyAlignment="1">
      <alignment horizontal="center" vertical="center"/>
    </xf>
    <xf numFmtId="167" fontId="10" fillId="10" borderId="28" xfId="0" applyNumberFormat="1" applyFont="1" applyFill="1" applyBorder="1" applyAlignment="1">
      <alignment horizontal="center" vertical="center"/>
    </xf>
    <xf numFmtId="167" fontId="11" fillId="10" borderId="29" xfId="0" applyNumberFormat="1" applyFont="1" applyFill="1" applyBorder="1" applyAlignment="1">
      <alignment horizontal="center" vertical="center"/>
    </xf>
    <xf numFmtId="164" fontId="5" fillId="10" borderId="21" xfId="0" applyNumberFormat="1" applyFont="1" applyFill="1" applyBorder="1" applyAlignment="1">
      <alignment horizontal="center" vertical="center"/>
    </xf>
    <xf numFmtId="165" fontId="7" fillId="10" borderId="21" xfId="0" applyNumberFormat="1" applyFont="1" applyFill="1" applyBorder="1" applyAlignment="1">
      <alignment horizontal="center" vertical="center"/>
    </xf>
    <xf numFmtId="170" fontId="7" fillId="10" borderId="21" xfId="0" applyNumberFormat="1" applyFont="1" applyFill="1" applyBorder="1" applyAlignment="1">
      <alignment horizontal="center" vertical="center"/>
    </xf>
    <xf numFmtId="3" fontId="5" fillId="10" borderId="22" xfId="0" applyNumberFormat="1" applyFont="1" applyFill="1" applyBorder="1" applyAlignment="1">
      <alignment horizontal="center" vertical="center"/>
    </xf>
    <xf numFmtId="3" fontId="5" fillId="10" borderId="21" xfId="0" applyNumberFormat="1" applyFont="1" applyFill="1" applyBorder="1" applyAlignment="1">
      <alignment horizontal="center" vertical="center"/>
    </xf>
    <xf numFmtId="166" fontId="6" fillId="10" borderId="21" xfId="0" applyNumberFormat="1" applyFont="1" applyFill="1" applyBorder="1" applyAlignment="1">
      <alignment horizontal="center" vertical="center"/>
    </xf>
    <xf numFmtId="4" fontId="7" fillId="10" borderId="21" xfId="0" applyNumberFormat="1" applyFont="1" applyFill="1" applyBorder="1" applyAlignment="1">
      <alignment horizontal="center" vertical="center"/>
    </xf>
    <xf numFmtId="0" fontId="7" fillId="10" borderId="21" xfId="0" applyFont="1" applyFill="1" applyBorder="1" applyAlignment="1">
      <alignment horizontal="center" vertical="center"/>
    </xf>
    <xf numFmtId="164" fontId="7" fillId="10" borderId="21" xfId="0" applyNumberFormat="1" applyFont="1" applyFill="1" applyBorder="1" applyAlignment="1">
      <alignment horizontal="center" vertical="center"/>
    </xf>
    <xf numFmtId="174" fontId="7" fillId="10" borderId="21" xfId="0" applyNumberFormat="1" applyFont="1" applyFill="1" applyBorder="1" applyAlignment="1">
      <alignment horizontal="center" vertical="center"/>
    </xf>
    <xf numFmtId="167" fontId="8" fillId="10" borderId="2" xfId="0" applyNumberFormat="1" applyFont="1" applyFill="1" applyBorder="1" applyAlignment="1">
      <alignment horizontal="center" vertical="center"/>
    </xf>
    <xf numFmtId="167" fontId="9" fillId="10" borderId="2" xfId="0" applyNumberFormat="1" applyFont="1" applyFill="1" applyBorder="1" applyAlignment="1">
      <alignment horizontal="center" vertical="center"/>
    </xf>
    <xf numFmtId="167" fontId="9" fillId="10" borderId="0" xfId="0" applyNumberFormat="1" applyFont="1" applyFill="1" applyAlignment="1">
      <alignment horizontal="center" vertical="center"/>
    </xf>
    <xf numFmtId="165" fontId="8" fillId="10" borderId="2" xfId="0" applyNumberFormat="1" applyFont="1" applyFill="1" applyBorder="1" applyAlignment="1">
      <alignment horizontal="center" vertical="center"/>
    </xf>
    <xf numFmtId="167" fontId="10" fillId="10" borderId="0" xfId="0" applyNumberFormat="1" applyFont="1" applyFill="1" applyAlignment="1">
      <alignment horizontal="center" vertical="center"/>
    </xf>
    <xf numFmtId="168" fontId="10" fillId="10" borderId="0" xfId="0" applyNumberFormat="1" applyFont="1" applyFill="1" applyAlignment="1">
      <alignment horizontal="center" vertical="center"/>
    </xf>
    <xf numFmtId="170" fontId="11" fillId="10" borderId="2" xfId="0" applyNumberFormat="1" applyFont="1" applyFill="1" applyBorder="1" applyAlignment="1">
      <alignment horizontal="center" vertical="center"/>
    </xf>
    <xf numFmtId="0" fontId="40" fillId="0" borderId="0" xfId="0" applyFont="1" applyAlignment="1">
      <alignment horizontal="left" vertical="center"/>
    </xf>
    <xf numFmtId="168" fontId="20" fillId="0" borderId="0" xfId="0" applyNumberFormat="1" applyFont="1" applyAlignment="1">
      <alignment horizontal="center" vertical="center"/>
    </xf>
    <xf numFmtId="0" fontId="41" fillId="0" borderId="19" xfId="0" applyFont="1" applyBorder="1" applyAlignment="1">
      <alignment horizontal="left" vertical="center"/>
    </xf>
    <xf numFmtId="168" fontId="19" fillId="0" borderId="19" xfId="0" applyNumberFormat="1" applyFont="1" applyBorder="1" applyAlignment="1">
      <alignment horizontal="center" vertical="center"/>
    </xf>
    <xf numFmtId="0" fontId="42" fillId="0" borderId="0" xfId="0" applyFont="1" applyAlignment="1">
      <alignment horizontal="left" vertical="center" indent="2"/>
    </xf>
    <xf numFmtId="0" fontId="41" fillId="0" borderId="20" xfId="0" applyFont="1" applyBorder="1" applyAlignment="1">
      <alignment horizontal="left" vertical="center"/>
    </xf>
    <xf numFmtId="168" fontId="19" fillId="0" borderId="20" xfId="0" applyNumberFormat="1" applyFont="1" applyBorder="1" applyAlignment="1">
      <alignment horizontal="center" vertical="center"/>
    </xf>
    <xf numFmtId="0" fontId="40" fillId="0" borderId="0" xfId="0" applyFont="1" applyAlignment="1">
      <alignment horizontal="left" vertical="center" indent="2"/>
    </xf>
    <xf numFmtId="168" fontId="20" fillId="10" borderId="0" xfId="0" applyNumberFormat="1" applyFont="1" applyFill="1" applyAlignment="1">
      <alignment horizontal="center" vertical="center"/>
    </xf>
    <xf numFmtId="168" fontId="19" fillId="10" borderId="19" xfId="0" applyNumberFormat="1" applyFont="1" applyFill="1" applyBorder="1" applyAlignment="1">
      <alignment horizontal="center" vertical="center"/>
    </xf>
    <xf numFmtId="168" fontId="19" fillId="10" borderId="20" xfId="0" applyNumberFormat="1" applyFont="1" applyFill="1" applyBorder="1" applyAlignment="1">
      <alignment horizontal="center" vertical="center"/>
    </xf>
    <xf numFmtId="168" fontId="20" fillId="6" borderId="0" xfId="0" applyNumberFormat="1" applyFont="1" applyFill="1" applyAlignment="1">
      <alignment horizontal="center" vertical="center"/>
    </xf>
    <xf numFmtId="168" fontId="19" fillId="6" borderId="19" xfId="0" applyNumberFormat="1" applyFont="1" applyFill="1" applyBorder="1" applyAlignment="1">
      <alignment horizontal="center" vertical="center"/>
    </xf>
    <xf numFmtId="168" fontId="19" fillId="6" borderId="20" xfId="0" applyNumberFormat="1" applyFont="1" applyFill="1" applyBorder="1" applyAlignment="1">
      <alignment horizontal="center" vertical="center"/>
    </xf>
    <xf numFmtId="0" fontId="3" fillId="3" borderId="31" xfId="0" applyFont="1" applyFill="1" applyBorder="1" applyAlignment="1">
      <alignment horizontal="left" vertical="center" wrapText="1"/>
    </xf>
    <xf numFmtId="0" fontId="3" fillId="3" borderId="32" xfId="0" applyFont="1" applyFill="1" applyBorder="1" applyAlignment="1">
      <alignment horizontal="center" vertical="center" wrapText="1"/>
    </xf>
    <xf numFmtId="167" fontId="8" fillId="6" borderId="2" xfId="0" applyNumberFormat="1" applyFont="1" applyFill="1" applyBorder="1" applyAlignment="1">
      <alignment horizontal="center" vertical="center"/>
    </xf>
    <xf numFmtId="167" fontId="9" fillId="6" borderId="2" xfId="0" applyNumberFormat="1" applyFont="1" applyFill="1" applyBorder="1" applyAlignment="1">
      <alignment horizontal="center" vertical="center"/>
    </xf>
    <xf numFmtId="167" fontId="9" fillId="6" borderId="0" xfId="0" applyNumberFormat="1" applyFont="1" applyFill="1" applyAlignment="1">
      <alignment horizontal="center" vertical="center"/>
    </xf>
    <xf numFmtId="165" fontId="8" fillId="6" borderId="2" xfId="0" applyNumberFormat="1" applyFont="1" applyFill="1" applyBorder="1" applyAlignment="1">
      <alignment horizontal="center" vertical="center"/>
    </xf>
    <xf numFmtId="167" fontId="10" fillId="6" borderId="0" xfId="0" applyNumberFormat="1" applyFont="1" applyFill="1" applyAlignment="1">
      <alignment horizontal="center" vertical="center"/>
    </xf>
    <xf numFmtId="168" fontId="10" fillId="6" borderId="0" xfId="0" applyNumberFormat="1" applyFont="1" applyFill="1" applyAlignment="1">
      <alignment horizontal="center" vertical="center"/>
    </xf>
    <xf numFmtId="170" fontId="11" fillId="6" borderId="2" xfId="0" applyNumberFormat="1" applyFont="1" applyFill="1" applyBorder="1" applyAlignment="1">
      <alignment horizontal="center" vertical="center"/>
    </xf>
    <xf numFmtId="167" fontId="5" fillId="6" borderId="3" xfId="0" applyNumberFormat="1" applyFont="1" applyFill="1" applyBorder="1" applyAlignment="1">
      <alignment horizontal="center" vertical="center"/>
    </xf>
    <xf numFmtId="167" fontId="5" fillId="6" borderId="5" xfId="0" applyNumberFormat="1" applyFont="1" applyFill="1" applyBorder="1" applyAlignment="1">
      <alignment horizontal="center" vertical="center"/>
    </xf>
    <xf numFmtId="167" fontId="5" fillId="6" borderId="0" xfId="0" applyNumberFormat="1" applyFont="1" applyFill="1" applyAlignment="1">
      <alignment horizontal="center" vertical="center"/>
    </xf>
    <xf numFmtId="167" fontId="5" fillId="6" borderId="7" xfId="0" applyNumberFormat="1" applyFont="1" applyFill="1" applyBorder="1" applyAlignment="1">
      <alignment horizontal="center" vertical="center"/>
    </xf>
    <xf numFmtId="167" fontId="11" fillId="6" borderId="9" xfId="0" applyNumberFormat="1" applyFont="1" applyFill="1" applyBorder="1" applyAlignment="1">
      <alignment horizontal="center" vertical="center"/>
    </xf>
    <xf numFmtId="167" fontId="10" fillId="6" borderId="11" xfId="0" applyNumberFormat="1" applyFont="1" applyFill="1" applyBorder="1" applyAlignment="1">
      <alignment horizontal="center" vertical="center"/>
    </xf>
    <xf numFmtId="167" fontId="11" fillId="6" borderId="13" xfId="0" applyNumberFormat="1" applyFont="1" applyFill="1" applyBorder="1" applyAlignment="1">
      <alignment horizontal="center" vertical="center"/>
    </xf>
    <xf numFmtId="164" fontId="5" fillId="6" borderId="0" xfId="0" applyNumberFormat="1" applyFont="1" applyFill="1" applyAlignment="1">
      <alignment horizontal="center" vertical="center"/>
    </xf>
    <xf numFmtId="165" fontId="7" fillId="6" borderId="0" xfId="0" applyNumberFormat="1" applyFont="1" applyFill="1" applyAlignment="1">
      <alignment horizontal="center" vertical="center"/>
    </xf>
    <xf numFmtId="170" fontId="7" fillId="6" borderId="0" xfId="0" applyNumberFormat="1" applyFont="1" applyFill="1" applyAlignment="1">
      <alignment horizontal="center" vertical="center"/>
    </xf>
    <xf numFmtId="3" fontId="5" fillId="6" borderId="0" xfId="0" applyNumberFormat="1" applyFont="1" applyFill="1" applyAlignment="1">
      <alignment horizontal="center" vertical="center"/>
    </xf>
    <xf numFmtId="166" fontId="6" fillId="6" borderId="0" xfId="0" applyNumberFormat="1" applyFont="1" applyFill="1" applyAlignment="1">
      <alignment horizontal="center" vertical="center"/>
    </xf>
    <xf numFmtId="4" fontId="7" fillId="6" borderId="0" xfId="0" applyNumberFormat="1" applyFont="1" applyFill="1" applyAlignment="1">
      <alignment horizontal="center" vertical="center"/>
    </xf>
    <xf numFmtId="0" fontId="7" fillId="6" borderId="0" xfId="0" applyFont="1" applyFill="1" applyAlignment="1">
      <alignment horizontal="center" vertical="center"/>
    </xf>
    <xf numFmtId="164" fontId="7" fillId="6" borderId="0" xfId="0" applyNumberFormat="1" applyFont="1" applyFill="1" applyAlignment="1">
      <alignment horizontal="center" vertical="center"/>
    </xf>
    <xf numFmtId="174" fontId="7" fillId="6" borderId="0" xfId="0" applyNumberFormat="1" applyFont="1" applyFill="1" applyAlignment="1">
      <alignment horizontal="center" vertical="center"/>
    </xf>
    <xf numFmtId="167" fontId="5" fillId="10" borderId="15" xfId="0" applyNumberFormat="1" applyFont="1" applyFill="1" applyBorder="1" applyAlignment="1">
      <alignment horizontal="center" vertical="center"/>
    </xf>
    <xf numFmtId="167" fontId="7" fillId="10" borderId="15" xfId="0" applyNumberFormat="1" applyFont="1" applyFill="1" applyBorder="1" applyAlignment="1">
      <alignment horizontal="center" vertical="center"/>
    </xf>
    <xf numFmtId="167" fontId="5" fillId="10" borderId="16" xfId="0" applyNumberFormat="1" applyFont="1" applyFill="1" applyBorder="1" applyAlignment="1">
      <alignment horizontal="center" vertical="center"/>
    </xf>
    <xf numFmtId="166" fontId="7" fillId="10" borderId="15" xfId="0" applyNumberFormat="1" applyFont="1" applyFill="1" applyBorder="1" applyAlignment="1">
      <alignment horizontal="center" vertical="center"/>
    </xf>
    <xf numFmtId="0" fontId="28" fillId="0" borderId="0" xfId="0" applyFont="1" applyAlignment="1">
      <alignment horizontal="left" vertical="center" wrapText="1"/>
    </xf>
    <xf numFmtId="0" fontId="37" fillId="7" borderId="0" xfId="0" applyFont="1" applyFill="1"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wrapText="1"/>
    </xf>
    <xf numFmtId="0" fontId="23" fillId="2" borderId="0" xfId="0" applyFont="1" applyFill="1" applyAlignment="1">
      <alignment horizontal="center" vertical="center"/>
    </xf>
    <xf numFmtId="0" fontId="23" fillId="9" borderId="0" xfId="0" applyFont="1" applyFill="1" applyAlignment="1">
      <alignment horizontal="center" vertical="center"/>
    </xf>
    <xf numFmtId="0" fontId="28" fillId="0" borderId="0" xfId="0" applyFont="1" applyAlignment="1">
      <alignment horizontal="left" vertical="center"/>
    </xf>
  </cellXfs>
  <cellStyles count="2">
    <cellStyle name="Hiperlink" xfId="1" builtinId="8"/>
    <cellStyle name="Normal" xfId="0" builtinId="0"/>
  </cellStyles>
  <dxfs count="0"/>
  <tableStyles count="0" defaultTableStyle="TableStyleMedium2" defaultPivotStyle="PivotStyleLight16"/>
  <colors>
    <mruColors>
      <color rgb="FFD83C00"/>
      <color rgb="FFFF7943"/>
      <color rgb="FFD82800"/>
      <color rgb="FFFF5000"/>
      <color rgb="FF1E1E1E"/>
      <color rgb="FF3C3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542AC281-176B-4C89-8CAB-B2965FA3B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716"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4</xdr:row>
      <xdr:rowOff>76200</xdr:rowOff>
    </xdr:from>
    <xdr:to>
      <xdr:col>19</xdr:col>
      <xdr:colOff>428625</xdr:colOff>
      <xdr:row>34</xdr:row>
      <xdr:rowOff>16565</xdr:rowOff>
    </xdr:to>
    <xdr:sp macro="" textlink="">
      <xdr:nvSpPr>
        <xdr:cNvPr id="4" name="CaixaDeTexto 3">
          <a:extLst>
            <a:ext uri="{FF2B5EF4-FFF2-40B4-BE49-F238E27FC236}">
              <a16:creationId xmlns:a16="http://schemas.microsoft.com/office/drawing/2014/main" id="{6B0AEA55-95A8-4EE5-B27C-42919B2C25B0}"/>
            </a:ext>
          </a:extLst>
        </xdr:cNvPr>
        <xdr:cNvSpPr txBox="1"/>
      </xdr:nvSpPr>
      <xdr:spPr>
        <a:xfrm>
          <a:off x="409575" y="747091"/>
          <a:ext cx="14000093" cy="5415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mn-cs"/>
            </a:rPr>
            <a:t>Nexa’s management uses non-IFRS measures such as Adjusted EBITDA, cash cost net of by-products, all-in sustaining cost net of by-products, among other measures, for internal planning and performance measurement purposes. We believe these measures provide useful information about the financial performance of our operations that facilitates period-to-period comparisons on a consistent basis. Management uses Adjusted EBITDA internally to evaluate our underlying operating performance for the reporting periods presented and to assist with the planning and forecasting of future operating results. Management believes that Adjusted EBITDA is a useful measure of our performance because it reflects our cash generation potential from our operational activities excluding impairment of non-current assets and other miscellaneous adjustments, if any. These measures should not be considered in isolation or as a substitute for profit (loss) or operating profit, as indicators of operating performance, or as alternatives to cash flow as measures of liquidity. Additionally, our calculation of Adjusted EBITDA may be different from the calculation used by other companies, including our competitors in the mining industry, so our measures may not be comparable to those of other companies.</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Segment performance is measured based on Adjusted EBITDA, since financial results, comprising financial income and expenses and foreign exchange, and income taxes are managed at the corporate level and are not allocated to operating segments. Adjusted EBITDA is defined as net income (loss) for the period, adjusted by (i) share in the results of associates, (ii) depreciation and amortization, (iii) net financial results, (iv) income tax, (v) gain (loss) on sale of investments, and (vi) impairment and impairment reversals. In addition, management may adjust the effect of certain types of transactions that in management’s judgment are not indicative of the Company´s normal operating activities or do not necessarily occur on a regular basis.</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Mining segment | Cash cost net of by-product credits: for our mining operations, cash cost after byproduct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 </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Smelting segment | Cash cost net of by-product credits: for our smelting operations, cash cost, after by-product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 </a:t>
          </a:r>
        </a:p>
        <a:p>
          <a:endParaRPr lang="en-US" sz="1000">
            <a:solidFill>
              <a:schemeClr val="dk1"/>
            </a:solidFill>
            <a:effectLst/>
            <a:latin typeface="Verdana" panose="020B0604030504040204" pitchFamily="34" charset="0"/>
            <a:ea typeface="Verdana" panose="020B0604030504040204" pitchFamily="34" charset="0"/>
            <a:cs typeface="+mn-cs"/>
          </a:endParaRPr>
        </a:p>
        <a:p>
          <a:r>
            <a:rPr lang="en-US" sz="1000">
              <a:solidFill>
                <a:schemeClr val="dk1"/>
              </a:solidFill>
              <a:effectLst/>
              <a:latin typeface="Verdana" panose="020B0604030504040204" pitchFamily="34" charset="0"/>
              <a:ea typeface="Verdana" panose="020B0604030504040204" pitchFamily="34" charset="0"/>
              <a:cs typeface="+mn-cs"/>
            </a:rPr>
            <a:t>All forward-looking non-IFRS financial measures in this release,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xdr:txBody>
    </xdr:sp>
    <xdr:clientData/>
  </xdr:twoCellAnchor>
  <xdr:twoCellAnchor editAs="oneCell">
    <xdr:from>
      <xdr:col>1</xdr:col>
      <xdr:colOff>21980</xdr:colOff>
      <xdr:row>0</xdr:row>
      <xdr:rowOff>51289</xdr:rowOff>
    </xdr:from>
    <xdr:to>
      <xdr:col>1</xdr:col>
      <xdr:colOff>1101980</xdr:colOff>
      <xdr:row>1</xdr:row>
      <xdr:rowOff>143133</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02980" y="51289"/>
          <a:ext cx="1080000" cy="282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1095875</xdr:colOff>
      <xdr:row>1</xdr:row>
      <xdr:rowOff>161694</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66675</xdr:rowOff>
    </xdr:from>
    <xdr:to>
      <xdr:col>1</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Banc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rcwbwsfs01vpar\contab\FCF%20-%20Divis&#227;o%20Fiscal\Demonstrativos%20Contabeis\ITRs%20Cvm\ITR%202002\Semesa\4&#186;%20trimestre\Planilha%20PPC%20Semesa%20dez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rcwbwsfs01vpar\contab\My%20Documents\CPFL\imo%20el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610%20Imobilizado"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orksheet%20in%20(C)%203401%20GERA&#199;&#195;O%20-%20PPC"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60%20EMPR&#201;STIMOS%20E%20FINANCIAMENTOS%20Combined%20Leadshe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lientes%20PwC\Votorantim\2003\VPAR\2012\VC\Mis%20Documentos\EEFF2006\MAYO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oraclecorp.com/content/MyWorkspaces/AR_FINANZAS/CIERRES/0902/Cash%20basis%20Sep-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wst214\Documentos\Mis%20Documentos\Costos04\Cierre'04\Cospro12%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lientes%20PwC\Votorantim\2003\VPAR\2012\VC\Documents%20and%20Settings\davidasf\Configura&#231;&#245;es%20locais\Temporary%20Internet%20Files\OLK69\PATRICIA\bonec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Dados"/>
      <sheetName val="Referência Macro"/>
      <sheetName val="Classes"/>
      <sheetName val="FATORES"/>
      <sheetName val="ce"/>
      <sheetName val="CECO"/>
      <sheetName val="TESTE"/>
      <sheetName val="Base - Não apagar"/>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ado"/>
      <sheetName val="Capa"/>
      <sheetName val="Índice"/>
      <sheetName val="Balanço"/>
      <sheetName val="Compra-Mwh"/>
      <sheetName val="Venda-MWh"/>
      <sheetName val="Consumidores"/>
      <sheetName val="Forfait"/>
      <sheetName val="Outros"/>
      <sheetName val="Compra-R$"/>
      <sheetName val="Fatur. Bruto-Comercial"/>
      <sheetName val="Importe-Comercial"/>
      <sheetName val="ICMS Fat."/>
      <sheetName val="T I P"/>
      <sheetName val="Tarifa Comercial"/>
      <sheetName val="Arrec. Bruta"/>
      <sheetName val="Arrec.Líquida"/>
      <sheetName val="ICMS  Arrec."/>
      <sheetName val="Importe+ICMS"/>
      <sheetName val="Importe-Contábil"/>
      <sheetName val="ICMS Contábil"/>
      <sheetName val="Tarifa Contabilidade"/>
      <sheetName val="GASTOS LE2000"/>
      <sheetName val="SELIC"/>
      <sheetName val="Pessoal"/>
      <sheetName val="OTR.CRED."/>
      <sheetName val="Balancete"/>
      <sheetName val="PARAM"/>
      <sheetName val="INDIECO1"/>
      <sheetName val="ASSUM"/>
      <sheetName val="Sist.Transm.Dist.Glob. "/>
      <sheetName val="Spot"/>
      <sheetName val="Taxes"/>
      <sheetName val="RESUMO"/>
      <sheetName val=" PIB Brasil ( R$ de 1996 )"/>
      <sheetName val="FORMULÁRIO"/>
      <sheetName val="tarifas abertas internet"/>
      <sheetName val="BM&amp;F"/>
      <sheetName val="Plan1"/>
      <sheetName val="PAGAMENTO"/>
      <sheetName val="SETTINGS"/>
      <sheetName val="Suporte"/>
      <sheetName val="2000"/>
      <sheetName val="Banco"/>
      <sheetName val="Metalúrgica"/>
      <sheetName val="TermoPE"/>
      <sheetName val="DRE e FLUXO CAIXA"/>
      <sheetName val="Índices"/>
      <sheetName val="Tabela aux."/>
      <sheetName val="Fatur__Bruto-Comercial"/>
      <sheetName val="ICMS_Fat_"/>
      <sheetName val="T_I_P"/>
      <sheetName val="Tarifa_Comercial"/>
      <sheetName val="Arrec__Bruta"/>
      <sheetName val="Arrec_Líquida"/>
      <sheetName val="ICMS__Arrec_"/>
      <sheetName val="ICMS_Contábil"/>
      <sheetName val="Tarifa_Contabilidade"/>
      <sheetName val="GASTOS_LE2000"/>
      <sheetName val="OTR_CRED_"/>
      <sheetName val="Sist_Transm_Dist_Glob__"/>
      <sheetName val="_PIB_Brasil_(_R$_de_1996_)"/>
      <sheetName val="tarifas_abertas_internet"/>
      <sheetName val="DRE_e_FLUXO_CAIXA"/>
      <sheetName val="Tabela_aux_"/>
      <sheetName val="DRE_Cemar_Orçam"/>
      <sheetName val="  "/>
      <sheetName val="AA-10(Op.63)"/>
      <sheetName val="Inventário PA"/>
      <sheetName val="Dados2"/>
      <sheetName val="LISTAS"/>
      <sheetName val="Base FIN-NNG-PRE"/>
      <sheetName val="Base O&amp;M"/>
      <sheetName val="Aquisição"/>
      <sheetName val="ABRIL 2000"/>
      <sheetName val="FF3"/>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Consol. Energia Ger"/>
      <sheetName val="DEBE"/>
      <sheetName val="EOFI"/>
      <sheetName val="ce"/>
      <sheetName val="CECO"/>
      <sheetName val="TESTE"/>
      <sheetName val="Dados"/>
      <sheetName val="Validacao_Dados"/>
      <sheetName val="Apoio"/>
      <sheetName val="Classificação"/>
      <sheetName val="Fatur__Bruto-Comercial1"/>
      <sheetName val="T_I_P1"/>
      <sheetName val="ICMS_Fat_1"/>
      <sheetName val="ICMS_Contábil1"/>
      <sheetName val="Tarifa_Comercial1"/>
      <sheetName val="Tarifa_Contabilidade1"/>
      <sheetName val="Arrec__Bruta1"/>
      <sheetName val="ICMS__Arrec_1"/>
      <sheetName val="Arrec_Líquida1"/>
      <sheetName val="_PIB_Brasil_(_R$_de_1996_)1"/>
      <sheetName val="Base_FIN-NNG-PRE"/>
      <sheetName val="Base_O&amp;M"/>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Cursos"/>
      <sheetName val="CUSTOS"/>
      <sheetName val="IREM"/>
      <sheetName val="Plan2"/>
      <sheetName val="Plan3"/>
      <sheetName val="CVA_Projetada12meses"/>
      <sheetName val="Tabela_valores_módulos"/>
      <sheetName val="Avaliação"/>
      <sheetName val="Base_Calc"/>
      <sheetName val="Base_Dados"/>
      <sheetName val="Taxas"/>
      <sheetName val="tarifas_abertas_internet1"/>
      <sheetName val="Sist_Transm_Dist_Glob__1"/>
      <sheetName val="Plan1 (2)"/>
      <sheetName val="Garantia"/>
      <sheetName val="AUXILIAR"/>
      <sheetName val="Projeção Receita"/>
      <sheetName val="Simulação Mensal"/>
      <sheetName val="BASE RATEIO DIRETORIA"/>
      <sheetName val="Validação de Dados"/>
      <sheetName val="VALIDADOR"/>
      <sheetName val="1996"/>
      <sheetName val="Cotação Areva SE's 2008"/>
      <sheetName val="1A"/>
      <sheetName val="2B"/>
      <sheetName val="Listas e Tabelas"/>
      <sheetName val="Siglas e Legendas"/>
      <sheetName val="AVC Garabi II Set18"/>
      <sheetName val="#REF"/>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Receivables"/>
      <sheetName val="Cash"/>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refreshError="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sheetName val="F-2"/>
      <sheetName val="F-3"/>
      <sheetName val="F-3!2"/>
      <sheetName val="I"/>
      <sheetName val="E"/>
      <sheetName val="H"/>
      <sheetName val="P"/>
      <sheetName val="N"/>
      <sheetName val="AA"/>
      <sheetName val="BB"/>
      <sheetName val="CC"/>
      <sheetName val="SS"/>
      <sheetName val="RGR Semesa"/>
      <sheetName val="Mvt Empréstimos"/>
      <sheetName val="DIT-vJCM (Revisado)"/>
      <sheetName val="Entrada"/>
      <sheetName val="Planilha PPC Semesa dez02"/>
      <sheetName val="DIF FAT FEV 01"/>
      <sheetName val="Mapa Imobilizado"/>
      <sheetName val="Resumo"/>
      <sheetName val="RGR_Semesa"/>
      <sheetName val="Mvt_Empréstimos"/>
      <sheetName val="DIT-vJCM_(Revisado)"/>
      <sheetName val="Planilha_PPC_Semesa_dez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de movimentação"/>
      <sheetName val="PAS Depreciação"/>
      <sheetName val="Teste Custo Inicial"/>
      <sheetName val="Passos Programa  "/>
      <sheetName val="Log ACL -Jun"/>
      <sheetName val="Log Complem. Adições"/>
      <sheetName val="Log Saldo Inicial"/>
      <sheetName val="Parâmetro Depreciação"/>
      <sheetName val="Threshold Calc"/>
      <sheetName val="XREF"/>
      <sheetName val="Tickmarks"/>
      <sheetName val="RGR Semesa"/>
      <sheetName val="imo eld"/>
      <sheetName val="ce"/>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T Imobilizado 2º TRIM 2002"/>
      <sheetName val="Teste de Adições"/>
      <sheetName val="Passos Programa  "/>
      <sheetName val="XREF"/>
      <sheetName val="Tickmarks"/>
      <sheetName val="MUT ABRIL -JUNHO GER 2002"/>
      <sheetName val="Lead"/>
      <sheetName val="Links"/>
      <sheetName val="Variação"/>
      <sheetName val="Mapa de movimentação"/>
      <sheetName val="PAS de Depreciação"/>
      <sheetName val="Threshold Calc"/>
      <sheetName val="Variação Trimestre"/>
      <sheetName val="Mapa de movimentação {ppc}"/>
      <sheetName val="Teste Adições"/>
      <sheetName val="Imob em Curso"/>
      <sheetName val="log adicoes"/>
      <sheetName val="Teste Adicoes"/>
      <sheetName val="Leasing injetora"/>
      <sheetName val="Saldo Inicial"/>
      <sheetName val="Log Saldo Inicial"/>
      <sheetName val="#REF"/>
      <sheetName val="Variação Trim"/>
      <sheetName val="Mapa {ppc}"/>
      <sheetName val="PAS Depreciacao"/>
      <sheetName val="Imobilizado em Curso"/>
      <sheetName val="Threshold"/>
      <sheetName val="Depreciação 1o. ITR"/>
      <sheetName val="Cálculo Global AdiçõesBaixas"/>
      <sheetName val="Cálculo Global Depreciação"/>
      <sheetName val="Sheet1"/>
      <sheetName val="Mapa Imobilizado 30-09-06"/>
      <sheetName val="Andamento"/>
      <sheetName val="Circularizações 30.09.06"/>
      <sheetName val="Teste Saldo Inicial"/>
      <sheetName val="Teste Seguros"/>
      <sheetName val="PAS Depreciação"/>
      <sheetName val="Diferido"/>
      <sheetName val="Jan"/>
      <sheetName val="Adiantamento_Clientes"/>
      <sheetName val="Movimentação_Qtdes"/>
      <sheetName val="Worksheet in (C) 5610 Imobiliza"/>
      <sheetName val="Spot"/>
      <sheetName val="Taxes"/>
      <sheetName val="Global Depreciação"/>
      <sheetName val="Bioenergia"/>
      <sheetName val="Eurus VI"/>
      <sheetName val="Santa Clara I"/>
      <sheetName val="Santa Clara II"/>
      <sheetName val="Santa Clara III"/>
      <sheetName val="Santa Clara IV"/>
      <sheetName val="Santa Clara V"/>
      <sheetName val="Santa Clara VI"/>
      <sheetName val="Bio Formosa"/>
      <sheetName val="Bio Ipê"/>
      <sheetName val="Bio Pedra"/>
      <sheetName val="Bio Buriti"/>
      <sheetName val="Salto Góes  "/>
      <sheetName val="Costa Branca  "/>
      <sheetName val="Juremas  "/>
      <sheetName val="Macacos  "/>
      <sheetName val="Pedra Preta  "/>
      <sheetName val="Bio Alvorada "/>
      <sheetName val="Atlântica I"/>
      <sheetName val="Atlântica II"/>
      <sheetName val="Atlântica IV"/>
      <sheetName val="Atlântica V"/>
      <sheetName val="Bio Coopcana "/>
      <sheetName val="Eólica Formosa "/>
      <sheetName val="Eólica Icaraizinho "/>
      <sheetName val="Eólica Paracuru "/>
      <sheetName val="SIIF Cinco"/>
      <sheetName val="Bons Ventos"/>
      <sheetName val="PCH Holding 2"/>
      <sheetName val="PCH Holding "/>
      <sheetName val="CPFL Renováveis"/>
      <sheetName val="FURNESS STOCK COUNT"/>
      <sheetName val="RGR Semesa"/>
      <sheetName val="Teste Global de Depreciação"/>
      <sheetName val="Teste de adição"/>
      <sheetName val="Movimentação Anual"/>
      <sheetName val="Movimentação"/>
      <sheetName val="Depreciação"/>
      <sheetName val="Map Mov"/>
      <sheetName val="Deprec Benf"/>
      <sheetName val="Deprec Mov"/>
      <sheetName val="Deprec Veic"/>
      <sheetName val="Depre Comput"/>
      <sheetName val="Deprec Maq"/>
      <sheetName val="Depr Software"/>
      <sheetName val="Depr Eqptos Com"/>
      <sheetName val="Depre Maq Armaz"/>
      <sheetName val="Depr Pallets"/>
      <sheetName val="Teste Baixa"/>
      <sheetName val="Teste Adic"/>
      <sheetName val="Empréstimos"/>
      <sheetName val="Procv"/>
      <sheetName val="Cadastro"/>
      <sheetName val="DIF FAT FEV 01"/>
      <sheetName val="FLASH (Consol)"/>
      <sheetName val="Cliente interno"/>
      <sheetName val="PAS Depreciação 30.09"/>
      <sheetName val="P1 - Lead"/>
      <sheetName val="P2 - Mapa do Imobilizado"/>
      <sheetName val="P3 - PAS Depreciação "/>
      <sheetName val="P3.1 - Teste de Detalhe Depre."/>
      <sheetName val="P4 - Teste de Adição"/>
      <sheetName val="P5 - Teste de Saldo Inicial"/>
      <sheetName val="P6 - Teste de Imob. em andament"/>
      <sheetName val="P7 - Provisão Inv. Obsoleto"/>
      <sheetName val="P8 -  Análise do Intangível"/>
      <sheetName val="P8 - Tabela"/>
      <sheetName val="1. Mapa de Movimentação"/>
      <sheetName val="2. PAS Depreciação"/>
      <sheetName val="3. Teste Adição"/>
      <sheetName val="4. Teste Saldo Inicial"/>
      <sheetName val="5. Teste de Imobilizado Andamt."/>
      <sheetName val="6. Provisão Inv. Obsoleto"/>
      <sheetName val="7. Análise Intangível"/>
      <sheetName val="8. Parâmetro"/>
      <sheetName val="Mapa de Movimentação CONTROLE"/>
      <sheetName val="Teste de Adição "/>
      <sheetName val="Parâmetro"/>
      <sheetName val="P.1 Mapa de Movimentação"/>
      <sheetName val="P.2 PAS Depreciação 30.09"/>
      <sheetName val="P.3 Teste de Adição e Baixa "/>
      <sheetName val="P.4 PAS Depreciação 31.12"/>
      <sheetName val="P1. Mapa de Movimentação"/>
      <sheetName val="P2. PAS Depreciação 31.12"/>
      <sheetName val="P3. Teste de Adição e Baixa "/>
      <sheetName val="P4. PAS Depreciação 30.09"/>
      <sheetName val="P2 - Mapa de Movimentação 30.11"/>
      <sheetName val="P3 - PAS de Depreciação"/>
      <sheetName val="P4 - Mapa de Movimentação 31.12"/>
      <sheetName val="P5 - Teste Saldo Inicial"/>
      <sheetName val="P6 - Teste de Adição"/>
      <sheetName val="P7 - Comp. Marcas e Patentes"/>
      <sheetName val="P8-Tabela Parâmetro"/>
      <sheetName val="P3.2 - Teste Depreciação"/>
      <sheetName val=""/>
      <sheetName val="Livros Fiscais - I.1"/>
      <sheetName val="Analítico Parte 1 "/>
      <sheetName val="E1.1"/>
      <sheetName val="NE Imob"/>
      <sheetName val="Análise de Variação 30.06"/>
      <sheetName val="Mapa 30.06"/>
      <sheetName val="Análise de Variação 31.03"/>
      <sheetName val="NE 12"/>
      <sheetName val="Análise de variação"/>
      <sheetName val="Mapa"/>
      <sheetName val="Nota Explicativa"/>
      <sheetName val="Mapa Mov. Imobilizado 31.12"/>
      <sheetName val="Taxas de Depreciação"/>
      <sheetName val="PAS de Cap. Juros"/>
      <sheetName val="Imob. em andamento"/>
      <sheetName val="Ajuste"/>
      <sheetName val="Assumptions Valuation - Wacc"/>
      <sheetName val="OTHERS1"/>
      <sheetName val="Custos ISC 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refreshError="1"/>
      <sheetData sheetId="157" refreshError="1"/>
      <sheetData sheetId="15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AC"/>
      <sheetName val="Mvt Imobilizado"/>
      <sheetName val="Composição Consumidores Finais"/>
      <sheetName val="Mvt Empréstimos"/>
      <sheetName val="PL"/>
      <sheetName val="Result Financ"/>
      <sheetName val="Tickmarks"/>
      <sheetName val="Jan"/>
      <sheetName val="Teste de Adições"/>
      <sheetName val="Mutação do PL Trimestral"/>
      <sheetName val="Master"/>
      <sheetName val="Lead"/>
      <sheetName val="XREF"/>
      <sheetName val="RESUMO"/>
      <sheetName val="Spot"/>
      <sheetName val="Taxes"/>
      <sheetName val="#REF"/>
      <sheetName val="RGR Semesa"/>
      <sheetName val="Worksheet in (C) 3401 GERAÇÃO -"/>
      <sheetName val="Nov"/>
      <sheetName val="Pasta 2"/>
      <sheetName val="Pasta 3"/>
      <sheetName val="Pasta 4"/>
      <sheetName val="PAT"/>
      <sheetName val="COMPENSAÇÃO MP 1807"/>
      <sheetName val="C.S_RECUPERAR"/>
      <sheetName val="AJUSTE"/>
      <sheetName val="PDD"/>
      <sheetName val="PREJUÍZO FISCAL"/>
      <sheetName val="Parte B_2001"/>
      <sheetName val="Lista"/>
      <sheetName val="DRE"/>
      <sheetName val="Tickmarks "/>
      <sheetName val="FLASH (Consol)"/>
      <sheetName val="Composición Cuentas para C.F."/>
      <sheetName val="Prueba Global DF"/>
      <sheetName val="Investimento"/>
      <sheetName val="Chile 30.09"/>
      <sheetName val="BCODAD 25 05 2007"/>
      <sheetName val="Assumptions"/>
      <sheetName val="Consumo Anual (2)%sem BND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mpréstimos"/>
      <sheetName val="BB PCH's"/>
      <sheetName val="Mvt Empréstimos (PPC)"/>
      <sheetName val="Parametro CESP"/>
      <sheetName val="Threshold Calc"/>
      <sheetName val="XREF"/>
      <sheetName val="Tickmarks"/>
      <sheetName val="Dívidas"/>
      <sheetName val="Parametro BNDES"/>
      <sheetName val="Paramentro BB - PCH's"/>
      <sheetName val="BB PCH_s"/>
      <sheetName val="Jan"/>
      <sheetName val="Mvt Imobilizado"/>
      <sheetName val="Mov. Aplicação"/>
      <sheetName val="Worksheet in 6160 EMPRÉSTIMOS E"/>
      <sheetName val="Enero2002"/>
      <sheetName val="Teste de Adições"/>
      <sheetName val="Arrend."/>
      <sheetName val="Constantes"/>
      <sheetName val="Mapa 31.08.02"/>
      <sheetName val="Mutação do PL Trimestral"/>
      <sheetName val="Mapa de Resultado"/>
      <sheetName val="Deposito Judicial"/>
      <sheetName val="DRE"/>
      <sheetName val="E4.1"/>
      <sheetName val="DIGITAÇÃO"/>
      <sheetName val="BCO.CENTRAL"/>
      <sheetName val="PEÇAS BALANÇO"/>
      <sheetName val="IMPOSTO"/>
      <sheetName val="Global Juros e VC"/>
      <sheetName val="BP"/>
      <sheetName val="Capa"/>
      <sheetName val="OTHERS1"/>
      <sheetName val="Lista"/>
      <sheetName val="D"/>
      <sheetName val="prebdg97"/>
      <sheetName val="premi9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
      <sheetName val="Enero2002"/>
      <sheetName val="M1NATUR"/>
      <sheetName val="M1DATOA"/>
      <sheetName val="M1BAL96-3"/>
      <sheetName val="M1BALB96-4"/>
      <sheetName val="M1DATOB"/>
      <sheetName val="M1FUN96-51"/>
      <sheetName val="PGSABRIL2003"/>
      <sheetName val="M1CAMB-6"/>
      <sheetName val="M1INVEN-7"/>
      <sheetName val="M1INVEN-7-1"/>
      <sheetName val="Datos"/>
      <sheetName val="M1GASVEN-8"/>
      <sheetName val="M1GASVEN-8-1"/>
      <sheetName val="M1NOTA-10"/>
      <sheetName val="EE-9"/>
      <sheetName val="M1STOK-9"/>
      <sheetName val="M1RATIO-11"/>
      <sheetName val="BALANMES"/>
      <sheetName val="ECSFCT-12"/>
      <sheetName val="ECSFCAJA-13"/>
      <sheetName val="ORIAPLI-14"/>
      <sheetName val="BALACUM"/>
      <sheetName val="ECSF12-2"/>
      <sheetName val="ECSFCAJA-13-2"/>
      <sheetName val="Hoja1"/>
      <sheetName val="ORIGEN14-2"/>
      <sheetName val="M10MARKE (2)"/>
      <sheetName val="313895001"/>
      <sheetName val="EAyD 2004ok"/>
      <sheetName val="9950017"/>
      <sheetName val="9950015"/>
      <sheetName val="9950014"/>
      <sheetName val="9950013"/>
      <sheetName val="9950012"/>
      <sheetName val="9950006"/>
      <sheetName val="9950004"/>
      <sheetName val="9950001"/>
      <sheetName val="359731"/>
      <sheetName val="359799"/>
      <sheetName val="359741"/>
      <sheetName val="359480"/>
      <sheetName val="359410"/>
      <sheetName val="359440"/>
      <sheetName val="359450"/>
      <sheetName val="359430"/>
      <sheetName val="359470"/>
      <sheetName val="359431"/>
      <sheetName val="BENEFSOC1103"/>
      <sheetName val="4711"/>
      <sheetName val="IMPDIFERIDO12004ok"/>
      <sheetName val="FLUJ02PREL"/>
      <sheetName val="FLUJ02PREL (2)"/>
      <sheetName val="Flujo IITrim05"/>
      <sheetName val="EAyD 2005"/>
      <sheetName val="Mov a Dic'04"/>
      <sheetName val="Mov.2005"/>
      <sheetName val="Resumen a Di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6">
          <cell r="D46">
            <v>69755705</v>
          </cell>
          <cell r="I46" t="str">
            <v/>
          </cell>
        </row>
        <row r="47">
          <cell r="I47" t="str">
            <v/>
          </cell>
        </row>
        <row r="48">
          <cell r="I48">
            <v>12649210.039999999</v>
          </cell>
        </row>
        <row r="50">
          <cell r="I50" t="str">
            <v/>
          </cell>
        </row>
        <row r="52">
          <cell r="G52">
            <v>5344522.7700000023</v>
          </cell>
          <cell r="I52">
            <v>71091668.939999998</v>
          </cell>
        </row>
        <row r="53">
          <cell r="G53">
            <v>3755881206.5543432</v>
          </cell>
          <cell r="I53">
            <v>123873188.61000001</v>
          </cell>
        </row>
        <row r="54">
          <cell r="G54">
            <v>3761225729.3243432</v>
          </cell>
          <cell r="I54">
            <v>194964857.55000001</v>
          </cell>
        </row>
        <row r="59">
          <cell r="G59" t="str">
            <v>Aplicaci.ó</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BALANMES"/>
      <sheetName val="2013 Regi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basis Ago-02"/>
      <sheetName val="IGV"/>
      <sheetName val="FG20"/>
      <sheetName val="0_Home"/>
      <sheetName val="Anexo 6 Auditores"/>
      <sheetName val="Deprec $"/>
      <sheetName val="1920010-20"/>
      <sheetName val="Equipo"/>
      <sheetName val="Vehículo"/>
      <sheetName val="File_Standing_Data"/>
      <sheetName val="Cash basis Sep-02"/>
      <sheetName val="COS"/>
      <sheetName val="MOPE"/>
      <sheetName val="DIS"/>
      <sheetName val="Gtos Gen"/>
      <sheetName val="Materiales"/>
      <sheetName val="Subcontratos"/>
      <sheetName val="DATOS"/>
      <sheetName val="tickmarks"/>
      <sheetName val="INDICES"/>
      <sheetName val="Cobret"/>
      <sheetName val="Exportación"/>
      <sheetName val="Rec. Pillar (DRE Soc.)"/>
      <sheetName val="Tiraje Mix"/>
      <sheetName val="3340"/>
      <sheetName val="3370"/>
      <sheetName val="DOLARES "/>
      <sheetName val="23000"/>
      <sheetName val="empvin2"/>
      <sheetName val="GYp"/>
      <sheetName val="rei"/>
      <sheetName val="ocxc"/>
      <sheetName val="ocxp"/>
      <sheetName val="imye"/>
      <sheetName val="IARyPD"/>
      <sheetName val="V"/>
      <sheetName val="Ppto2001"/>
      <sheetName val="E.Costes_ES"/>
      <sheetName val="XL8GALRY"/>
      <sheetName val="Herramientas para análisis-VBA"/>
      <sheetName val="Listavba"/>
      <sheetName val="#¡REF"/>
      <sheetName val="Barras rústico"/>
      <sheetName val="Logarítmico"/>
      <sheetName val="Columnas y áreas"/>
      <sheetName val="Líneas en dos ejes"/>
      <sheetName val="Líneas y columnas 2"/>
      <sheetName val="Líneas y columnas 1"/>
      <sheetName val="Líneas suavizadas"/>
      <sheetName val="Conos"/>
      <sheetName val="Áreas 3D en color"/>
      <sheetName val="Tubos"/>
      <sheetName val="Circular llamativo"/>
      <sheetName val="Apilado en colores"/>
      <sheetName val="Columnas en profundidad"/>
      <sheetName val="Circular azul"/>
      <sheetName val="Barras flotantes"/>
      <sheetName val="Líneas coloridas"/>
      <sheetName val="Columnas en gris"/>
      <sheetName val="Áreas en gris, cronológico"/>
      <sheetName val="Áreas en gris"/>
      <sheetName val="Circular en gris"/>
      <sheetName val="consolid-dossier (IAS) (2)"/>
      <sheetName val="Rajes y ajes IAS"/>
      <sheetName val="Rajes y ajes (Proforma 2)"/>
      <sheetName val="Fondo_Comercio"/>
      <sheetName val="Cuadro 13A ias(3)"/>
      <sheetName val="Cuadro 17"/>
      <sheetName val="Otras Participaciones"/>
      <sheetName val="Prov_Inmov_Financiero"/>
      <sheetName val="ACUMULADO"/>
      <sheetName val="COSREF"/>
      <sheetName val="NOV"/>
      <sheetName val="PROMES"/>
      <sheetName val="CoA (SAP &amp; GP)"/>
      <sheetName val="PR-7 ACTUAL"/>
      <sheetName val="A"/>
      <sheetName val="Maestro"/>
      <sheetName val="cuadro"/>
      <sheetName val="Valorización CP"/>
      <sheetName val="abr-13"/>
      <sheetName val="ene-13"/>
      <sheetName val="feb-13"/>
      <sheetName val="mar-13"/>
      <sheetName val="Hoja1"/>
      <sheetName val="validación"/>
      <sheetName val="EGYP"/>
      <sheetName val="FLUJO"/>
      <sheetName val="AJUST"/>
      <sheetName val="MAYOR"/>
      <sheetName val="BALANCE"/>
      <sheetName val="VM"/>
      <sheetName val="Cod. Desc"/>
      <sheetName val="Fijo--&gt;Nx"/>
      <sheetName val="Fijo--&gt;Nx (MPP)"/>
      <sheetName val="LDN-F--&gt;Nx"/>
      <sheetName val="LDN-M--&gt;Nx"/>
      <sheetName val="M--&gt;Nx"/>
      <sheetName val="Nx--&gt; Fijo"/>
      <sheetName val="Nx--&gt;Fijo (MPP)"/>
      <sheetName val="Nx--&gt;LDI"/>
      <sheetName val="Nx--&gt;LDN-F"/>
      <sheetName val="Nx--&gt;LDN-M"/>
      <sheetName val="Nx--&gt;M"/>
      <sheetName val="LDN-F--&gt;Nx (MPP)"/>
      <sheetName val="4"/>
      <sheetName val="Administración y Ventas"/>
      <sheetName val="Tabla"/>
      <sheetName val="Parametros"/>
      <sheetName val="RefG"/>
      <sheetName val="IRR sponsor"/>
      <sheetName val="#REF"/>
      <sheetName val="Valorización"/>
      <sheetName val="SOC.INSTRUMENTALES"/>
      <sheetName val="EstablecimientoLE"/>
      <sheetName val="FINANZ"/>
      <sheetName val="estimados"/>
      <sheetName val="SVD1"/>
      <sheetName val="LIMA"/>
      <sheetName val="2004"/>
      <sheetName val="Aux"/>
      <sheetName val="DETAL0598"/>
    </sheetNames>
    <sheetDataSet>
      <sheetData sheetId="0" refreshError="1">
        <row r="2">
          <cell r="A2" t="str">
            <v>Cliente  Nombre</v>
          </cell>
          <cell r="B2" t="str">
            <v>Current</v>
          </cell>
          <cell r="C2" t="str">
            <v>1 to 30</v>
          </cell>
          <cell r="D2" t="str">
            <v>31 - 60</v>
          </cell>
          <cell r="E2" t="str">
            <v>61 - 90</v>
          </cell>
          <cell r="F2" t="str">
            <v>91 - 180</v>
          </cell>
          <cell r="G2" t="str">
            <v>181 - 360</v>
          </cell>
          <cell r="H2" t="str">
            <v>&gt; 361</v>
          </cell>
          <cell r="I2" t="str">
            <v>Grand Total</v>
          </cell>
          <cell r="J2" t="str">
            <v>Comentario</v>
          </cell>
        </row>
        <row r="3">
          <cell r="A3" t="str">
            <v>A.S.E.S</v>
          </cell>
          <cell r="J3" t="str">
            <v>Pidió refinanciación. Fue aceptada con CPD.</v>
          </cell>
        </row>
        <row r="4">
          <cell r="A4" t="str">
            <v>ACCENTURE S.A.</v>
          </cell>
          <cell r="F4">
            <v>26564.35</v>
          </cell>
          <cell r="I4">
            <v>26564.35</v>
          </cell>
          <cell r="J4" t="str">
            <v>Estara en cash basis hasta resolver el tema por la deuda atrasada y que se encuentra en negociacion.</v>
          </cell>
        </row>
        <row r="5">
          <cell r="A5" t="str">
            <v>ADVANCE TELECOMUNICACIONES</v>
          </cell>
          <cell r="F5">
            <v>40980.491999999998</v>
          </cell>
          <cell r="G5">
            <v>15255.68</v>
          </cell>
          <cell r="I5">
            <v>56236.171999999999</v>
          </cell>
          <cell r="J5" t="str">
            <v>Todavia no se llego a un acuerdo entre Advance, Telefonica e IBM de quien va a pagar las facturas.</v>
          </cell>
        </row>
        <row r="6">
          <cell r="A6" t="str">
            <v>AFIP ADMINISTRACION FEDERAL DE INGRESOS PUBLICOS (</v>
          </cell>
          <cell r="F6">
            <v>119817.22499999999</v>
          </cell>
          <cell r="G6">
            <v>21448.76</v>
          </cell>
          <cell r="H6">
            <v>145907.31</v>
          </cell>
          <cell r="I6">
            <v>287173.29499999998</v>
          </cell>
          <cell r="J6" t="str">
            <v>Envió Carta docum. exigiendo descuentos del 13% de cada fact s/art 1 decrteo 1060/2001 ( ley deficit 0) Se accedio al descuento y se esta a le espera del pago. Siguen sin recibir fondos de Economia.</v>
          </cell>
        </row>
        <row r="7">
          <cell r="A7" t="str">
            <v>AGUAS DANONE DE ARGENTINA SA</v>
          </cell>
          <cell r="B7">
            <v>54723.34</v>
          </cell>
          <cell r="D7">
            <v>14907.2</v>
          </cell>
          <cell r="I7">
            <v>69630.539999999994</v>
          </cell>
          <cell r="J7" t="str">
            <v>Presentan problemas de pago y atrasos significativos en los mismos. Accordamos forma de pago por lo cual el cliente queda en cash basis.</v>
          </cell>
        </row>
        <row r="8">
          <cell r="A8" t="str">
            <v>AGUAS MINERALES SA</v>
          </cell>
          <cell r="J8" t="str">
            <v>Idem Aguas Danone ( mismo grupo )</v>
          </cell>
        </row>
        <row r="9">
          <cell r="A9" t="str">
            <v>AIR LIQUIDE ARGENTINA S.A.</v>
          </cell>
          <cell r="G9">
            <v>24714.25</v>
          </cell>
          <cell r="H9">
            <v>493.75</v>
          </cell>
          <cell r="I9">
            <v>25208</v>
          </cell>
          <cell r="J9" t="str">
            <v>Se envio CD intimando al pago de deuda atrasada. Esperando mediacion legal.</v>
          </cell>
        </row>
        <row r="10">
          <cell r="A10" t="str">
            <v>ALTEC SE</v>
          </cell>
          <cell r="H10">
            <v>43463.199999999997</v>
          </cell>
          <cell r="I10">
            <v>43463.199999999997</v>
          </cell>
          <cell r="J10" t="str">
            <v xml:space="preserve">Por problemas en los pagos se reverso el revenue reconocido de Licencias. </v>
          </cell>
        </row>
        <row r="11">
          <cell r="A11" t="str">
            <v>APPLICATION SOFTWARE S.A.</v>
          </cell>
          <cell r="D11">
            <v>18150</v>
          </cell>
          <cell r="F11">
            <v>270.19</v>
          </cell>
          <cell r="H11">
            <v>3711.68</v>
          </cell>
          <cell r="I11">
            <v>22131.87</v>
          </cell>
          <cell r="J11" t="str">
            <v>Pagaron parte de su deuda todavia quedando un saldo. Igualmente presentan problemas financieros.</v>
          </cell>
        </row>
        <row r="12">
          <cell r="A12" t="str">
            <v>ARTE GRAFICO EDITORIAL ARGENTINO S.A. (CLARIN)</v>
          </cell>
          <cell r="D12">
            <v>1321.33</v>
          </cell>
          <cell r="F12">
            <v>2675.6932499999998</v>
          </cell>
          <cell r="I12">
            <v>3997.0232499999997</v>
          </cell>
          <cell r="J12" t="str">
            <v>Se accedio a un descuento y cancelaron sus deudas, igualmente siguen presentando problemas financieros.</v>
          </cell>
        </row>
        <row r="13">
          <cell r="A13" t="str">
            <v>ASISTENCIA MEDICA SOCIAL ARGENTINA - AMSA -</v>
          </cell>
          <cell r="C13">
            <v>156119.04000000001</v>
          </cell>
          <cell r="H13">
            <v>12281.5</v>
          </cell>
          <cell r="I13">
            <v>168400.54</v>
          </cell>
          <cell r="J13" t="str">
            <v xml:space="preserve">Se niegan a pagar la deuda por problemas con el soporte técnico. </v>
          </cell>
        </row>
        <row r="14">
          <cell r="A14" t="str">
            <v>ATS S.R.L.</v>
          </cell>
          <cell r="G14">
            <v>589.88</v>
          </cell>
          <cell r="H14">
            <v>47347.3</v>
          </cell>
          <cell r="I14">
            <v>47937.18</v>
          </cell>
          <cell r="J14" t="str">
            <v>Se envio carta documento. Se espera mediacion legal</v>
          </cell>
        </row>
        <row r="15">
          <cell r="A15" t="str">
            <v>AUDITORIA GENERAL DE LA NACION</v>
          </cell>
          <cell r="J15" t="str">
            <v>El Ministerio de Economia no les esta girando dinero, por lo que por el momento tienen  suspendidos los pagos.</v>
          </cell>
        </row>
        <row r="16">
          <cell r="A16" t="str">
            <v>AUTOPISTAS DEL SOL</v>
          </cell>
          <cell r="J16" t="str">
            <v>Tienen problemas serios para afrontar sus pagos. Enviamos CD para cobrar deuda en Patacones ( unica forma de pago que presentan)</v>
          </cell>
        </row>
        <row r="17">
          <cell r="A17" t="str">
            <v>AXSYS S.A.</v>
          </cell>
          <cell r="H17">
            <v>7565.42</v>
          </cell>
          <cell r="I17">
            <v>7565.42</v>
          </cell>
          <cell r="J17" t="str">
            <v>Inciciadas acciones legales. Mediación.</v>
          </cell>
        </row>
        <row r="18">
          <cell r="A18" t="str">
            <v>BAGLEY S.A.</v>
          </cell>
          <cell r="B18">
            <v>31524.48</v>
          </cell>
          <cell r="F18">
            <v>1331.01</v>
          </cell>
          <cell r="I18">
            <v>32855.49</v>
          </cell>
          <cell r="J18" t="str">
            <v>Idem Aguas Danone ( mismo grupo )</v>
          </cell>
        </row>
        <row r="19">
          <cell r="A19" t="str">
            <v>BANCO ISRAELITA DE CORDOBA S.A.</v>
          </cell>
          <cell r="H19">
            <v>14520</v>
          </cell>
          <cell r="I19">
            <v>14520</v>
          </cell>
          <cell r="J19" t="str">
            <v xml:space="preserve">Quiebra. </v>
          </cell>
        </row>
        <row r="20">
          <cell r="A20" t="str">
            <v>BANCO MAYO COOPERATIVO LIMITADO</v>
          </cell>
          <cell r="H20">
            <v>152735.88044000001</v>
          </cell>
          <cell r="I20">
            <v>152735.88044000001</v>
          </cell>
          <cell r="J20" t="str">
            <v>Quiebra</v>
          </cell>
        </row>
        <row r="21">
          <cell r="A21" t="str">
            <v>BANCO VELOX S.A.</v>
          </cell>
          <cell r="E21">
            <v>241084.60379999998</v>
          </cell>
          <cell r="I21">
            <v>241084.60379999998</v>
          </cell>
          <cell r="J21" t="str">
            <v>Se encuentra suspendido por el Banco Central de la Rep. Arg.  Se mantendra en cash basis hasta nuevo aviso</v>
          </cell>
        </row>
        <row r="22">
          <cell r="A22" t="str">
            <v>BAPRO INFORMATICA Y COMUNICACIONES</v>
          </cell>
          <cell r="C22">
            <v>14520</v>
          </cell>
          <cell r="I22">
            <v>14520</v>
          </cell>
          <cell r="J22" t="str">
            <v>Tienen problemas para afrontar sus pagos en pesos. Ofrecen pagar en bonos su deuda atrasada de varios meses. En negociaciones.</v>
          </cell>
        </row>
        <row r="23">
          <cell r="A23" t="str">
            <v>BCN BUREAU CONSULTING NETWORK S.A.</v>
          </cell>
          <cell r="H23">
            <v>27268.560000000001</v>
          </cell>
          <cell r="I23">
            <v>27268.560000000001</v>
          </cell>
          <cell r="J23" t="str">
            <v>Inciciadas acciones legales. Mediación.</v>
          </cell>
        </row>
        <row r="24">
          <cell r="A24" t="str">
            <v>BIBLIOTECA DEL CONGRESO NACIONAL</v>
          </cell>
          <cell r="B24">
            <v>2585</v>
          </cell>
          <cell r="D24">
            <v>2400</v>
          </cell>
          <cell r="E24">
            <v>2585</v>
          </cell>
          <cell r="F24">
            <v>2585</v>
          </cell>
          <cell r="G24">
            <v>55576.4</v>
          </cell>
          <cell r="H24">
            <v>593</v>
          </cell>
          <cell r="I24">
            <v>66324.399999999994</v>
          </cell>
          <cell r="J24" t="str">
            <v>Economia no esta girandoles fondos por lo que tienen suspendidos los pagos hasta nuevo aviso.</v>
          </cell>
        </row>
        <row r="25">
          <cell r="A25" t="str">
            <v>BIOGENESIS S.A.</v>
          </cell>
          <cell r="H25">
            <v>3630</v>
          </cell>
          <cell r="I25">
            <v>3630</v>
          </cell>
          <cell r="J25" t="str">
            <v xml:space="preserve">Sin forma de poder establecer contacto con el cliente. </v>
          </cell>
        </row>
        <row r="26">
          <cell r="A26" t="str">
            <v>BUSINESS INFORMATION SERVICES SA</v>
          </cell>
          <cell r="B26">
            <v>129868.55</v>
          </cell>
          <cell r="C26">
            <v>16114.33</v>
          </cell>
          <cell r="I26">
            <v>145982.88</v>
          </cell>
          <cell r="J26" t="str">
            <v>Presenta problemas de pago.</v>
          </cell>
        </row>
        <row r="27">
          <cell r="A27" t="str">
            <v>C.E.M.I.C.</v>
          </cell>
          <cell r="G27">
            <v>3085.5</v>
          </cell>
          <cell r="I27">
            <v>3085.5</v>
          </cell>
          <cell r="J27" t="str">
            <v>Presenta problemas financieros. Está cancelando su deuda en cuotas.</v>
          </cell>
        </row>
        <row r="28">
          <cell r="A28" t="str">
            <v>C.G.C. - COMPANIA GENERAL DE COMBUSTIBLES S.A.</v>
          </cell>
          <cell r="B28">
            <v>774.4</v>
          </cell>
          <cell r="H28">
            <v>1840.71</v>
          </cell>
          <cell r="I28">
            <v>2615.11</v>
          </cell>
          <cell r="J28" t="str">
            <v>En convocatoria de acreedores. Las operaciones se están llevando a cabo al contado</v>
          </cell>
        </row>
        <row r="29">
          <cell r="A29" t="str">
            <v>CABLEVISION S.A.</v>
          </cell>
          <cell r="B29">
            <v>48462.94</v>
          </cell>
          <cell r="C29">
            <v>10339.450000000001</v>
          </cell>
          <cell r="E29">
            <v>13691.15</v>
          </cell>
          <cell r="I29">
            <v>72493.539999999994</v>
          </cell>
          <cell r="J29" t="str">
            <v>Presenta problemas financieros. Nos pagaron en 6 cuotas con CPD ya se acreditaron varias de esas cuotas y se reconocera el revenue a medida que se vayan depositando los mismos</v>
          </cell>
        </row>
        <row r="30">
          <cell r="A30" t="str">
            <v>CARLOS CARBALLO Y ASOC. S.R.L.</v>
          </cell>
          <cell r="F30">
            <v>4827.8999999999996</v>
          </cell>
          <cell r="I30">
            <v>4827.8999999999996</v>
          </cell>
          <cell r="J30" t="str">
            <v>Se presento en convocatoria de acreedores</v>
          </cell>
        </row>
        <row r="31">
          <cell r="A31" t="str">
            <v>CENTRO DE COMPUTOS DE LA PROV. DE MISIONES</v>
          </cell>
          <cell r="H31">
            <v>115587.41</v>
          </cell>
          <cell r="I31">
            <v>115587.41</v>
          </cell>
          <cell r="J31" t="str">
            <v>Se esta a la espera de la entrega de Bonos de la Provincia de Misiones cancelando la deuda.</v>
          </cell>
        </row>
        <row r="32">
          <cell r="A32" t="str">
            <v>CETECO ARGENTINA S.A.</v>
          </cell>
          <cell r="H32">
            <v>14471.9</v>
          </cell>
          <cell r="I32">
            <v>14471.9</v>
          </cell>
          <cell r="J32" t="str">
            <v>En concurso Preventivo.</v>
          </cell>
        </row>
        <row r="33">
          <cell r="A33" t="str">
            <v>CHEMOTECNICA SINTYAL S.A. - (MONSANTO)</v>
          </cell>
          <cell r="H33">
            <v>14146.5</v>
          </cell>
          <cell r="I33">
            <v>14146.5</v>
          </cell>
          <cell r="J33" t="str">
            <v>Empresa disuelta. Estamos hablanbdo con Monsanto por lo adeudado con este cliente ya que pertenecían al mismo grupo.</v>
          </cell>
        </row>
        <row r="34">
          <cell r="A34" t="str">
            <v>CIBERMATICA S.A.</v>
          </cell>
          <cell r="J34" t="str">
            <v>Se cobro mediante proceso legal.</v>
          </cell>
        </row>
        <row r="35">
          <cell r="A35" t="str">
            <v>CICCONE CALCOGRAFICA SA</v>
          </cell>
          <cell r="F35">
            <v>178779.6</v>
          </cell>
          <cell r="G35">
            <v>88628.92</v>
          </cell>
          <cell r="H35">
            <v>23509.49</v>
          </cell>
          <cell r="I35">
            <v>290918.01</v>
          </cell>
          <cell r="J35" t="str">
            <v>Presenta problemas financieros. Se estan cobrando cuotas mensuales y las esta respetando. Se esta revisando cada operacion en particular y su grado de riesgo.</v>
          </cell>
        </row>
        <row r="36">
          <cell r="A36" t="str">
            <v>CLARIN GLOBAL S.A.</v>
          </cell>
          <cell r="F36">
            <v>149901.91099999999</v>
          </cell>
          <cell r="I36">
            <v>149901.91099999999</v>
          </cell>
          <cell r="J36" t="str">
            <v>Idem AGEA</v>
          </cell>
        </row>
        <row r="37">
          <cell r="A37" t="str">
            <v>COMPANIA DE RADIOCOMUNICACIONES MOVILES S.A. (MOVI</v>
          </cell>
          <cell r="B37">
            <v>47373.919999999998</v>
          </cell>
          <cell r="C37">
            <v>38205.68</v>
          </cell>
          <cell r="G37">
            <v>23529.66</v>
          </cell>
          <cell r="I37">
            <v>109109.26</v>
          </cell>
          <cell r="J37" t="str">
            <v>Presenta problemas de pago.</v>
          </cell>
        </row>
        <row r="38">
          <cell r="A38" t="str">
            <v>COMPANIA DE TELEFONOS DEL INTERIOR S.A. (CTI)</v>
          </cell>
          <cell r="B38">
            <v>29040</v>
          </cell>
          <cell r="C38">
            <v>14520</v>
          </cell>
          <cell r="D38">
            <v>112112.31</v>
          </cell>
          <cell r="G38">
            <v>6667.94</v>
          </cell>
          <cell r="H38">
            <v>25526.62</v>
          </cell>
          <cell r="I38">
            <v>187866.87</v>
          </cell>
          <cell r="J38" t="str">
            <v>Pagaron gran parte de su deuda atrasada. Seguira en cahs basis hasta nuevo monitoreo de su forma de pago</v>
          </cell>
        </row>
        <row r="39">
          <cell r="A39" t="str">
            <v>CONSULTORA BORIGEN, BETZEL S.R.L.</v>
          </cell>
          <cell r="H39">
            <v>1054.52</v>
          </cell>
          <cell r="I39">
            <v>1054.52</v>
          </cell>
          <cell r="J39" t="str">
            <v>Inciciadas acciones legales. Mediación.</v>
          </cell>
        </row>
        <row r="40">
          <cell r="A40" t="str">
            <v>CONSULTORES TRAVERSO Y ASOCIADOS SRL</v>
          </cell>
          <cell r="C40">
            <v>717.95</v>
          </cell>
          <cell r="I40">
            <v>717.95</v>
          </cell>
          <cell r="J40" t="str">
            <v>Hay que verificar el limite de credito y se revisara cada operacion en particular y su forma de pago.</v>
          </cell>
        </row>
        <row r="41">
          <cell r="A41" t="str">
            <v>CONTADURIA GENERAL DE LA PROVINCIA DE CORRIENTES</v>
          </cell>
          <cell r="H41">
            <v>60706.91</v>
          </cell>
          <cell r="I41">
            <v>60706.91</v>
          </cell>
          <cell r="J41" t="str">
            <v>Inciciadas acciones legales. Mediación.</v>
          </cell>
        </row>
        <row r="42">
          <cell r="A42" t="str">
            <v>CORREO ARGENTINO S.A.</v>
          </cell>
          <cell r="G42">
            <v>67204.649999999994</v>
          </cell>
          <cell r="H42">
            <v>210605.23</v>
          </cell>
          <cell r="I42">
            <v>277809.88</v>
          </cell>
          <cell r="J42" t="str">
            <v>Se presentó en convocatoria de acreedores</v>
          </cell>
        </row>
        <row r="43">
          <cell r="A43" t="str">
            <v>COSTOS Y ORGANIZACION INFORMATICA S.A.</v>
          </cell>
          <cell r="H43">
            <v>21775.65</v>
          </cell>
          <cell r="I43">
            <v>21775.65</v>
          </cell>
          <cell r="J43" t="str">
            <v>Presenta significativos atrasos en los plazos de pago.</v>
          </cell>
        </row>
        <row r="44">
          <cell r="A44" t="str">
            <v>CREATIVE SOLUTIONS S.R.L.</v>
          </cell>
          <cell r="H44">
            <v>30830.799999999999</v>
          </cell>
          <cell r="I44">
            <v>30830.799999999999</v>
          </cell>
          <cell r="J44" t="str">
            <v>Corresponde a deuda del año 1999 que el cliente se niega a pagar.</v>
          </cell>
        </row>
        <row r="45">
          <cell r="A45" t="str">
            <v>CRESTA TOMAS AUGUSTO</v>
          </cell>
          <cell r="J45" t="str">
            <v>Pago luego de un largo tiempo por problemas financieros</v>
          </cell>
        </row>
        <row r="46">
          <cell r="A46" t="str">
            <v>Danone Argentina S.A</v>
          </cell>
          <cell r="B46">
            <v>168085.59</v>
          </cell>
          <cell r="I46">
            <v>168085.59</v>
          </cell>
          <cell r="J46" t="str">
            <v>Idem Aguas Danone ( mismo grupo )</v>
          </cell>
        </row>
        <row r="47">
          <cell r="A47" t="str">
            <v>DATASTAR ARGENTINA SA</v>
          </cell>
          <cell r="D47">
            <v>40000</v>
          </cell>
          <cell r="G47">
            <v>2129.6</v>
          </cell>
          <cell r="I47">
            <v>42129.599999999999</v>
          </cell>
          <cell r="J47" t="str">
            <v>Por problemas de liquidez es cash basis. Se revisara en cada transaccion en particular para evaluar si sera o no cash basis.</v>
          </cell>
        </row>
        <row r="48">
          <cell r="A48" t="str">
            <v>EDEN S.A.</v>
          </cell>
          <cell r="J48" t="str">
            <v>Su unica forma de pago es en bonos. Debemos revisar cada caso en particular y solicitar autorizacion a HQ.</v>
          </cell>
        </row>
        <row r="49">
          <cell r="A49" t="str">
            <v>EDESA S.A.</v>
          </cell>
          <cell r="F49">
            <v>279.8125</v>
          </cell>
          <cell r="G49">
            <v>1776.33</v>
          </cell>
          <cell r="I49">
            <v>2056.1424999999999</v>
          </cell>
          <cell r="J49" t="str">
            <v>Su unica forma de pago es en bonos. Debemos revisar cada caso en particular y solicitar autorizacion a HQ.</v>
          </cell>
        </row>
        <row r="50">
          <cell r="A50" t="str">
            <v>EDESAL S.A.</v>
          </cell>
          <cell r="J50" t="str">
            <v>Su unica forma de pago es en bonos. Debemos revisar cada caso en particular y solicitar autorizacion a HQ.</v>
          </cell>
        </row>
        <row r="51">
          <cell r="A51" t="str">
            <v>EDITORIAL ATLANTIDA S.A.</v>
          </cell>
          <cell r="G51">
            <v>24987.5</v>
          </cell>
          <cell r="H51">
            <v>8200.18</v>
          </cell>
          <cell r="I51">
            <v>33187.68</v>
          </cell>
          <cell r="J51" t="str">
            <v>Enviamos CD por morosidad en los pagos y tendremos mediacion legal.</v>
          </cell>
        </row>
        <row r="52">
          <cell r="A52" t="str">
            <v>EMDERSA</v>
          </cell>
          <cell r="G52">
            <v>19723</v>
          </cell>
          <cell r="H52">
            <v>62.5</v>
          </cell>
          <cell r="I52">
            <v>19785.5</v>
          </cell>
          <cell r="J52" t="str">
            <v>Su unica forma de pago es en bonos. Debemos revisar cada caso en particular y solicitar autorizacion a HQ.</v>
          </cell>
        </row>
        <row r="53">
          <cell r="A53" t="str">
            <v>EMPRENDIMIENTOS FERROVIARIOS SA</v>
          </cell>
          <cell r="H53">
            <v>58105.13</v>
          </cell>
          <cell r="I53">
            <v>58105.13</v>
          </cell>
          <cell r="J53" t="str">
            <v>Se iniciaron las acciones legales por cheques rechazados</v>
          </cell>
        </row>
        <row r="54">
          <cell r="A54" t="str">
            <v>ENTE PROVINCIAL DE ENERGIA DE NEUQUEN</v>
          </cell>
          <cell r="E54">
            <v>66001.87</v>
          </cell>
          <cell r="F54">
            <v>75958.558000000005</v>
          </cell>
          <cell r="G54">
            <v>3142</v>
          </cell>
          <cell r="I54">
            <v>145102.42800000001</v>
          </cell>
          <cell r="J54" t="str">
            <v>Presentan problemas de pago. Nos entregaron CPD a Enero - Feb y Marzo 2002.  Se ira reconociendo a medida que se vayan acreditando los mismo</v>
          </cell>
        </row>
        <row r="55">
          <cell r="A55" t="str">
            <v>ENTERTAINMENT DEPOT S.A.</v>
          </cell>
          <cell r="H55">
            <v>22014.37</v>
          </cell>
          <cell r="I55">
            <v>22014.37</v>
          </cell>
          <cell r="J55" t="str">
            <v>Se encuentra en etapa de verificacion del credito por encontrarse en concurso preventivo</v>
          </cell>
        </row>
        <row r="56">
          <cell r="A56" t="str">
            <v>EXO S.A.</v>
          </cell>
          <cell r="G56">
            <v>16688.79</v>
          </cell>
          <cell r="H56">
            <v>38678.83</v>
          </cell>
          <cell r="I56">
            <v>55367.62</v>
          </cell>
          <cell r="J56" t="str">
            <v>Se presento en convocatoria de acreedores.</v>
          </cell>
        </row>
        <row r="57">
          <cell r="A57" t="str">
            <v>FARMALINK S.A.</v>
          </cell>
          <cell r="J57" t="str">
            <v>Su unica forma de pago es en bonos. Debemos revisar cada caso en particular y solicitar autorizacion a HQ.</v>
          </cell>
        </row>
        <row r="58">
          <cell r="A58" t="str">
            <v>FOOTBALL STARS COM S.A.</v>
          </cell>
          <cell r="H58">
            <v>3630.95</v>
          </cell>
          <cell r="I58">
            <v>3630.95</v>
          </cell>
          <cell r="J58" t="str">
            <v xml:space="preserve">Agotadas las posibilidades de contactar al cliente- Bolivia - </v>
          </cell>
        </row>
        <row r="59">
          <cell r="A59" t="str">
            <v>FUERZA AEREA ARGENTINA</v>
          </cell>
          <cell r="D59">
            <v>7280.62</v>
          </cell>
          <cell r="E59">
            <v>7461</v>
          </cell>
          <cell r="F59">
            <v>17160</v>
          </cell>
          <cell r="G59">
            <v>45677.35</v>
          </cell>
          <cell r="H59">
            <v>19021</v>
          </cell>
          <cell r="I59">
            <v>96599.97</v>
          </cell>
          <cell r="J59" t="str">
            <v>Problemas financieros. Pagan a sus proveedores a medida que reciben fondos del Ministerio de Economia.</v>
          </cell>
        </row>
        <row r="60">
          <cell r="A60" t="str">
            <v>GENERAL SECURITY S.R.L.</v>
          </cell>
          <cell r="H60">
            <v>9442.84</v>
          </cell>
          <cell r="I60">
            <v>9442.84</v>
          </cell>
          <cell r="J60" t="str">
            <v>Se presento en convocatoria de acreedores.</v>
          </cell>
        </row>
        <row r="61">
          <cell r="A61" t="str">
            <v>HONORABLE SENADO DE LA NACION</v>
          </cell>
          <cell r="D61">
            <v>21477.41</v>
          </cell>
          <cell r="I61">
            <v>21477.41</v>
          </cell>
          <cell r="J61" t="str">
            <v>El Ministerio de Economia no les esta girando dinero, por lo que por el momento tienen  suspendidos los pagos.</v>
          </cell>
        </row>
        <row r="62">
          <cell r="A62" t="str">
            <v>HOSPITAL DE PEDIATRIA DR JUAN P GARRAHAM</v>
          </cell>
          <cell r="H62">
            <v>19224.12</v>
          </cell>
          <cell r="I62">
            <v>19224.12</v>
          </cell>
          <cell r="J62" t="str">
            <v>Problemas financieros. Pagan a medida que reciben fondos.</v>
          </cell>
        </row>
        <row r="63">
          <cell r="A63" t="str">
            <v>HSM ARGENTINA S.A.</v>
          </cell>
          <cell r="G63">
            <v>2904</v>
          </cell>
          <cell r="I63">
            <v>2904</v>
          </cell>
          <cell r="J63" t="str">
            <v>Problemas financieros. Presentaron propuesta de pago aceptada con CPD.</v>
          </cell>
        </row>
        <row r="64">
          <cell r="A64" t="str">
            <v>I.N.S.S.J.P. - PAMI -</v>
          </cell>
          <cell r="H64">
            <v>20691</v>
          </cell>
          <cell r="I64">
            <v>20691</v>
          </cell>
          <cell r="J64" t="str">
            <v>No estan pudiendo hacer frente a sus obligaciones por no tener fondos de los recuadacion</v>
          </cell>
        </row>
        <row r="65">
          <cell r="A65" t="str">
            <v>IMPSAT S.A.</v>
          </cell>
          <cell r="B65">
            <v>18847.150000000001</v>
          </cell>
          <cell r="C65">
            <v>3066.62</v>
          </cell>
          <cell r="D65">
            <v>124872</v>
          </cell>
          <cell r="I65">
            <v>146785.76999999999</v>
          </cell>
          <cell r="J65" t="str">
            <v xml:space="preserve">Gob de Mendoza canceló el proyecto. </v>
          </cell>
        </row>
        <row r="66">
          <cell r="A66" t="str">
            <v>IT COLLEGE S.A.</v>
          </cell>
          <cell r="G66">
            <v>1651.65</v>
          </cell>
          <cell r="I66">
            <v>1651.65</v>
          </cell>
          <cell r="J66" t="str">
            <v>Pagaron su deuda con 6 CPD el ultimo para abril del 2002.</v>
          </cell>
        </row>
        <row r="67">
          <cell r="A67" t="str">
            <v>JEFATURA DE GABINETE DE MINISTROS</v>
          </cell>
          <cell r="J67" t="str">
            <v>Economia no esta girandoles fondos por lo que tienen suspendidos los pagos hasta nuevo aviso.</v>
          </cell>
        </row>
        <row r="68">
          <cell r="A68" t="str">
            <v>JUGOS DEL SUR S.A.</v>
          </cell>
          <cell r="H68">
            <v>10563.3</v>
          </cell>
          <cell r="I68">
            <v>10563.3</v>
          </cell>
          <cell r="J68" t="str">
            <v>En quiebra.</v>
          </cell>
        </row>
        <row r="69">
          <cell r="A69" t="str">
            <v>LA PAPELERA S.A.</v>
          </cell>
          <cell r="H69">
            <v>40106.5</v>
          </cell>
          <cell r="I69">
            <v>40106.5</v>
          </cell>
          <cell r="J69" t="str">
            <v>Cliente de Uruguay. No hay forma de contactalos. Se pidio ayuda a OSTC.</v>
          </cell>
        </row>
        <row r="70">
          <cell r="A70" t="str">
            <v>LIBRERIAS YENNY S.A.</v>
          </cell>
          <cell r="J70" t="str">
            <v>Se cobro lo adeudado desde hace varios meses pero igualmente sigue presentando problemas financieros serios.</v>
          </cell>
        </row>
        <row r="71">
          <cell r="A71" t="str">
            <v>METROGAS S.A.</v>
          </cell>
          <cell r="F71">
            <v>152589.486</v>
          </cell>
          <cell r="H71">
            <v>8739.23</v>
          </cell>
          <cell r="I71">
            <v>161328.71600000001</v>
          </cell>
          <cell r="J71" t="str">
            <v>Inciciadas acciones legales. Mediación.</v>
          </cell>
        </row>
        <row r="72">
          <cell r="A72" t="str">
            <v>MICROSTAR S.A.</v>
          </cell>
          <cell r="H72">
            <v>46484.55</v>
          </cell>
          <cell r="I72">
            <v>46484.55</v>
          </cell>
          <cell r="J72" t="str">
            <v>Se encuentra en proceso legal</v>
          </cell>
        </row>
        <row r="73">
          <cell r="A73" t="str">
            <v>MINISTERIO DE DEFENSA</v>
          </cell>
          <cell r="H73">
            <v>10285</v>
          </cell>
          <cell r="I73">
            <v>10285</v>
          </cell>
          <cell r="J73" t="str">
            <v>Economia no esta girandoles fondos por lo que tienen suspendidos los pagos hasta nuevo aviso.</v>
          </cell>
        </row>
        <row r="74">
          <cell r="A74" t="str">
            <v>MINISTERIO DE ECONOMIA Y OBRAS Y SERVICIOS PUBLICO</v>
          </cell>
          <cell r="C74">
            <v>95792.07</v>
          </cell>
          <cell r="D74">
            <v>125595.1</v>
          </cell>
          <cell r="G74">
            <v>2239.33</v>
          </cell>
          <cell r="H74">
            <v>14015.68</v>
          </cell>
          <cell r="I74">
            <v>237642.18</v>
          </cell>
          <cell r="J74" t="str">
            <v>Economia no esta girandoles fondos por lo que tienen suspendidos los pagos hasta nuevo aviso.</v>
          </cell>
        </row>
        <row r="75">
          <cell r="A75" t="str">
            <v>Ministerio de Educacion de Santa Fe</v>
          </cell>
          <cell r="B75">
            <v>13999.97</v>
          </cell>
          <cell r="C75">
            <v>12075</v>
          </cell>
          <cell r="I75">
            <v>26074.97</v>
          </cell>
          <cell r="J75" t="str">
            <v>Cliente nuevo. Verificar su evolucion</v>
          </cell>
        </row>
        <row r="76">
          <cell r="A76" t="str">
            <v>MINISTERIO DE SALUD Y ACCION SOCIAL</v>
          </cell>
          <cell r="C76">
            <v>21985.78</v>
          </cell>
          <cell r="I76">
            <v>21985.78</v>
          </cell>
          <cell r="J76" t="str">
            <v>Economia no esta girandoles fondos por lo que tienen suspendidos los pagos hasta nuevo aviso.</v>
          </cell>
        </row>
        <row r="77">
          <cell r="A77" t="str">
            <v>MULTICANAL S.A.</v>
          </cell>
          <cell r="B77">
            <v>56042.33</v>
          </cell>
          <cell r="C77">
            <v>56042.33</v>
          </cell>
          <cell r="D77">
            <v>56042.33</v>
          </cell>
          <cell r="I77">
            <v>168126.99</v>
          </cell>
          <cell r="J77" t="str">
            <v>Presenta serias dificultades financieras. Cancelaron parte de su deuda con CPD que van desde oct/01 a marzo/02 el revenue se reconoce a medida que se van acreditando los valores. Ultima forma de pago en Bonos Lecop.</v>
          </cell>
        </row>
        <row r="78">
          <cell r="A78" t="str">
            <v>MUNICIPALIDAD DE BERISO</v>
          </cell>
          <cell r="J78" t="str">
            <v>Pagaron en Bonos con mucho atraso por problemas de recaudacion</v>
          </cell>
        </row>
        <row r="79">
          <cell r="A79" t="str">
            <v>MUNICIPALIDAD DE JOSE C. PAZ</v>
          </cell>
          <cell r="H79">
            <v>58745.5</v>
          </cell>
          <cell r="I79">
            <v>58745.5</v>
          </cell>
          <cell r="J79" t="str">
            <v>Inciciadas acciones legales. Mediación.</v>
          </cell>
        </row>
        <row r="80">
          <cell r="A80" t="str">
            <v>MUNICIPALIDAD DE TANDIL</v>
          </cell>
          <cell r="H80">
            <v>4169.66</v>
          </cell>
          <cell r="I80">
            <v>4169.66</v>
          </cell>
          <cell r="J80" t="str">
            <v>No estan pudiendo hacer frente a sus obligaciones por no tener fondos de los recuadacion</v>
          </cell>
        </row>
        <row r="81">
          <cell r="A81" t="str">
            <v>OFFICE NET SA</v>
          </cell>
          <cell r="H81">
            <v>65139.03</v>
          </cell>
          <cell r="I81">
            <v>65139.03</v>
          </cell>
          <cell r="J81" t="str">
            <v xml:space="preserve">Se suspendieron las acciones legales iniciadas. Sigue en cash basis. En negociacion con el cliente  </v>
          </cell>
        </row>
        <row r="82">
          <cell r="A82" t="str">
            <v>OPEN SYSTEMS TRADING &amp; CONSULTING S.A.</v>
          </cell>
          <cell r="B82">
            <v>428666.24240000022</v>
          </cell>
          <cell r="C82">
            <v>63586.755650000006</v>
          </cell>
          <cell r="D82">
            <v>257360.66210000005</v>
          </cell>
          <cell r="E82">
            <v>154474.09585000001</v>
          </cell>
          <cell r="F82">
            <v>268855.55270000012</v>
          </cell>
          <cell r="G82">
            <v>63176.9</v>
          </cell>
          <cell r="I82">
            <v>1236120.2087000003</v>
          </cell>
          <cell r="J82" t="str">
            <v>Estan cumpliendo con el plan de pago acordado. Seguiremos viendo la evolucion del cumplimiento para el reconocimiento del revenue en acada caso en particular</v>
          </cell>
        </row>
        <row r="83">
          <cell r="A83" t="str">
            <v>PABLO FERNANDO SANCHEZ</v>
          </cell>
          <cell r="H83">
            <v>2623.43</v>
          </cell>
          <cell r="I83">
            <v>2623.43</v>
          </cell>
          <cell r="J83" t="str">
            <v xml:space="preserve">Sin forma de poder establecer contacto con el cliente. </v>
          </cell>
        </row>
        <row r="84">
          <cell r="A84" t="str">
            <v>PRAXAIR ARGENTINA SA</v>
          </cell>
          <cell r="B84">
            <v>55022.41</v>
          </cell>
          <cell r="I84">
            <v>55022.41</v>
          </cell>
          <cell r="J84" t="str">
            <v>Inciciadas acciones legales. Mediación.</v>
          </cell>
        </row>
        <row r="85">
          <cell r="A85" t="str">
            <v>PROVINCIA A.R.T.</v>
          </cell>
          <cell r="F85">
            <v>7320.5</v>
          </cell>
          <cell r="G85">
            <v>6050</v>
          </cell>
          <cell r="I85">
            <v>13370.5</v>
          </cell>
          <cell r="J85" t="str">
            <v>Problemas Financieros. Canceló su deuda luego de negociación.</v>
          </cell>
        </row>
        <row r="86">
          <cell r="A86" t="str">
            <v>PROYECTO PNUD BOL/95/009</v>
          </cell>
          <cell r="H86">
            <v>59780</v>
          </cell>
          <cell r="I86">
            <v>59780</v>
          </cell>
          <cell r="J86" t="str">
            <v>Corresponde a deuda de Lic año 1997. Imposible dar con el cliente.</v>
          </cell>
        </row>
        <row r="87">
          <cell r="A87" t="str">
            <v>PUBLICOM S.A.</v>
          </cell>
          <cell r="G87">
            <v>7984.79</v>
          </cell>
          <cell r="H87">
            <v>8988.94</v>
          </cell>
          <cell r="I87">
            <v>16973.73</v>
          </cell>
          <cell r="J87" t="str">
            <v>Serios problemas con la OB. Los negocios solo se reconoceran cuando sean cobrados.</v>
          </cell>
        </row>
        <row r="88">
          <cell r="A88" t="str">
            <v>RCM ARGENTINA</v>
          </cell>
          <cell r="B88">
            <v>12196.28</v>
          </cell>
          <cell r="C88">
            <v>12086.32</v>
          </cell>
          <cell r="E88">
            <v>101971.03</v>
          </cell>
          <cell r="F88">
            <v>28578.603500000005</v>
          </cell>
          <cell r="G88">
            <v>207368.59</v>
          </cell>
          <cell r="H88">
            <v>1478.81</v>
          </cell>
          <cell r="I88">
            <v>363679.63350000005</v>
          </cell>
          <cell r="J88" t="str">
            <v>Se esta reconociendo a medida que ingresa el dinero de la renegociacion.</v>
          </cell>
        </row>
        <row r="89">
          <cell r="A89" t="str">
            <v>RH COMPUTACION S.R.L.</v>
          </cell>
          <cell r="H89">
            <v>8610.4500000000007</v>
          </cell>
          <cell r="I89">
            <v>8610.4500000000007</v>
          </cell>
          <cell r="J89" t="str">
            <v>Problemas financieros. Están cancelando su deuda en cuotas.</v>
          </cell>
        </row>
        <row r="90">
          <cell r="A90" t="str">
            <v>RYACO S.A.</v>
          </cell>
          <cell r="B90">
            <v>11035.2</v>
          </cell>
          <cell r="F90">
            <v>36730.699999999997</v>
          </cell>
          <cell r="G90">
            <v>59447.95</v>
          </cell>
          <cell r="I90">
            <v>107213.85</v>
          </cell>
          <cell r="J90" t="str">
            <v>Problemas financieros. Están cancelando su deuda en cuotas.</v>
          </cell>
        </row>
        <row r="91">
          <cell r="A91" t="str">
            <v>RYBCO S.A.</v>
          </cell>
          <cell r="J91" t="str">
            <v>Presentan significativos atrasos en los plazos de pagos</v>
          </cell>
        </row>
        <row r="92">
          <cell r="A92" t="str">
            <v>SECRETARIA DE ESTADO DE TECNO. DE LA INFORMACION</v>
          </cell>
          <cell r="B92">
            <v>27245.57</v>
          </cell>
          <cell r="F92">
            <v>66972.289999999994</v>
          </cell>
          <cell r="G92">
            <v>15730</v>
          </cell>
          <cell r="I92">
            <v>109947.86</v>
          </cell>
          <cell r="J92" t="str">
            <v>Su unica forma de pago es en bonos. Debemos revisar cada caso en particulkar y solicitar autorizacion a HQ.</v>
          </cell>
        </row>
        <row r="93">
          <cell r="A93" t="str">
            <v>SERVICIOS INTERACTIVOS S.A.</v>
          </cell>
          <cell r="H93">
            <v>14520</v>
          </cell>
          <cell r="I93">
            <v>14520</v>
          </cell>
          <cell r="J93" t="str">
            <v>Presentan significativos atrasos en los plazos de pagos</v>
          </cell>
        </row>
        <row r="94">
          <cell r="A94" t="str">
            <v>SMART S.A.</v>
          </cell>
          <cell r="B94">
            <v>363</v>
          </cell>
          <cell r="G94">
            <v>52125.99</v>
          </cell>
          <cell r="H94">
            <v>6428.11</v>
          </cell>
          <cell r="I94">
            <v>58917.1</v>
          </cell>
          <cell r="J94" t="str">
            <v>Se presentaron en convocatoria de acreedores</v>
          </cell>
        </row>
        <row r="95">
          <cell r="A95" t="str">
            <v>SOLUCIONES ESTRATEGICAS S.A.</v>
          </cell>
          <cell r="H95">
            <v>1588.13</v>
          </cell>
          <cell r="I95">
            <v>1588.13</v>
          </cell>
          <cell r="J95" t="str">
            <v>Presentan significativos atrasos en los plazos de pagos</v>
          </cell>
        </row>
        <row r="96">
          <cell r="A96" t="str">
            <v>SOMOS CONSULTING S.A.</v>
          </cell>
          <cell r="H96">
            <v>1210</v>
          </cell>
          <cell r="I96">
            <v>1210</v>
          </cell>
          <cell r="J96" t="str">
            <v>Inciciadas acciones legales. Mediación.</v>
          </cell>
        </row>
        <row r="97">
          <cell r="A97" t="str">
            <v>SOMOS S.R.L.</v>
          </cell>
          <cell r="H97">
            <v>5626.33</v>
          </cell>
          <cell r="I97">
            <v>5626.33</v>
          </cell>
          <cell r="J97" t="str">
            <v>Inciciadas acciones legales. Mediación.</v>
          </cell>
        </row>
        <row r="98">
          <cell r="A98" t="str">
            <v>SUASOR SA</v>
          </cell>
          <cell r="E98">
            <v>48.35</v>
          </cell>
          <cell r="I98">
            <v>48.35</v>
          </cell>
          <cell r="J98" t="str">
            <v>Presentaron Problemas financieros y propuesta de pago aceptada con CPD.</v>
          </cell>
        </row>
        <row r="99">
          <cell r="A99" t="str">
            <v>TECHNICAL SOLUTIONS S.A.</v>
          </cell>
          <cell r="H99">
            <v>19952.900000000001</v>
          </cell>
          <cell r="I99">
            <v>19952.900000000001</v>
          </cell>
          <cell r="J99" t="str">
            <v>Presentan significativos atrasos en los plazos de pagos</v>
          </cell>
        </row>
        <row r="100">
          <cell r="A100" t="str">
            <v>Technical trainers S.A.</v>
          </cell>
          <cell r="D100">
            <v>27199.589599999999</v>
          </cell>
          <cell r="E100">
            <v>23308.068149999999</v>
          </cell>
          <cell r="I100">
            <v>50507.657749999998</v>
          </cell>
          <cell r="J100" t="str">
            <v>Se iniciaron las acciones legales por falta de pago</v>
          </cell>
        </row>
        <row r="101">
          <cell r="A101" t="str">
            <v>TELECOM ARGENTINA STET - FRANCE TELECOM S.A.</v>
          </cell>
          <cell r="C101">
            <v>8288.5</v>
          </cell>
          <cell r="D101">
            <v>162091.21</v>
          </cell>
          <cell r="E101">
            <v>0.01</v>
          </cell>
          <cell r="F101">
            <v>144856.01999999999</v>
          </cell>
          <cell r="G101">
            <v>21195.03</v>
          </cell>
          <cell r="H101">
            <v>347915.32</v>
          </cell>
          <cell r="I101">
            <v>684346.09</v>
          </cell>
          <cell r="J101" t="str">
            <v>Seran cash basis en caso de que no sea entregada a cobranzas la OB correspondiente para poder presentar la factura.</v>
          </cell>
        </row>
        <row r="102">
          <cell r="A102" t="str">
            <v>TELECOM PERSONAL S.A.</v>
          </cell>
          <cell r="C102">
            <v>135233.79</v>
          </cell>
          <cell r="F102">
            <v>52407.133000000002</v>
          </cell>
          <cell r="H102">
            <v>11616</v>
          </cell>
          <cell r="I102">
            <v>199256.92300000001</v>
          </cell>
          <cell r="J102" t="str">
            <v>Seran cash basis en caso de que no sea entregada a cobranzas la OB correspondiente para poder presentar la factura.</v>
          </cell>
        </row>
        <row r="103">
          <cell r="A103" t="str">
            <v>TELECOM SOLUCIONES S.A.</v>
          </cell>
          <cell r="F103">
            <v>55054.986000000004</v>
          </cell>
          <cell r="G103">
            <v>65541.649999999994</v>
          </cell>
          <cell r="H103">
            <v>183732.7</v>
          </cell>
          <cell r="I103">
            <v>304329.33599999995</v>
          </cell>
          <cell r="J103" t="str">
            <v>Seran cash basis en caso de que no sea entregada a cobranzas la OB correspondiente para poder presentar la factura.</v>
          </cell>
        </row>
        <row r="104">
          <cell r="A104" t="str">
            <v>TELELATINA MANAGEMENT COMPANY</v>
          </cell>
          <cell r="H104">
            <v>30263.93</v>
          </cell>
          <cell r="I104">
            <v>30263.93</v>
          </cell>
          <cell r="J104" t="str">
            <v>Estamos cobrando la deuda luefo de acuerdo en mediacion en 24 cuotas</v>
          </cell>
        </row>
        <row r="105">
          <cell r="A105" t="str">
            <v>TELEVISION FEDERAL S.A.</v>
          </cell>
          <cell r="H105">
            <v>907.5</v>
          </cell>
          <cell r="I105">
            <v>907.5</v>
          </cell>
          <cell r="J105" t="str">
            <v>Su unica forma de pago es en bonos. Debemos revisar cada caso en particulkar y solicitar autorizacion a HQ.</v>
          </cell>
        </row>
        <row r="106">
          <cell r="A106" t="str">
            <v>TOP SYSTEMS R&amp;R</v>
          </cell>
          <cell r="H106">
            <v>1995</v>
          </cell>
          <cell r="I106">
            <v>1995</v>
          </cell>
          <cell r="J106" t="str">
            <v>Enviada carta documento ya que se niegan a pagar los cursos brindados por Oracle.</v>
          </cell>
        </row>
        <row r="107">
          <cell r="A107" t="str">
            <v>TRAVELCLUB S.A.</v>
          </cell>
          <cell r="G107">
            <v>7018</v>
          </cell>
          <cell r="I107">
            <v>7018</v>
          </cell>
          <cell r="J107" t="str">
            <v>Se presento en convocatoria de acreedores.</v>
          </cell>
        </row>
        <row r="108">
          <cell r="A108" t="str">
            <v>TREN DE LA COSTA SA</v>
          </cell>
          <cell r="H108">
            <v>52078.879999999997</v>
          </cell>
          <cell r="I108">
            <v>52078.879999999997</v>
          </cell>
          <cell r="J108" t="str">
            <v>En convocatoria de acreedores.</v>
          </cell>
        </row>
        <row r="109">
          <cell r="A109" t="str">
            <v>TURISMO RIO DE LA PLATA S.A.</v>
          </cell>
          <cell r="H109">
            <v>9075</v>
          </cell>
          <cell r="I109">
            <v>9075</v>
          </cell>
          <cell r="J109" t="str">
            <v>Problemas financieros.</v>
          </cell>
        </row>
        <row r="110">
          <cell r="A110" t="str">
            <v>UBM S.A.</v>
          </cell>
          <cell r="H110">
            <v>7973.41</v>
          </cell>
          <cell r="I110">
            <v>7973.41</v>
          </cell>
          <cell r="J110" t="str">
            <v>Iniciadas las acciones legales por falta de pago y de respuesta a nuestros requerimientos.</v>
          </cell>
        </row>
        <row r="111">
          <cell r="A111" t="str">
            <v>UNICENTER  S.A.</v>
          </cell>
          <cell r="G111">
            <v>13107.93</v>
          </cell>
          <cell r="H111">
            <v>1815</v>
          </cell>
          <cell r="I111">
            <v>14922.93</v>
          </cell>
          <cell r="J111" t="str">
            <v>Presentan significativos atrasos en los plazos de pagos</v>
          </cell>
        </row>
        <row r="112">
          <cell r="A112" t="str">
            <v>UNIVERSIDAD DE BUENOS AIRES UBA</v>
          </cell>
          <cell r="H112">
            <v>7906.14</v>
          </cell>
          <cell r="I112">
            <v>7906.14</v>
          </cell>
          <cell r="J112" t="str">
            <v>Presentan significativos atrasos en los plazos de pagos</v>
          </cell>
        </row>
        <row r="113">
          <cell r="A113" t="str">
            <v>VICTORIO AMERICO GUALTIERI S.A.</v>
          </cell>
          <cell r="H113">
            <v>139096.43</v>
          </cell>
          <cell r="I113">
            <v>139096.43</v>
          </cell>
          <cell r="J113" t="str">
            <v xml:space="preserve">En covocatoria de acreedores. </v>
          </cell>
        </row>
        <row r="114">
          <cell r="G114">
            <v>907.5</v>
          </cell>
          <cell r="I114">
            <v>907.5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ss-ieqsa"/>
      <sheetName val="Macro Print"/>
      <sheetName val="DIS"/>
      <sheetName val="COS"/>
      <sheetName val="X Secciones"/>
      <sheetName val="KARDEX ZN"/>
      <sheetName val="PRODZN"/>
      <sheetName val="CANA"/>
      <sheetName val="MOPE"/>
      <sheetName val="Statements"/>
      <sheetName val="AN1,2,10...12"/>
      <sheetName val="AN-1.2"/>
      <sheetName val="AN-3"/>
      <sheetName val="AN-4"/>
      <sheetName val="AN-5"/>
      <sheetName val="AN-7.2"/>
      <sheetName val="MR.Good"/>
      <sheetName val="EE-9"/>
      <sheetName val="Desval. Existencias"/>
      <sheetName val="Extorno Mód Comercial"/>
      <sheetName val="BD Ing. Aparicio"/>
      <sheetName val="Otros Statement"/>
      <sheetName val="AN-2"/>
      <sheetName val="AN-6"/>
      <sheetName val="AN-7"/>
      <sheetName val="COSACUM"/>
      <sheetName val="GRAF-COS"/>
      <sheetName val="GRAF-COSACUM"/>
      <sheetName val="AN-15"/>
      <sheetName val="AN-X"/>
      <sheetName val="CVTACUM"/>
      <sheetName val="COMENT"/>
      <sheetName val="Mgmt Summ 8"/>
      <sheetName val="FG20"/>
      <sheetName val="0_Home"/>
      <sheetName val="mayor"/>
      <sheetName val="clientes"/>
      <sheetName val="Cash basis Ago-02"/>
      <sheetName val="ACUMULADO"/>
      <sheetName val="Data"/>
      <sheetName val="Exportación"/>
      <sheetName val="BACKUP"/>
      <sheetName val="Model"/>
      <sheetName val="Série EMBI"/>
      <sheetName val="Macro_Print"/>
      <sheetName val="X_Secciones"/>
      <sheetName val="KARDEX_ZN"/>
      <sheetName val="AN1,2,10___12"/>
      <sheetName val="AN-1_2"/>
      <sheetName val="AN-7_2"/>
      <sheetName val="MR_Good"/>
      <sheetName val="Desval__Existencias"/>
      <sheetName val="Extorno_Mód_Comercial"/>
      <sheetName val="BD_Ing__Aparicio"/>
      <sheetName val="Otros_Statement"/>
      <sheetName val="Série_EMBI"/>
      <sheetName val="Aspectos e Perigos padronizados"/>
      <sheetName val="Data Table"/>
      <sheetName val="Cospro12 03"/>
      <sheetName val="Bas"/>
      <sheetName val="Secund"/>
      <sheetName val="PN-1.4"/>
      <sheetName val="Rep"/>
      <sheetName val="Merc Andima"/>
      <sheetName val="bal"/>
      <sheetName val="COMPPROD"/>
      <sheetName val="Input"/>
      <sheetName val="Listas"/>
      <sheetName val="LISTA DADOS"/>
      <sheetName val="Bce-Total"/>
      <sheetName val="DB Func."/>
      <sheetName val="Macro_Print1"/>
      <sheetName val="X_Secciones1"/>
      <sheetName val="KARDEX_ZN1"/>
      <sheetName val="AN1,2,10___121"/>
      <sheetName val="AN-1_21"/>
      <sheetName val="AN-7_21"/>
      <sheetName val="MR_Good1"/>
      <sheetName val="Desval__Existencias1"/>
      <sheetName val="Extorno_Mód_Comercial1"/>
      <sheetName val="BD_Ing__Aparicio1"/>
      <sheetName val="Otros_Statement1"/>
      <sheetName val="Mgmt_Summ_8"/>
      <sheetName val="Cash_basis_Ago-02"/>
      <sheetName val="Série_EMBI1"/>
      <sheetName val="Aspectos_e_Perigos_padronizados"/>
      <sheetName val="Data_Table"/>
      <sheetName val="Cospro12_03"/>
      <sheetName val="PN-1_4"/>
      <sheetName val="Merc_Andima"/>
      <sheetName val="LISTA_DADOS"/>
      <sheetName val="YTD actual v. projection"/>
      <sheetName val="Banco de Dados"/>
      <sheetName val="Datos"/>
      <sheetName val="DATA BG"/>
      <sheetName val="DATA-EGYP"/>
      <sheetName val="7422CW00"/>
      <sheetName val="Brazil Sovereign"/>
      <sheetName val="Modelo Proyecciones"/>
      <sheetName val="Supuestos Generales"/>
      <sheetName val="EscGen-Precios"/>
      <sheetName val="Dados"/>
      <sheetName val="BC"/>
      <sheetName val="Vouching IGV"/>
      <sheetName val="DIF FAT FEV 01"/>
      <sheetName val="Feriados"/>
      <sheetName val="Anual"/>
      <sheetName val="RES,MET,ADI1"/>
      <sheetName val="ESF 财务报表"/>
      <sheetName val="损益表 ER"/>
      <sheetName val="CONS-LS"/>
      <sheetName val="EV"/>
      <sheetName val="Dem. Fin."/>
      <sheetName val="sum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AG10">
            <v>2116</v>
          </cell>
        </row>
        <row r="11">
          <cell r="AG11">
            <v>2117</v>
          </cell>
        </row>
        <row r="12">
          <cell r="AG12">
            <v>2118</v>
          </cell>
        </row>
        <row r="13">
          <cell r="AG13">
            <v>2119</v>
          </cell>
        </row>
        <row r="14">
          <cell r="AG14">
            <v>2120</v>
          </cell>
        </row>
        <row r="15">
          <cell r="AG15">
            <v>2130</v>
          </cell>
        </row>
        <row r="17">
          <cell r="AG17" t="str">
            <v>TOTAL GASTOS DE DISTRIBUCIÓN</v>
          </cell>
        </row>
        <row r="23">
          <cell r="AG23">
            <v>2000</v>
          </cell>
        </row>
        <row r="24">
          <cell r="AG24">
            <v>2110</v>
          </cell>
        </row>
        <row r="25">
          <cell r="AG25">
            <v>2150</v>
          </cell>
        </row>
        <row r="27">
          <cell r="AG27" t="str">
            <v>TOTAL GASTOS DE VENTAS</v>
          </cell>
        </row>
        <row r="30">
          <cell r="AG30" t="str">
            <v>3XXX</v>
          </cell>
        </row>
        <row r="31">
          <cell r="AG31" t="str">
            <v>35.9911.</v>
          </cell>
        </row>
        <row r="34">
          <cell r="AG34" t="str">
            <v>DEPRECIACION</v>
          </cell>
        </row>
        <row r="35">
          <cell r="AG35" t="str">
            <v>35.992X</v>
          </cell>
        </row>
        <row r="37">
          <cell r="AG37" t="str">
            <v>AMORTIZACIÓN</v>
          </cell>
        </row>
        <row r="38">
          <cell r="AG38" t="str">
            <v>35.9931</v>
          </cell>
        </row>
        <row r="40">
          <cell r="AG40" t="str">
            <v>IMPRODUCTIVOS</v>
          </cell>
        </row>
        <row r="41">
          <cell r="AG41" t="str">
            <v>35.9410</v>
          </cell>
        </row>
        <row r="42">
          <cell r="AG42" t="str">
            <v>35.9420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 val="Cosméticos"/>
      <sheetName val="ACUMULADO"/>
      <sheetName val="Real_2004"/>
      <sheetName val="_PIB Brasil _ R_ de 1996 _"/>
      <sheetName val="PPA Tariff"/>
      <sheetName val="#REF"/>
      <sheetName val="Grafico Cntr"/>
      <sheetName val="Dados de entrada"/>
      <sheetName val="CVA_Projetada12meses"/>
      <sheetName val="pibr96"/>
      <sheetName val=""/>
      <sheetName val="INDIECO1"/>
      <sheetName val="IND_TOTAL"/>
      <sheetName val="siup_"/>
      <sheetName val="TOTAL_SERV"/>
      <sheetName val="PIB(total_uf)"/>
      <sheetName val="_PIB_Brasil_(_R$_de_1996_)"/>
      <sheetName val="Clas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OBILIZADO"/>
      <sheetName val="FINANC"/>
      <sheetName val="INVEST"/>
      <sheetName val="RESULT_NEGÓCIO"/>
      <sheetName val="RESULT_SEGMENTO"/>
      <sheetName val="RESULT_SEGMENTO (2)"/>
      <sheetName val="CONSOLIDAÇÃO"/>
      <sheetName val="IBOVxVCPA4"/>
      <sheetName val="Sheet1"/>
      <sheetName val="ADRxDow"/>
      <sheetName val="Sheet2"/>
    </sheetNames>
    <sheetDataSet>
      <sheetData sheetId="0"/>
      <sheetData sheetId="1"/>
      <sheetData sheetId="2"/>
      <sheetData sheetId="3"/>
      <sheetData sheetId="4"/>
      <sheetData sheetId="5"/>
      <sheetData sheetId="6"/>
      <sheetData sheetId="7" refreshError="1"/>
      <sheetData sheetId="8"/>
      <sheetData sheetId="9" refreshError="1"/>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BALANCE SHEET"/>
      <sheetName val="Vínculos Simulador - coluna"/>
      <sheetName val="Sheet1"/>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Support"/>
      <sheetName val="DGEN"/>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Slurry"/>
      <sheetName val="ANIM"/>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ASSUMPTION"/>
      <sheetName val=" EEPN"/>
      <sheetName val="N"/>
      <sheetName val="BC"/>
      <sheetName val="AJBA2003"/>
      <sheetName val="Dados gerais"/>
      <sheetName val="INGRESO DATOS"/>
      <sheetName val="Table"/>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D SEC LOC #7"/>
      <sheetName val="Prueba global - Pasivo"/>
      <sheetName val="CONS-LS"/>
      <sheetName val="FG20"/>
      <sheetName val="PopCache"/>
      <sheetName val="REAL"/>
      <sheetName val="ND"/>
      <sheetName val="E.Costes_ES"/>
      <sheetName val="Aspectos e Perigos padronizados"/>
      <sheetName val="Grupo 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9">
          <cell r="B19" t="str">
            <v>(-) EXPORT.NÃO EMBARCADAS</v>
          </cell>
        </row>
      </sheetData>
      <sheetData sheetId="39">
        <row r="19">
          <cell r="B19" t="str">
            <v>(-) EXPORT.NÃO EMBARCADAS</v>
          </cell>
        </row>
      </sheetData>
      <sheetData sheetId="40">
        <row r="19">
          <cell r="B19" t="str">
            <v>(-) EXPORT.NÃO EMBARCADAS</v>
          </cell>
        </row>
      </sheetData>
      <sheetData sheetId="41">
        <row r="19">
          <cell r="B19" t="str">
            <v>(-) EXPORT.NÃO EMBARCADAS</v>
          </cell>
        </row>
      </sheetData>
      <sheetData sheetId="42">
        <row r="19">
          <cell r="B19" t="str">
            <v>(-) EXPORT.NÃO EMBARCADAS</v>
          </cell>
        </row>
      </sheetData>
      <sheetData sheetId="43">
        <row r="19">
          <cell r="B19" t="str">
            <v>(-) EXPORT.NÃO EMBARCADAS</v>
          </cell>
        </row>
      </sheetData>
      <sheetData sheetId="44">
        <row r="19">
          <cell r="B19" t="str">
            <v>(-) EXPORT.NÃO EMBARCADAS</v>
          </cell>
        </row>
      </sheetData>
      <sheetData sheetId="45">
        <row r="19">
          <cell r="B19" t="str">
            <v>(-) EXPORT.NÃO EMBARCADAS</v>
          </cell>
        </row>
      </sheetData>
      <sheetData sheetId="46">
        <row r="19">
          <cell r="B19" t="str">
            <v>(-) EXPORT.NÃO EMBARCADAS</v>
          </cell>
        </row>
      </sheetData>
      <sheetData sheetId="47">
        <row r="19">
          <cell r="B19" t="str">
            <v>(-) EXPORT.NÃO EMBARCADAS</v>
          </cell>
        </row>
      </sheetData>
      <sheetData sheetId="48">
        <row r="19">
          <cell r="B19" t="str">
            <v>(-) EXPORT.NÃO EMBARCADAS</v>
          </cell>
        </row>
      </sheetData>
      <sheetData sheetId="49">
        <row r="19">
          <cell r="B19" t="str">
            <v>(-) EXPORT.NÃO EMBARCADAS</v>
          </cell>
        </row>
      </sheetData>
      <sheetData sheetId="50">
        <row r="19">
          <cell r="B19" t="str">
            <v>(-) EXPORT.NÃO EMBARCADAS</v>
          </cell>
        </row>
      </sheetData>
      <sheetData sheetId="51">
        <row r="19">
          <cell r="B19" t="str">
            <v>(-) EXPORT.NÃO EMBARCADAS</v>
          </cell>
        </row>
      </sheetData>
      <sheetData sheetId="52">
        <row r="19">
          <cell r="B19" t="str">
            <v>(-) EXPORT.NÃO EMBARCADAS</v>
          </cell>
        </row>
      </sheetData>
      <sheetData sheetId="53">
        <row r="19">
          <cell r="B19" t="str">
            <v>(-) EXPORT.NÃO EMBARCADAS</v>
          </cell>
        </row>
      </sheetData>
      <sheetData sheetId="54">
        <row r="19">
          <cell r="B19" t="str">
            <v>(-) EXPORT.NÃO EMBARCADAS</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ow r="13">
          <cell r="X13">
            <v>0</v>
          </cell>
        </row>
      </sheetData>
      <sheetData sheetId="94">
        <row r="13">
          <cell r="X13">
            <v>0</v>
          </cell>
        </row>
      </sheetData>
      <sheetData sheetId="95">
        <row r="13">
          <cell r="X13">
            <v>0</v>
          </cell>
        </row>
      </sheetData>
      <sheetData sheetId="96">
        <row r="13">
          <cell r="X13">
            <v>0</v>
          </cell>
        </row>
      </sheetData>
      <sheetData sheetId="97">
        <row r="13">
          <cell r="X13">
            <v>0</v>
          </cell>
        </row>
      </sheetData>
      <sheetData sheetId="98">
        <row r="13">
          <cell r="X13">
            <v>0</v>
          </cell>
        </row>
      </sheetData>
      <sheetData sheetId="99">
        <row r="13">
          <cell r="X13">
            <v>0</v>
          </cell>
        </row>
      </sheetData>
      <sheetData sheetId="100">
        <row r="13">
          <cell r="X13">
            <v>0</v>
          </cell>
        </row>
      </sheetData>
      <sheetData sheetId="101">
        <row r="13">
          <cell r="X13">
            <v>0</v>
          </cell>
        </row>
      </sheetData>
      <sheetData sheetId="102">
        <row r="13">
          <cell r="X13">
            <v>0</v>
          </cell>
        </row>
      </sheetData>
      <sheetData sheetId="103">
        <row r="13">
          <cell r="X13">
            <v>0</v>
          </cell>
        </row>
      </sheetData>
      <sheetData sheetId="104">
        <row r="13">
          <cell r="X13">
            <v>0</v>
          </cell>
        </row>
      </sheetData>
      <sheetData sheetId="105">
        <row r="13">
          <cell r="X13">
            <v>0</v>
          </cell>
        </row>
      </sheetData>
      <sheetData sheetId="106">
        <row r="13">
          <cell r="X13">
            <v>0</v>
          </cell>
        </row>
      </sheetData>
      <sheetData sheetId="107">
        <row r="13">
          <cell r="X13">
            <v>0</v>
          </cell>
        </row>
      </sheetData>
      <sheetData sheetId="108">
        <row r="13">
          <cell r="X13">
            <v>0</v>
          </cell>
        </row>
      </sheetData>
      <sheetData sheetId="109">
        <row r="13">
          <cell r="X13">
            <v>0</v>
          </cell>
        </row>
      </sheetData>
      <sheetData sheetId="110">
        <row r="13">
          <cell r="X13">
            <v>0</v>
          </cell>
        </row>
      </sheetData>
      <sheetData sheetId="111">
        <row r="13">
          <cell r="X13">
            <v>0</v>
          </cell>
        </row>
      </sheetData>
      <sheetData sheetId="112">
        <row r="13">
          <cell r="X13">
            <v>0</v>
          </cell>
        </row>
      </sheetData>
      <sheetData sheetId="113">
        <row r="13">
          <cell r="X13">
            <v>0</v>
          </cell>
        </row>
      </sheetData>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row r="3">
          <cell r="F3">
            <v>36923</v>
          </cell>
        </row>
      </sheetData>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3">
          <cell r="X13">
            <v>0</v>
          </cell>
        </row>
      </sheetData>
      <sheetData sheetId="158"/>
      <sheetData sheetId="159">
        <row r="13">
          <cell r="X13">
            <v>0</v>
          </cell>
        </row>
      </sheetData>
      <sheetData sheetId="160"/>
      <sheetData sheetId="161">
        <row r="13">
          <cell r="X13">
            <v>0</v>
          </cell>
        </row>
      </sheetData>
      <sheetData sheetId="162"/>
      <sheetData sheetId="163"/>
      <sheetData sheetId="164"/>
      <sheetData sheetId="165" refreshError="1"/>
      <sheetData sheetId="166" refreshError="1"/>
      <sheetData sheetId="167" refreshError="1"/>
      <sheetData sheetId="168">
        <row r="13">
          <cell r="X13">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ow r="13">
          <cell r="X13">
            <v>0</v>
          </cell>
        </row>
      </sheetData>
      <sheetData sheetId="254"/>
      <sheetData sheetId="255">
        <row r="13">
          <cell r="X13">
            <v>0</v>
          </cell>
        </row>
      </sheetData>
      <sheetData sheetId="256"/>
      <sheetData sheetId="257">
        <row r="13">
          <cell r="X13">
            <v>0</v>
          </cell>
        </row>
      </sheetData>
      <sheetData sheetId="258"/>
      <sheetData sheetId="259">
        <row r="13">
          <cell r="X13">
            <v>0</v>
          </cell>
        </row>
      </sheetData>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ow r="13">
          <cell r="X13">
            <v>0</v>
          </cell>
        </row>
      </sheetData>
      <sheetData sheetId="278"/>
      <sheetData sheetId="279" refreshError="1"/>
      <sheetData sheetId="280"/>
      <sheetData sheetId="281"/>
      <sheetData sheetId="282"/>
      <sheetData sheetId="283"/>
      <sheetData sheetId="284"/>
      <sheetData sheetId="285"/>
      <sheetData sheetId="286"/>
      <sheetData sheetId="287">
        <row r="3">
          <cell r="F3">
            <v>36923</v>
          </cell>
        </row>
      </sheetData>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row r="13">
          <cell r="X13">
            <v>0</v>
          </cell>
        </row>
      </sheetData>
      <sheetData sheetId="308"/>
      <sheetData sheetId="309">
        <row r="13">
          <cell r="X13">
            <v>0</v>
          </cell>
        </row>
      </sheetData>
      <sheetData sheetId="310"/>
      <sheetData sheetId="311">
        <row r="13">
          <cell r="X13">
            <v>0</v>
          </cell>
        </row>
      </sheetData>
      <sheetData sheetId="312"/>
      <sheetData sheetId="313">
        <row r="13">
          <cell r="X13">
            <v>0</v>
          </cell>
        </row>
      </sheetData>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ow r="13">
          <cell r="X13">
            <v>0</v>
          </cell>
        </row>
      </sheetData>
      <sheetData sheetId="347"/>
      <sheetData sheetId="348">
        <row r="13">
          <cell r="X13">
            <v>0</v>
          </cell>
        </row>
      </sheetData>
      <sheetData sheetId="349"/>
      <sheetData sheetId="350">
        <row r="13">
          <cell r="X13">
            <v>0</v>
          </cell>
        </row>
      </sheetData>
      <sheetData sheetId="351"/>
      <sheetData sheetId="352">
        <row r="13">
          <cell r="X13">
            <v>0</v>
          </cell>
        </row>
      </sheetData>
      <sheetData sheetId="353"/>
      <sheetData sheetId="354"/>
      <sheetData sheetId="355"/>
      <sheetData sheetId="356"/>
      <sheetData sheetId="357"/>
      <sheetData sheetId="358"/>
      <sheetData sheetId="359"/>
      <sheetData sheetId="360"/>
      <sheetData sheetId="361"/>
      <sheetData sheetId="362"/>
      <sheetData sheetId="363"/>
      <sheetData sheetId="364"/>
      <sheetData sheetId="365">
        <row r="3">
          <cell r="F3">
            <v>36923</v>
          </cell>
        </row>
      </sheetData>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ow r="13">
          <cell r="X13">
            <v>0</v>
          </cell>
        </row>
      </sheetData>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ow r="13">
          <cell r="X13">
            <v>0</v>
          </cell>
        </row>
      </sheetData>
      <sheetData sheetId="470"/>
      <sheetData sheetId="471">
        <row r="13">
          <cell r="X13">
            <v>0</v>
          </cell>
        </row>
      </sheetData>
      <sheetData sheetId="472"/>
      <sheetData sheetId="473">
        <row r="13">
          <cell r="X13">
            <v>0</v>
          </cell>
        </row>
      </sheetData>
      <sheetData sheetId="474"/>
      <sheetData sheetId="475">
        <row r="13">
          <cell r="X13">
            <v>0</v>
          </cell>
        </row>
      </sheetData>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ow r="13">
          <cell r="X13">
            <v>0</v>
          </cell>
        </row>
      </sheetData>
      <sheetData sheetId="513"/>
      <sheetData sheetId="514">
        <row r="13">
          <cell r="X13">
            <v>0</v>
          </cell>
        </row>
      </sheetData>
      <sheetData sheetId="515"/>
      <sheetData sheetId="516">
        <row r="13">
          <cell r="X13">
            <v>0</v>
          </cell>
        </row>
      </sheetData>
      <sheetData sheetId="517"/>
      <sheetData sheetId="518">
        <row r="13">
          <cell r="X13">
            <v>0</v>
          </cell>
        </row>
      </sheetData>
      <sheetData sheetId="519"/>
      <sheetData sheetId="520"/>
      <sheetData sheetId="521"/>
      <sheetData sheetId="522"/>
      <sheetData sheetId="523"/>
      <sheetData sheetId="524"/>
      <sheetData sheetId="525"/>
      <sheetData sheetId="526"/>
      <sheetData sheetId="527"/>
      <sheetData sheetId="528"/>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8:D30"/>
  <sheetViews>
    <sheetView showGridLines="0" tabSelected="1" zoomScale="85" zoomScaleNormal="85" workbookViewId="0">
      <selection activeCell="H21" sqref="H21"/>
    </sheetView>
  </sheetViews>
  <sheetFormatPr defaultColWidth="8.7109375" defaultRowHeight="15" customHeight="1" x14ac:dyDescent="0.2"/>
  <cols>
    <col min="1" max="1" width="5.7109375" style="125" customWidth="1"/>
    <col min="2" max="2" width="4.5703125" style="151" bestFit="1" customWidth="1"/>
    <col min="3" max="3" width="45.5703125" style="150" bestFit="1" customWidth="1"/>
    <col min="4" max="16384" width="8.7109375" style="125"/>
  </cols>
  <sheetData>
    <row r="8" spans="2:4" ht="15" customHeight="1" x14ac:dyDescent="0.2">
      <c r="B8" s="268" t="s">
        <v>247</v>
      </c>
      <c r="C8" s="268"/>
    </row>
    <row r="9" spans="2:4" ht="15" customHeight="1" x14ac:dyDescent="0.2">
      <c r="B9" s="268"/>
      <c r="C9" s="268"/>
    </row>
    <row r="10" spans="2:4" ht="15" customHeight="1" x14ac:dyDescent="0.2">
      <c r="B10" s="268"/>
      <c r="C10" s="268"/>
    </row>
    <row r="12" spans="2:4" ht="15" customHeight="1" x14ac:dyDescent="0.2">
      <c r="B12" s="148">
        <v>1</v>
      </c>
      <c r="C12" s="152" t="s">
        <v>61</v>
      </c>
      <c r="D12" s="126"/>
    </row>
    <row r="13" spans="2:4" ht="15" customHeight="1" x14ac:dyDescent="0.2">
      <c r="B13" s="148"/>
      <c r="C13" s="152"/>
      <c r="D13" s="126"/>
    </row>
    <row r="14" spans="2:4" ht="15" customHeight="1" x14ac:dyDescent="0.2">
      <c r="B14" s="148">
        <v>2</v>
      </c>
      <c r="C14" s="152" t="s">
        <v>227</v>
      </c>
      <c r="D14" s="126"/>
    </row>
    <row r="15" spans="2:4" ht="15" customHeight="1" x14ac:dyDescent="0.2">
      <c r="B15" s="149"/>
      <c r="C15" s="153"/>
    </row>
    <row r="16" spans="2:4" ht="15" customHeight="1" x14ac:dyDescent="0.2">
      <c r="B16" s="148">
        <v>3</v>
      </c>
      <c r="C16" s="152" t="s">
        <v>193</v>
      </c>
    </row>
    <row r="17" spans="2:3" ht="15" customHeight="1" x14ac:dyDescent="0.2">
      <c r="B17" s="149"/>
      <c r="C17" s="153"/>
    </row>
    <row r="18" spans="2:3" ht="15" customHeight="1" x14ac:dyDescent="0.2">
      <c r="B18" s="148">
        <v>4</v>
      </c>
      <c r="C18" s="152" t="s">
        <v>194</v>
      </c>
    </row>
    <row r="19" spans="2:3" ht="15" customHeight="1" x14ac:dyDescent="0.2">
      <c r="B19" s="149"/>
      <c r="C19" s="153"/>
    </row>
    <row r="20" spans="2:3" ht="15" customHeight="1" x14ac:dyDescent="0.2">
      <c r="B20" s="148">
        <v>5</v>
      </c>
      <c r="C20" s="152" t="s">
        <v>39</v>
      </c>
    </row>
    <row r="21" spans="2:3" ht="15" customHeight="1" x14ac:dyDescent="0.2">
      <c r="B21" s="149"/>
      <c r="C21" s="153"/>
    </row>
    <row r="22" spans="2:3" ht="15" customHeight="1" x14ac:dyDescent="0.2">
      <c r="B22" s="148">
        <v>6</v>
      </c>
      <c r="C22" s="152" t="s">
        <v>101</v>
      </c>
    </row>
    <row r="23" spans="2:3" ht="15" customHeight="1" x14ac:dyDescent="0.2">
      <c r="B23" s="149"/>
    </row>
    <row r="24" spans="2:3" ht="15" customHeight="1" x14ac:dyDescent="0.2">
      <c r="B24" s="148">
        <v>7</v>
      </c>
      <c r="C24" s="152" t="s">
        <v>102</v>
      </c>
    </row>
    <row r="26" spans="2:3" ht="15" customHeight="1" x14ac:dyDescent="0.2">
      <c r="B26" s="148">
        <v>8</v>
      </c>
      <c r="C26" s="152" t="s">
        <v>219</v>
      </c>
    </row>
    <row r="28" spans="2:3" ht="15" customHeight="1" x14ac:dyDescent="0.2">
      <c r="B28" s="148">
        <v>9</v>
      </c>
      <c r="C28" s="152" t="s">
        <v>91</v>
      </c>
    </row>
    <row r="30" spans="2:3" ht="15" customHeight="1" x14ac:dyDescent="0.2">
      <c r="B30" s="148">
        <v>10</v>
      </c>
      <c r="C30" s="152" t="s">
        <v>187</v>
      </c>
    </row>
  </sheetData>
  <mergeCells count="1">
    <mergeCell ref="B8:C10"/>
  </mergeCells>
  <hyperlinks>
    <hyperlink ref="C12" location="'1. Key Financial Indicators'!A1" display="KEY FINANCIAL INDICATORS" xr:uid="{60C4C06F-D26B-4796-A3DC-563A43ED0C70}"/>
    <hyperlink ref="C16" location="'3. Mining Segment'!A1" display="MINING SEGMENT" xr:uid="{F5959738-3EF9-40BB-AF9B-EA78068E8F8D}"/>
    <hyperlink ref="C18" location="'4. Smelting Segment'!A1" display="SMELTING SEGMENT" xr:uid="{E0EBB6B2-E999-4F31-96EF-E546B746A76A}"/>
    <hyperlink ref="C28" location="'9. Cash Flow - Reconciliation'!A1" display="CASH FLOW - RECONCILIATION" xr:uid="{B30BD8ED-8FF9-4B72-93EA-F3D08770BBD6}"/>
    <hyperlink ref="C14" location="'2. Results'!A1" display="RESULTS" xr:uid="{C9AF330E-5B2F-48E4-A1A8-D92F301452D4}"/>
    <hyperlink ref="C20" location="'5. CAPEX'!A1" display="CAPEX" xr:uid="{624497E2-64D3-42E2-A5E3-80B0989F13DB}"/>
    <hyperlink ref="C24" location="'7. Balance Sheet'!A1" display="BALANCE SHEET" xr:uid="{75B487EB-20E8-4C5E-8E96-73D98666219E}"/>
    <hyperlink ref="C22" location="'6. Cash Flow'!A1" display="CASH FLOW" xr:uid="{1862EB5D-14CA-460A-B66F-0E9DBABEB8A3}"/>
    <hyperlink ref="C30" location="'10. Use of Non-IFRS'!A1" display="USE OF NON-IFRS FINANCIAL MEASURES" xr:uid="{9068B560-3ED7-40E3-99C0-AEEB36200188}"/>
    <hyperlink ref="C26" location="'8. Indebtedness'!A1" display="INDEBTEDNESS" xr:uid="{01B7514C-2C93-4F35-B6F2-2261B000E3EE}"/>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dimension ref="A1:I35"/>
  <sheetViews>
    <sheetView showGridLines="0" zoomScaleNormal="100" workbookViewId="0">
      <selection activeCell="I7" sqref="G7:I7"/>
    </sheetView>
  </sheetViews>
  <sheetFormatPr defaultColWidth="9.140625" defaultRowHeight="20.100000000000001" customHeight="1" x14ac:dyDescent="0.2"/>
  <cols>
    <col min="1" max="1" width="5.7109375" style="66" customWidth="1"/>
    <col min="2" max="2" width="68.85546875" style="127" customWidth="1"/>
    <col min="3" max="9" width="17.7109375" style="127" customWidth="1"/>
    <col min="10" max="16384" width="9.140625" style="127"/>
  </cols>
  <sheetData>
    <row r="1" spans="1:9" s="20" customFormat="1" ht="15" customHeight="1" x14ac:dyDescent="0.25">
      <c r="A1" s="67"/>
    </row>
    <row r="2" spans="1:9" s="20" customFormat="1" ht="15" customHeight="1" x14ac:dyDescent="0.25">
      <c r="A2" s="67"/>
    </row>
    <row r="3" spans="1:9" s="20" customFormat="1" ht="15" customHeight="1" x14ac:dyDescent="0.25">
      <c r="A3" s="67"/>
      <c r="B3" s="112" t="s">
        <v>74</v>
      </c>
      <c r="C3" s="112"/>
      <c r="D3" s="112"/>
      <c r="E3" s="112"/>
      <c r="F3" s="112"/>
      <c r="G3" s="21"/>
      <c r="H3" s="21"/>
      <c r="I3" s="21"/>
    </row>
    <row r="4" spans="1:9" s="20" customFormat="1" ht="8.1" customHeight="1" thickBot="1" x14ac:dyDescent="0.3">
      <c r="A4" s="67"/>
      <c r="B4" s="112"/>
      <c r="C4" s="112"/>
      <c r="D4" s="112"/>
      <c r="E4" s="112"/>
      <c r="F4" s="112"/>
      <c r="G4" s="21"/>
      <c r="H4" s="21"/>
      <c r="I4" s="21"/>
    </row>
    <row r="5" spans="1:9" customFormat="1" ht="30" customHeight="1" x14ac:dyDescent="0.25">
      <c r="A5" s="123"/>
      <c r="B5" s="238" t="s">
        <v>242</v>
      </c>
      <c r="C5" s="239">
        <v>2018</v>
      </c>
      <c r="D5" s="239">
        <v>2019</v>
      </c>
      <c r="E5" s="239">
        <v>2020</v>
      </c>
      <c r="F5" s="239">
        <v>2021</v>
      </c>
      <c r="G5" s="239" t="s">
        <v>66</v>
      </c>
      <c r="H5" s="239" t="s">
        <v>239</v>
      </c>
      <c r="I5" s="239" t="s">
        <v>247</v>
      </c>
    </row>
    <row r="6" spans="1:9" customFormat="1" ht="9.9499999999999993" customHeight="1" x14ac:dyDescent="0.25">
      <c r="A6" s="123"/>
      <c r="B6" s="224"/>
      <c r="C6" s="232"/>
      <c r="D6" s="232"/>
      <c r="E6" s="232"/>
      <c r="F6" s="232"/>
      <c r="G6" s="225"/>
      <c r="H6" s="225"/>
      <c r="I6" s="235"/>
    </row>
    <row r="7" spans="1:9" customFormat="1" ht="18" customHeight="1" x14ac:dyDescent="0.25">
      <c r="A7" s="123">
        <v>16</v>
      </c>
      <c r="B7" s="226" t="s">
        <v>75</v>
      </c>
      <c r="C7" s="233">
        <v>530.57500000000005</v>
      </c>
      <c r="D7" s="233">
        <v>247.148</v>
      </c>
      <c r="E7" s="233">
        <v>398.51499999999999</v>
      </c>
      <c r="F7" s="233">
        <v>661.11871398978587</v>
      </c>
      <c r="G7" s="227">
        <v>70.126973881859243</v>
      </c>
      <c r="H7" s="227">
        <v>218.49100000000001</v>
      </c>
      <c r="I7" s="236">
        <v>69.763999999999996</v>
      </c>
    </row>
    <row r="8" spans="1:9" customFormat="1" ht="18" customHeight="1" x14ac:dyDescent="0.25">
      <c r="A8" s="123">
        <v>15</v>
      </c>
      <c r="B8" s="224" t="s">
        <v>76</v>
      </c>
      <c r="C8" s="232">
        <v>-53.04</v>
      </c>
      <c r="D8" s="232">
        <v>-71.634</v>
      </c>
      <c r="E8" s="232">
        <v>92.46</v>
      </c>
      <c r="F8" s="232">
        <v>-38.487286010214127</v>
      </c>
      <c r="G8" s="225">
        <v>-156.44101999999998</v>
      </c>
      <c r="H8" s="225">
        <v>-22.81</v>
      </c>
      <c r="I8" s="235">
        <v>-23.305</v>
      </c>
    </row>
    <row r="9" spans="1:9" customFormat="1" ht="18" customHeight="1" x14ac:dyDescent="0.25">
      <c r="A9" s="123">
        <v>3</v>
      </c>
      <c r="B9" s="228" t="s">
        <v>77</v>
      </c>
      <c r="C9" s="232">
        <v>8.5370000000000008</v>
      </c>
      <c r="D9" s="232">
        <v>-8.6340000000000003</v>
      </c>
      <c r="E9" s="232">
        <v>-68.896000000000001</v>
      </c>
      <c r="F9" s="232">
        <v>-9.375</v>
      </c>
      <c r="G9" s="225">
        <v>55.908999999999999</v>
      </c>
      <c r="H9" s="225">
        <v>-13.525</v>
      </c>
      <c r="I9" s="235">
        <v>29.135999999999999</v>
      </c>
    </row>
    <row r="10" spans="1:9" customFormat="1" ht="18" customHeight="1" x14ac:dyDescent="0.25">
      <c r="A10" s="123">
        <v>4</v>
      </c>
      <c r="B10" s="228" t="s">
        <v>78</v>
      </c>
      <c r="C10" s="232">
        <v>52.472000000000001</v>
      </c>
      <c r="D10" s="232">
        <v>-35.424999999999997</v>
      </c>
      <c r="E10" s="232">
        <v>8.8829999999999956</v>
      </c>
      <c r="F10" s="232">
        <v>-102.06800000000001</v>
      </c>
      <c r="G10" s="225">
        <v>-105.465</v>
      </c>
      <c r="H10" s="225">
        <v>-60.091999999999999</v>
      </c>
      <c r="I10" s="235">
        <v>43.77</v>
      </c>
    </row>
    <row r="11" spans="1:9" customFormat="1" ht="18" customHeight="1" x14ac:dyDescent="0.25">
      <c r="A11" s="123">
        <v>5</v>
      </c>
      <c r="B11" s="228" t="s">
        <v>79</v>
      </c>
      <c r="C11" s="232">
        <v>-133.71600000000001</v>
      </c>
      <c r="D11" s="232">
        <v>-50.521000000000015</v>
      </c>
      <c r="E11" s="232">
        <v>22.747999999999998</v>
      </c>
      <c r="F11" s="232">
        <v>-62.247999999999998</v>
      </c>
      <c r="G11" s="225">
        <v>-7.9610000000000003</v>
      </c>
      <c r="H11" s="225">
        <v>8.327</v>
      </c>
      <c r="I11" s="235">
        <v>-30.702000000000002</v>
      </c>
    </row>
    <row r="12" spans="1:9" customFormat="1" ht="18" customHeight="1" x14ac:dyDescent="0.25">
      <c r="A12" s="123">
        <v>9</v>
      </c>
      <c r="B12" s="228" t="s">
        <v>80</v>
      </c>
      <c r="C12" s="232">
        <v>16.798000000000002</v>
      </c>
      <c r="D12" s="232">
        <v>31.101000000000006</v>
      </c>
      <c r="E12" s="232">
        <v>84.11399999999999</v>
      </c>
      <c r="F12" s="232">
        <v>132.44499999999999</v>
      </c>
      <c r="G12" s="225">
        <v>-56.002000000000002</v>
      </c>
      <c r="H12" s="225">
        <v>52.41</v>
      </c>
      <c r="I12" s="235">
        <v>-70.846000000000004</v>
      </c>
    </row>
    <row r="13" spans="1:9" customFormat="1" ht="18" customHeight="1" x14ac:dyDescent="0.25">
      <c r="A13" s="123">
        <v>11</v>
      </c>
      <c r="B13" s="228" t="s">
        <v>81</v>
      </c>
      <c r="C13" s="232">
        <v>32.411999999999999</v>
      </c>
      <c r="D13" s="232">
        <v>12.855999999999998</v>
      </c>
      <c r="E13" s="232">
        <v>58.481000000000002</v>
      </c>
      <c r="F13" s="232">
        <v>2.7590000000000003</v>
      </c>
      <c r="G13" s="225">
        <v>-42.921999999999997</v>
      </c>
      <c r="H13" s="225">
        <v>-9.93</v>
      </c>
      <c r="I13" s="235">
        <v>5.3369999999999997</v>
      </c>
    </row>
    <row r="14" spans="1:9" customFormat="1" ht="9.9499999999999993" customHeight="1" x14ac:dyDescent="0.25">
      <c r="A14" s="123"/>
      <c r="B14" s="224"/>
      <c r="C14" s="232"/>
      <c r="D14" s="232"/>
      <c r="E14" s="232"/>
      <c r="F14" s="232"/>
      <c r="G14" s="225"/>
      <c r="H14" s="225"/>
      <c r="I14" s="235"/>
    </row>
    <row r="15" spans="1:9" customFormat="1" ht="18" customHeight="1" x14ac:dyDescent="0.25">
      <c r="A15" s="123"/>
      <c r="B15" s="229" t="s">
        <v>82</v>
      </c>
      <c r="C15" s="234">
        <f t="shared" ref="C15:H15" si="0">C7-C8</f>
        <v>583.61500000000001</v>
      </c>
      <c r="D15" s="234">
        <f t="shared" si="0"/>
        <v>318.78199999999998</v>
      </c>
      <c r="E15" s="234">
        <f t="shared" si="0"/>
        <v>306.05500000000001</v>
      </c>
      <c r="F15" s="234">
        <f t="shared" si="0"/>
        <v>699.60599999999999</v>
      </c>
      <c r="G15" s="230">
        <f t="shared" si="0"/>
        <v>226.56799388185922</v>
      </c>
      <c r="H15" s="230">
        <f t="shared" si="0"/>
        <v>241.30100000000002</v>
      </c>
      <c r="I15" s="237">
        <f t="shared" ref="I15" si="1">I7-I8</f>
        <v>93.068999999999988</v>
      </c>
    </row>
    <row r="16" spans="1:9" customFormat="1" ht="15" customHeight="1" x14ac:dyDescent="0.25">
      <c r="A16" s="123"/>
      <c r="B16" s="20"/>
      <c r="C16" s="232"/>
      <c r="D16" s="232"/>
      <c r="E16" s="232"/>
      <c r="F16" s="232"/>
      <c r="G16" s="225"/>
      <c r="H16" s="225"/>
      <c r="I16" s="235"/>
    </row>
    <row r="17" spans="1:9" customFormat="1" ht="18" customHeight="1" x14ac:dyDescent="0.25">
      <c r="A17" s="123">
        <v>18</v>
      </c>
      <c r="B17" s="231" t="s">
        <v>83</v>
      </c>
      <c r="C17" s="232">
        <v>-74.591999999999999</v>
      </c>
      <c r="D17" s="232">
        <v>-75.063000000000002</v>
      </c>
      <c r="E17" s="232">
        <v>-85.772000000000006</v>
      </c>
      <c r="F17" s="232">
        <v>-122.527</v>
      </c>
      <c r="G17" s="225">
        <v>-34.075000000000003</v>
      </c>
      <c r="H17" s="225">
        <v>-28.77</v>
      </c>
      <c r="I17" s="235">
        <v>-29.611000000000001</v>
      </c>
    </row>
    <row r="18" spans="1:9" customFormat="1" ht="18" customHeight="1" x14ac:dyDescent="0.25">
      <c r="A18" s="123">
        <v>21</v>
      </c>
      <c r="B18" s="231" t="s">
        <v>84</v>
      </c>
      <c r="C18" s="232">
        <v>-108.38500000000001</v>
      </c>
      <c r="D18" s="232">
        <v>-49.262</v>
      </c>
      <c r="E18" s="232">
        <v>-21.042999999999999</v>
      </c>
      <c r="F18" s="232">
        <v>-45.606999999999999</v>
      </c>
      <c r="G18" s="225">
        <v>-58.631999999999998</v>
      </c>
      <c r="H18" s="225">
        <v>-20.434000000000001</v>
      </c>
      <c r="I18" s="235">
        <v>-25.739000000000001</v>
      </c>
    </row>
    <row r="19" spans="1:9" customFormat="1" ht="18" customHeight="1" x14ac:dyDescent="0.25">
      <c r="A19" s="123">
        <v>19</v>
      </c>
      <c r="B19" s="231" t="s">
        <v>243</v>
      </c>
      <c r="C19" s="232">
        <v>-179.30119848954814</v>
      </c>
      <c r="D19" s="232">
        <v>-195.01646816260705</v>
      </c>
      <c r="E19" s="232">
        <v>-123.6445580207412</v>
      </c>
      <c r="F19" s="232">
        <v>-220.65619745520004</v>
      </c>
      <c r="G19" s="225">
        <v>-45.916124585617581</v>
      </c>
      <c r="H19" s="225">
        <v>-69.457924470861855</v>
      </c>
      <c r="I19" s="235">
        <v>-70.417833491480678</v>
      </c>
    </row>
    <row r="20" spans="1:9" customFormat="1" ht="9.9499999999999993" customHeight="1" x14ac:dyDescent="0.25">
      <c r="A20" s="123"/>
      <c r="B20" s="224"/>
      <c r="C20" s="232"/>
      <c r="D20" s="232"/>
      <c r="E20" s="232"/>
      <c r="F20" s="232"/>
      <c r="G20" s="225"/>
      <c r="H20" s="225"/>
      <c r="I20" s="235"/>
    </row>
    <row r="21" spans="1:9" customFormat="1" ht="18" customHeight="1" x14ac:dyDescent="0.25">
      <c r="A21" s="123"/>
      <c r="B21" s="229" t="s">
        <v>85</v>
      </c>
      <c r="C21" s="234">
        <f t="shared" ref="C21:H21" si="2">SUM(C15,C17:C19)</f>
        <v>221.33680151045189</v>
      </c>
      <c r="D21" s="234">
        <f t="shared" si="2"/>
        <v>-0.559468162607061</v>
      </c>
      <c r="E21" s="234">
        <f t="shared" si="2"/>
        <v>75.595441979258808</v>
      </c>
      <c r="F21" s="234">
        <f t="shared" si="2"/>
        <v>310.81580254479991</v>
      </c>
      <c r="G21" s="230">
        <f t="shared" si="2"/>
        <v>87.94486929624162</v>
      </c>
      <c r="H21" s="230">
        <f t="shared" si="2"/>
        <v>122.63907552913815</v>
      </c>
      <c r="I21" s="237">
        <f t="shared" ref="I21" si="3">SUM(I15,I17:I19)</f>
        <v>-32.698833491480698</v>
      </c>
    </row>
    <row r="22" spans="1:9" customFormat="1" ht="15" customHeight="1" x14ac:dyDescent="0.25">
      <c r="A22" s="123"/>
      <c r="B22" s="20"/>
      <c r="C22" s="232"/>
      <c r="D22" s="232"/>
      <c r="E22" s="232"/>
      <c r="F22" s="232"/>
      <c r="G22" s="225"/>
      <c r="H22" s="225"/>
      <c r="I22" s="235"/>
    </row>
    <row r="23" spans="1:9" customFormat="1" ht="18" customHeight="1" x14ac:dyDescent="0.25">
      <c r="A23" s="123">
        <v>14</v>
      </c>
      <c r="B23" s="231" t="s">
        <v>244</v>
      </c>
      <c r="C23" s="232">
        <v>-118.54910980857922</v>
      </c>
      <c r="D23" s="232">
        <v>-77.876834763670729</v>
      </c>
      <c r="E23" s="232">
        <v>-13.334009596943957</v>
      </c>
      <c r="F23" s="232">
        <v>-6.949855233699509</v>
      </c>
      <c r="G23" s="225">
        <v>-10.245851460637752</v>
      </c>
      <c r="H23" s="225">
        <v>-2.2151442408167199</v>
      </c>
      <c r="I23" s="235">
        <v>-9.8951378097552691</v>
      </c>
    </row>
    <row r="24" spans="1:9" customFormat="1" ht="18" customHeight="1" x14ac:dyDescent="0.25">
      <c r="A24" s="123">
        <v>24</v>
      </c>
      <c r="B24" s="231" t="s">
        <v>86</v>
      </c>
      <c r="C24" s="232">
        <v>-1.9226917018726368</v>
      </c>
      <c r="D24" s="232">
        <v>-123.77869707372224</v>
      </c>
      <c r="E24" s="232">
        <v>-186.70943238231482</v>
      </c>
      <c r="F24" s="232">
        <v>-257.59794731110048</v>
      </c>
      <c r="G24" s="225">
        <v>-27.305023953744666</v>
      </c>
      <c r="H24" s="225">
        <v>-26.81293128832144</v>
      </c>
      <c r="I24" s="235">
        <v>-9.3370286987640583</v>
      </c>
    </row>
    <row r="25" spans="1:9" customFormat="1" ht="18" customHeight="1" x14ac:dyDescent="0.25">
      <c r="A25" s="66">
        <v>27</v>
      </c>
      <c r="B25" s="231" t="s">
        <v>245</v>
      </c>
      <c r="C25" s="232">
        <v>139.46700000000001</v>
      </c>
      <c r="D25" s="232">
        <v>55.38</v>
      </c>
      <c r="E25" s="232">
        <v>461.06200000000001</v>
      </c>
      <c r="F25" s="232">
        <v>-275.86</v>
      </c>
      <c r="G25" s="225">
        <v>-42.975000000000001</v>
      </c>
      <c r="H25" s="225">
        <v>-16.923999999999999</v>
      </c>
      <c r="I25" s="235">
        <v>-5.835</v>
      </c>
    </row>
    <row r="26" spans="1:9" customFormat="1" ht="18" customHeight="1" x14ac:dyDescent="0.25">
      <c r="A26" s="66">
        <v>39</v>
      </c>
      <c r="B26" s="231" t="s">
        <v>87</v>
      </c>
      <c r="C26" s="232">
        <v>-83.474999999999994</v>
      </c>
      <c r="D26" s="232">
        <v>-113.389</v>
      </c>
      <c r="E26" s="232">
        <v>-54.954999999999998</v>
      </c>
      <c r="F26" s="232">
        <v>-52.344000000000001</v>
      </c>
      <c r="G26" s="225">
        <v>-50</v>
      </c>
      <c r="H26" s="225">
        <v>-8.93</v>
      </c>
      <c r="I26" s="235">
        <v>-2.996</v>
      </c>
    </row>
    <row r="27" spans="1:9" customFormat="1" ht="18" customHeight="1" x14ac:dyDescent="0.25">
      <c r="A27" s="66">
        <v>47</v>
      </c>
      <c r="B27" s="231" t="s">
        <v>88</v>
      </c>
      <c r="C27" s="232">
        <v>1.8160000000000001</v>
      </c>
      <c r="D27" s="232">
        <v>-2.4620000000000002</v>
      </c>
      <c r="E27" s="232">
        <v>-16.07</v>
      </c>
      <c r="F27" s="232">
        <v>-21.922999999999998</v>
      </c>
      <c r="G27" s="225">
        <v>31.396999999999998</v>
      </c>
      <c r="H27" s="225">
        <v>-16.111000000000001</v>
      </c>
      <c r="I27" s="235">
        <v>-3.1280000000000001</v>
      </c>
    </row>
    <row r="28" spans="1:9" customFormat="1" ht="18" customHeight="1" x14ac:dyDescent="0.25">
      <c r="A28" s="66">
        <v>15</v>
      </c>
      <c r="B28" s="231" t="s">
        <v>89</v>
      </c>
      <c r="C28" s="232">
        <v>-53.04</v>
      </c>
      <c r="D28" s="232">
        <v>-71.634</v>
      </c>
      <c r="E28" s="232">
        <v>92.46</v>
      </c>
      <c r="F28" s="232">
        <v>-38.487286010214127</v>
      </c>
      <c r="G28" s="225">
        <v>-156.44101999999998</v>
      </c>
      <c r="H28" s="225">
        <v>-22.81</v>
      </c>
      <c r="I28" s="235">
        <v>-23.305</v>
      </c>
    </row>
    <row r="29" spans="1:9" customFormat="1" ht="9.9499999999999993" customHeight="1" x14ac:dyDescent="0.25">
      <c r="A29" s="66"/>
      <c r="B29" s="224"/>
      <c r="C29" s="232"/>
      <c r="D29" s="232"/>
      <c r="E29" s="232"/>
      <c r="F29" s="232"/>
      <c r="G29" s="225"/>
      <c r="H29" s="225"/>
      <c r="I29" s="235"/>
    </row>
    <row r="30" spans="1:9" customFormat="1" ht="18" customHeight="1" x14ac:dyDescent="0.25">
      <c r="A30" s="66">
        <v>49</v>
      </c>
      <c r="B30" s="229" t="s">
        <v>90</v>
      </c>
      <c r="C30" s="234">
        <v>13.901</v>
      </c>
      <c r="D30" s="234">
        <v>-334.32</v>
      </c>
      <c r="E30" s="234">
        <v>387.54500000000002</v>
      </c>
      <c r="F30" s="234">
        <v>-342.3462860102141</v>
      </c>
      <c r="G30" s="230">
        <v>-167.62502611814077</v>
      </c>
      <c r="H30" s="230">
        <v>28.835999999999999</v>
      </c>
      <c r="I30" s="237">
        <v>-87.194999999999993</v>
      </c>
    </row>
    <row r="31" spans="1:9" customFormat="1" ht="15" customHeight="1" x14ac:dyDescent="0.25">
      <c r="A31" s="123"/>
      <c r="B31" s="20"/>
      <c r="C31" s="20"/>
      <c r="D31" s="20"/>
      <c r="E31" s="20"/>
      <c r="F31" s="20"/>
      <c r="G31" s="225"/>
      <c r="H31" s="225"/>
      <c r="I31" s="225"/>
    </row>
    <row r="32" spans="1:9" s="130" customFormat="1" ht="16.5" customHeight="1" x14ac:dyDescent="0.2">
      <c r="A32" s="71"/>
      <c r="B32" s="270" t="s">
        <v>238</v>
      </c>
      <c r="C32" s="270"/>
      <c r="D32" s="270"/>
      <c r="E32" s="270"/>
      <c r="F32" s="270"/>
      <c r="G32" s="270"/>
    </row>
    <row r="33" spans="1:7" s="130" customFormat="1" ht="16.5" customHeight="1" x14ac:dyDescent="0.2">
      <c r="A33" s="71"/>
      <c r="B33" s="270" t="s">
        <v>249</v>
      </c>
      <c r="C33" s="270"/>
      <c r="D33" s="270"/>
      <c r="E33" s="270"/>
      <c r="F33" s="270"/>
      <c r="G33" s="270"/>
    </row>
    <row r="34" spans="1:7" s="130" customFormat="1" ht="16.5" customHeight="1" x14ac:dyDescent="0.2">
      <c r="A34" s="71"/>
      <c r="B34" s="270" t="s">
        <v>237</v>
      </c>
      <c r="C34" s="270"/>
      <c r="D34" s="270"/>
      <c r="E34" s="270"/>
      <c r="F34" s="270"/>
      <c r="G34" s="270"/>
    </row>
    <row r="35" spans="1:7" s="130" customFormat="1" ht="16.5" customHeight="1" x14ac:dyDescent="0.2">
      <c r="A35" s="71"/>
      <c r="B35" s="270" t="s">
        <v>190</v>
      </c>
      <c r="C35" s="270"/>
      <c r="D35" s="270"/>
      <c r="E35" s="270"/>
      <c r="F35" s="270"/>
      <c r="G35" s="270"/>
    </row>
  </sheetData>
  <mergeCells count="4">
    <mergeCell ref="B32:G32"/>
    <mergeCell ref="B34:G34"/>
    <mergeCell ref="B35:G35"/>
    <mergeCell ref="B33:G33"/>
  </mergeCells>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dimension ref="A1:C11"/>
  <sheetViews>
    <sheetView showGridLines="0" zoomScale="115" zoomScaleNormal="115" workbookViewId="0"/>
  </sheetViews>
  <sheetFormatPr defaultColWidth="9.140625" defaultRowHeight="14.25" x14ac:dyDescent="0.2"/>
  <cols>
    <col min="1" max="1" width="5.7109375" style="127" customWidth="1"/>
    <col min="2" max="2" width="47.7109375" style="127" bestFit="1" customWidth="1"/>
    <col min="3" max="16384" width="9.140625" style="127"/>
  </cols>
  <sheetData>
    <row r="1" spans="1:3" s="20" customFormat="1" ht="15" customHeight="1" x14ac:dyDescent="0.25">
      <c r="A1" s="67"/>
    </row>
    <row r="2" spans="1:3" s="20" customFormat="1" ht="15" customHeight="1" x14ac:dyDescent="0.25">
      <c r="A2" s="67"/>
    </row>
    <row r="3" spans="1:3" s="20" customFormat="1" ht="15" customHeight="1" x14ac:dyDescent="0.25">
      <c r="A3" s="67"/>
      <c r="B3" s="112" t="s">
        <v>185</v>
      </c>
      <c r="C3" s="21"/>
    </row>
    <row r="4" spans="1:3" s="20" customFormat="1" ht="8.1" customHeight="1" x14ac:dyDescent="0.25">
      <c r="A4" s="67"/>
      <c r="B4" s="112"/>
      <c r="C4" s="21"/>
    </row>
    <row r="11" spans="1:3" ht="15" x14ac:dyDescent="0.2">
      <c r="B11" s="112"/>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0"/>
  <sheetViews>
    <sheetView showGridLines="0" zoomScaleNormal="100" workbookViewId="0">
      <selection activeCell="F12" sqref="F12"/>
    </sheetView>
  </sheetViews>
  <sheetFormatPr defaultColWidth="9.140625" defaultRowHeight="20.100000000000001" customHeight="1" x14ac:dyDescent="0.2"/>
  <cols>
    <col min="1" max="1" width="5.7109375" style="66" customWidth="1"/>
    <col min="2" max="2" width="53.5703125" style="127" bestFit="1" customWidth="1"/>
    <col min="3" max="27" width="12.7109375" style="127" customWidth="1"/>
    <col min="28" max="16384" width="9.140625" style="127"/>
  </cols>
  <sheetData>
    <row r="1" spans="1:25" s="20" customFormat="1" ht="15" customHeight="1" x14ac:dyDescent="0.25">
      <c r="A1" s="66"/>
    </row>
    <row r="2" spans="1:25" s="20" customFormat="1" ht="15" customHeight="1" x14ac:dyDescent="0.25">
      <c r="A2" s="66"/>
    </row>
    <row r="3" spans="1:25" s="20" customFormat="1" ht="15" customHeight="1" x14ac:dyDescent="0.25">
      <c r="A3" s="66"/>
      <c r="B3" s="112" t="s">
        <v>157</v>
      </c>
    </row>
    <row r="4" spans="1:25" s="20" customFormat="1" ht="8.1" customHeight="1" x14ac:dyDescent="0.25">
      <c r="A4" s="66"/>
      <c r="B4" s="112"/>
    </row>
    <row r="5" spans="1:25" ht="24.95" customHeight="1" x14ac:dyDescent="0.2">
      <c r="B5" s="34" t="s">
        <v>15</v>
      </c>
      <c r="C5" s="1" t="s">
        <v>1</v>
      </c>
      <c r="D5" s="1" t="s">
        <v>2</v>
      </c>
      <c r="E5" s="1" t="s">
        <v>8</v>
      </c>
      <c r="F5" s="1" t="s">
        <v>13</v>
      </c>
      <c r="G5" s="1">
        <v>2018</v>
      </c>
      <c r="H5" s="1" t="s">
        <v>14</v>
      </c>
      <c r="I5" s="1" t="s">
        <v>28</v>
      </c>
      <c r="J5" s="1" t="s">
        <v>29</v>
      </c>
      <c r="K5" s="1" t="s">
        <v>30</v>
      </c>
      <c r="L5" s="1">
        <v>2019</v>
      </c>
      <c r="M5" s="1" t="s">
        <v>31</v>
      </c>
      <c r="N5" s="1" t="s">
        <v>38</v>
      </c>
      <c r="O5" s="1" t="s">
        <v>40</v>
      </c>
      <c r="P5" s="1" t="s">
        <v>41</v>
      </c>
      <c r="Q5" s="1">
        <v>2020</v>
      </c>
      <c r="R5" s="1" t="s">
        <v>68</v>
      </c>
      <c r="S5" s="1" t="s">
        <v>69</v>
      </c>
      <c r="T5" s="1" t="s">
        <v>70</v>
      </c>
      <c r="U5" s="1" t="s">
        <v>71</v>
      </c>
      <c r="V5" s="1">
        <v>2021</v>
      </c>
      <c r="W5" s="1" t="s">
        <v>66</v>
      </c>
      <c r="X5" s="1" t="s">
        <v>239</v>
      </c>
      <c r="Y5" s="1" t="s">
        <v>247</v>
      </c>
    </row>
    <row r="6" spans="1:25" ht="20.100000000000001" customHeight="1" x14ac:dyDescent="0.2">
      <c r="A6" s="66">
        <v>2</v>
      </c>
      <c r="B6" s="38" t="s">
        <v>54</v>
      </c>
      <c r="C6" s="39">
        <v>676.18799999999999</v>
      </c>
      <c r="D6" s="39">
        <v>636.51700000000005</v>
      </c>
      <c r="E6" s="39">
        <v>595.08299999999997</v>
      </c>
      <c r="F6" s="39">
        <v>583.41400000000021</v>
      </c>
      <c r="G6" s="217">
        <v>2491.2020000000002</v>
      </c>
      <c r="H6" s="39">
        <v>569.9095480287059</v>
      </c>
      <c r="I6" s="39">
        <v>613.41383556874916</v>
      </c>
      <c r="J6" s="39">
        <v>563.56799999999998</v>
      </c>
      <c r="K6" s="39">
        <v>585.82509183995182</v>
      </c>
      <c r="L6" s="217">
        <v>2332.7150000000001</v>
      </c>
      <c r="M6" s="39">
        <v>442.12900000000002</v>
      </c>
      <c r="N6" s="39">
        <v>336.70499999999998</v>
      </c>
      <c r="O6" s="39">
        <v>537.57299999999998</v>
      </c>
      <c r="P6" s="39">
        <v>634.52200000000005</v>
      </c>
      <c r="Q6" s="217">
        <v>1950.9290000000001</v>
      </c>
      <c r="R6" s="39">
        <v>602.92899999999997</v>
      </c>
      <c r="S6" s="39">
        <v>686.18899999999996</v>
      </c>
      <c r="T6" s="39">
        <v>655.08199999999999</v>
      </c>
      <c r="U6" s="39">
        <v>677.91</v>
      </c>
      <c r="V6" s="217">
        <v>2622.1099999999997</v>
      </c>
      <c r="W6" s="39">
        <v>722.13599999999997</v>
      </c>
      <c r="X6" s="39">
        <v>829.43399999999997</v>
      </c>
      <c r="Y6" s="240">
        <v>702.64499999999998</v>
      </c>
    </row>
    <row r="7" spans="1:25" ht="20.100000000000001" customHeight="1" x14ac:dyDescent="0.2">
      <c r="A7" s="66">
        <v>3</v>
      </c>
      <c r="B7" s="40" t="s">
        <v>42</v>
      </c>
      <c r="C7" s="41">
        <v>-484.95699999999999</v>
      </c>
      <c r="D7" s="41">
        <v>-474.31900000000002</v>
      </c>
      <c r="E7" s="41">
        <v>-488.05500000000001</v>
      </c>
      <c r="F7" s="41">
        <v>-441.61299999999983</v>
      </c>
      <c r="G7" s="218">
        <v>-1888.944</v>
      </c>
      <c r="H7" s="41">
        <v>-488.14584802870593</v>
      </c>
      <c r="I7" s="41">
        <v>-479.6168355687492</v>
      </c>
      <c r="J7" s="41">
        <v>-504.11900000000009</v>
      </c>
      <c r="K7" s="41">
        <v>-475.53179183995155</v>
      </c>
      <c r="L7" s="218">
        <v>-1947.828</v>
      </c>
      <c r="M7" s="41">
        <v>-391.34800000000001</v>
      </c>
      <c r="N7" s="41">
        <v>-315.99200000000002</v>
      </c>
      <c r="O7" s="41">
        <v>-396.52</v>
      </c>
      <c r="P7" s="41">
        <v>-460.07100000000003</v>
      </c>
      <c r="Q7" s="218">
        <v>-1563.931</v>
      </c>
      <c r="R7" s="41">
        <v>-428.87</v>
      </c>
      <c r="S7" s="41">
        <v>-469.30709378999995</v>
      </c>
      <c r="T7" s="41">
        <v>-507.04462959</v>
      </c>
      <c r="U7" s="41">
        <v>-583.79726798000002</v>
      </c>
      <c r="V7" s="218">
        <v>-1989.01899136</v>
      </c>
      <c r="W7" s="41">
        <v>-524.78</v>
      </c>
      <c r="X7" s="41">
        <v>-556.32899999999995</v>
      </c>
      <c r="Y7" s="241">
        <v>-617.846</v>
      </c>
    </row>
    <row r="8" spans="1:25" ht="20.100000000000001" customHeight="1" x14ac:dyDescent="0.2">
      <c r="A8" s="66">
        <v>4</v>
      </c>
      <c r="B8" s="40" t="s">
        <v>43</v>
      </c>
      <c r="C8" s="41">
        <v>-43.313000000000002</v>
      </c>
      <c r="D8" s="41">
        <v>-43.845999999999997</v>
      </c>
      <c r="E8" s="41">
        <v>-36.613</v>
      </c>
      <c r="F8" s="41">
        <v>-35.831000000000017</v>
      </c>
      <c r="G8" s="218">
        <v>-159.60300000000001</v>
      </c>
      <c r="H8" s="41">
        <v>-41.072000000000003</v>
      </c>
      <c r="I8" s="41">
        <v>-42.076000000000001</v>
      </c>
      <c r="J8" s="41">
        <v>-57.206000000000003</v>
      </c>
      <c r="K8" s="41">
        <v>-76.157000000000011</v>
      </c>
      <c r="L8" s="218">
        <v>-216.511</v>
      </c>
      <c r="M8" s="41">
        <v>-41.648000000000003</v>
      </c>
      <c r="N8" s="41">
        <v>-29.172999999999998</v>
      </c>
      <c r="O8" s="41">
        <v>-36.64</v>
      </c>
      <c r="P8" s="41">
        <v>-44.158000000000001</v>
      </c>
      <c r="Q8" s="218">
        <v>-151.619</v>
      </c>
      <c r="R8" s="41">
        <v>-30.45</v>
      </c>
      <c r="S8" s="41">
        <v>-30.80290621</v>
      </c>
      <c r="T8" s="41">
        <v>-32.990370409999997</v>
      </c>
      <c r="U8" s="41">
        <v>-39.559732019999998</v>
      </c>
      <c r="V8" s="218">
        <v>-133.80300863999997</v>
      </c>
      <c r="W8" s="41">
        <v>-36.048999999999999</v>
      </c>
      <c r="X8" s="41">
        <v>-37.119</v>
      </c>
      <c r="Y8" s="241">
        <v>-31.565000000000001</v>
      </c>
    </row>
    <row r="9" spans="1:25" ht="20.100000000000001" customHeight="1" x14ac:dyDescent="0.2">
      <c r="A9" s="66">
        <v>5</v>
      </c>
      <c r="B9" s="42" t="s">
        <v>44</v>
      </c>
      <c r="C9" s="41">
        <v>-19.279</v>
      </c>
      <c r="D9" s="41">
        <v>-27.513999999999999</v>
      </c>
      <c r="E9" s="41">
        <v>-33.145000000000003</v>
      </c>
      <c r="F9" s="41">
        <v>-46.34</v>
      </c>
      <c r="G9" s="218">
        <v>-126.27800000000001</v>
      </c>
      <c r="H9" s="41">
        <v>-22.358850000000004</v>
      </c>
      <c r="I9" s="41">
        <v>-29.128</v>
      </c>
      <c r="J9" s="41">
        <v>-33.502000000000002</v>
      </c>
      <c r="K9" s="41">
        <v>-34.074149999999989</v>
      </c>
      <c r="L9" s="218">
        <v>-119.063</v>
      </c>
      <c r="M9" s="41">
        <v>-15.826000000000001</v>
      </c>
      <c r="N9" s="41">
        <v>-9.5630000000000006</v>
      </c>
      <c r="O9" s="41">
        <v>-10.098000000000001</v>
      </c>
      <c r="P9" s="41">
        <v>-21.713999999999999</v>
      </c>
      <c r="Q9" s="218">
        <v>-57.201000000000001</v>
      </c>
      <c r="R9" s="41">
        <v>-14.314</v>
      </c>
      <c r="S9" s="41">
        <v>-18.46</v>
      </c>
      <c r="T9" s="41">
        <v>-20.686759999999996</v>
      </c>
      <c r="U9" s="41">
        <v>-31.582240000000006</v>
      </c>
      <c r="V9" s="218">
        <v>-85.043000000000006</v>
      </c>
      <c r="W9" s="41">
        <v>-17.244</v>
      </c>
      <c r="X9" s="41">
        <v>-26.826000000000001</v>
      </c>
      <c r="Y9" s="241">
        <v>-27.402000000000001</v>
      </c>
    </row>
    <row r="10" spans="1:25" ht="20.100000000000001" customHeight="1" x14ac:dyDescent="0.2">
      <c r="A10" s="66">
        <v>6</v>
      </c>
      <c r="B10" s="42" t="s">
        <v>55</v>
      </c>
      <c r="C10" s="41">
        <v>0</v>
      </c>
      <c r="D10" s="41">
        <v>0</v>
      </c>
      <c r="E10" s="41">
        <v>0</v>
      </c>
      <c r="F10" s="41">
        <v>0</v>
      </c>
      <c r="G10" s="218">
        <v>-3.2829999999999999</v>
      </c>
      <c r="H10" s="41">
        <v>0</v>
      </c>
      <c r="I10" s="41">
        <v>0</v>
      </c>
      <c r="J10" s="41">
        <v>-142.13300000000001</v>
      </c>
      <c r="K10" s="41">
        <v>0</v>
      </c>
      <c r="L10" s="218">
        <v>-142.13300000000001</v>
      </c>
      <c r="M10" s="41">
        <v>-484.59399999999999</v>
      </c>
      <c r="N10" s="41">
        <v>0</v>
      </c>
      <c r="O10" s="41">
        <v>-65.120999999999995</v>
      </c>
      <c r="P10" s="41">
        <v>-7.782</v>
      </c>
      <c r="Q10" s="218">
        <v>-557.49699999999996</v>
      </c>
      <c r="R10" s="41">
        <v>0</v>
      </c>
      <c r="S10" s="41">
        <v>0</v>
      </c>
      <c r="T10" s="41">
        <v>0</v>
      </c>
      <c r="U10" s="41">
        <v>0</v>
      </c>
      <c r="V10" s="218">
        <v>0</v>
      </c>
      <c r="W10" s="41">
        <v>0</v>
      </c>
      <c r="X10" s="41">
        <v>0</v>
      </c>
      <c r="Y10" s="241">
        <v>0</v>
      </c>
    </row>
    <row r="11" spans="1:25" ht="20.100000000000001" customHeight="1" x14ac:dyDescent="0.2">
      <c r="A11" s="66">
        <v>7</v>
      </c>
      <c r="B11" s="40" t="s">
        <v>56</v>
      </c>
      <c r="C11" s="41">
        <v>-7.0529999999999999</v>
      </c>
      <c r="D11" s="41">
        <v>3.4950000000000001</v>
      </c>
      <c r="E11" s="41">
        <v>15.954000000000001</v>
      </c>
      <c r="F11" s="41">
        <v>9.0629999999999988</v>
      </c>
      <c r="G11" s="218">
        <v>21.459</v>
      </c>
      <c r="H11" s="41">
        <v>8.4101499999999998</v>
      </c>
      <c r="I11" s="41">
        <v>-17.489000000000001</v>
      </c>
      <c r="J11" s="41">
        <v>-4.4800000000000004</v>
      </c>
      <c r="K11" s="41">
        <v>-5.1201499999999998</v>
      </c>
      <c r="L11" s="218">
        <v>-18.206</v>
      </c>
      <c r="M11" s="41">
        <v>-17.190999999999999</v>
      </c>
      <c r="N11" s="41">
        <v>6.4139999999999997</v>
      </c>
      <c r="O11" s="41">
        <v>-4.282</v>
      </c>
      <c r="P11" s="41">
        <v>-4.1040000000000001</v>
      </c>
      <c r="Q11" s="218">
        <v>-19.164000000000001</v>
      </c>
      <c r="R11" s="41">
        <v>-8.5310000000000006</v>
      </c>
      <c r="S11" s="41">
        <v>2.8919999999999999</v>
      </c>
      <c r="T11" s="41">
        <v>-7.0602300000000033</v>
      </c>
      <c r="U11" s="41">
        <v>44.64723</v>
      </c>
      <c r="V11" s="218">
        <v>31.947999999999997</v>
      </c>
      <c r="W11" s="41">
        <v>-20.905000000000001</v>
      </c>
      <c r="X11" s="41">
        <v>30.442</v>
      </c>
      <c r="Y11" s="241">
        <v>12.769</v>
      </c>
    </row>
    <row r="12" spans="1:25" ht="20.100000000000001" customHeight="1" x14ac:dyDescent="0.2">
      <c r="A12" s="66">
        <v>8</v>
      </c>
      <c r="B12" s="43" t="s">
        <v>57</v>
      </c>
      <c r="C12" s="39">
        <v>-28.999000000000002</v>
      </c>
      <c r="D12" s="39">
        <v>-152.38600000000002</v>
      </c>
      <c r="E12" s="39">
        <v>-44.335999999999999</v>
      </c>
      <c r="F12" s="39">
        <v>23.066999999999986</v>
      </c>
      <c r="G12" s="217">
        <v>-202.654</v>
      </c>
      <c r="H12" s="39">
        <v>-25.884</v>
      </c>
      <c r="I12" s="39">
        <v>-15.344000000000001</v>
      </c>
      <c r="J12" s="39">
        <v>-57.117000000000004</v>
      </c>
      <c r="K12" s="39">
        <v>-6.5089999999999986</v>
      </c>
      <c r="L12" s="217">
        <v>-104.854</v>
      </c>
      <c r="M12" s="39">
        <v>-165.34700000000001</v>
      </c>
      <c r="N12" s="39">
        <v>-54.466999999999999</v>
      </c>
      <c r="O12" s="39">
        <v>-61.941000000000003</v>
      </c>
      <c r="P12" s="39">
        <v>3.58</v>
      </c>
      <c r="Q12" s="217">
        <v>-278.17500000000001</v>
      </c>
      <c r="R12" s="39">
        <v>-74.179000000000002</v>
      </c>
      <c r="S12" s="39">
        <v>32.264000000000003</v>
      </c>
      <c r="T12" s="39">
        <v>-56.57</v>
      </c>
      <c r="U12" s="39">
        <v>-38.417000000000002</v>
      </c>
      <c r="V12" s="217">
        <v>-136.90199999999999</v>
      </c>
      <c r="W12" s="39">
        <v>10.653</v>
      </c>
      <c r="X12" s="39">
        <v>-74.233999999999995</v>
      </c>
      <c r="Y12" s="240">
        <v>-52.292999999999999</v>
      </c>
    </row>
    <row r="13" spans="1:25" ht="20.100000000000001" customHeight="1" x14ac:dyDescent="0.2">
      <c r="A13" s="66">
        <v>9</v>
      </c>
      <c r="B13" s="29" t="s">
        <v>45</v>
      </c>
      <c r="C13" s="30">
        <v>8.7579999999999991</v>
      </c>
      <c r="D13" s="30">
        <v>10.561999999999999</v>
      </c>
      <c r="E13" s="30">
        <v>7.202</v>
      </c>
      <c r="F13" s="30">
        <v>40.987000000000002</v>
      </c>
      <c r="G13" s="219">
        <v>67.509</v>
      </c>
      <c r="H13" s="30">
        <v>6.1769999999999996</v>
      </c>
      <c r="I13" s="30">
        <v>6.1580000000000004</v>
      </c>
      <c r="J13" s="30">
        <v>6.5739999999999998</v>
      </c>
      <c r="K13" s="30">
        <v>12.145</v>
      </c>
      <c r="L13" s="219">
        <v>31.053999999999998</v>
      </c>
      <c r="M13" s="30">
        <v>3.6219999999999999</v>
      </c>
      <c r="N13" s="30">
        <v>3.43</v>
      </c>
      <c r="O13" s="30">
        <v>2.2130000000000001</v>
      </c>
      <c r="P13" s="30">
        <v>1.903</v>
      </c>
      <c r="Q13" s="219">
        <v>11.167999999999999</v>
      </c>
      <c r="R13" s="30">
        <v>1.921</v>
      </c>
      <c r="S13" s="30">
        <v>2.0329999999999999</v>
      </c>
      <c r="T13" s="30">
        <v>3.4750000000000001</v>
      </c>
      <c r="U13" s="30">
        <v>4.0430000000000001</v>
      </c>
      <c r="V13" s="219">
        <v>11.472000000000001</v>
      </c>
      <c r="W13" s="30">
        <v>3.7080000000000002</v>
      </c>
      <c r="X13" s="30">
        <v>8.4350000000000005</v>
      </c>
      <c r="Y13" s="242">
        <v>6.7009999999999996</v>
      </c>
    </row>
    <row r="14" spans="1:25" ht="20.100000000000001" customHeight="1" x14ac:dyDescent="0.2">
      <c r="A14" s="66">
        <v>10</v>
      </c>
      <c r="B14" s="29" t="s">
        <v>46</v>
      </c>
      <c r="C14" s="30">
        <v>-29.853000000000002</v>
      </c>
      <c r="D14" s="30">
        <v>-31.588999999999999</v>
      </c>
      <c r="E14" s="30">
        <v>-29.408000000000001</v>
      </c>
      <c r="F14" s="30">
        <v>-30.812000000000012</v>
      </c>
      <c r="G14" s="219">
        <v>-121.66200000000001</v>
      </c>
      <c r="H14" s="30">
        <v>-31.574000000000002</v>
      </c>
      <c r="I14" s="30">
        <v>-32.301000000000002</v>
      </c>
      <c r="J14" s="30">
        <v>-26.097999999999999</v>
      </c>
      <c r="K14" s="30">
        <v>-27.425999999999998</v>
      </c>
      <c r="L14" s="219">
        <v>-117.399</v>
      </c>
      <c r="M14" s="30">
        <v>-39.741999999999997</v>
      </c>
      <c r="N14" s="30">
        <v>-39.094999999999999</v>
      </c>
      <c r="O14" s="30">
        <v>-42.774000000000001</v>
      </c>
      <c r="P14" s="30">
        <v>-38.148000000000003</v>
      </c>
      <c r="Q14" s="219">
        <v>-159.75899999999999</v>
      </c>
      <c r="R14" s="30">
        <v>-34.215000000000003</v>
      </c>
      <c r="S14" s="30">
        <v>-35.286000000000001</v>
      </c>
      <c r="T14" s="30">
        <v>-37.590000000000003</v>
      </c>
      <c r="U14" s="30">
        <v>-35.183999999999997</v>
      </c>
      <c r="V14" s="219">
        <v>-142.27500000000001</v>
      </c>
      <c r="W14" s="30">
        <v>-43.399000000000001</v>
      </c>
      <c r="X14" s="30">
        <v>-40.329000000000001</v>
      </c>
      <c r="Y14" s="242">
        <v>-41.570999999999998</v>
      </c>
    </row>
    <row r="15" spans="1:25" ht="20.100000000000001" customHeight="1" x14ac:dyDescent="0.2">
      <c r="A15" s="66">
        <v>11</v>
      </c>
      <c r="B15" s="29" t="s">
        <v>47</v>
      </c>
      <c r="C15" s="30">
        <v>-7.9039999999999999</v>
      </c>
      <c r="D15" s="30">
        <v>-131.35900000000001</v>
      </c>
      <c r="E15" s="30">
        <v>-22.13</v>
      </c>
      <c r="F15" s="30">
        <v>12.891999999999996</v>
      </c>
      <c r="G15" s="219">
        <v>-148.501</v>
      </c>
      <c r="H15" s="30">
        <v>-0.48699999999999999</v>
      </c>
      <c r="I15" s="30">
        <v>10.798999999999999</v>
      </c>
      <c r="J15" s="30">
        <v>-37.593000000000004</v>
      </c>
      <c r="K15" s="30">
        <v>8.7720000000000002</v>
      </c>
      <c r="L15" s="219">
        <v>-18.509</v>
      </c>
      <c r="M15" s="30">
        <v>-129.227</v>
      </c>
      <c r="N15" s="30">
        <v>-18.802</v>
      </c>
      <c r="O15" s="30">
        <v>-21.38</v>
      </c>
      <c r="P15" s="30">
        <v>39.825000000000003</v>
      </c>
      <c r="Q15" s="219">
        <v>-129.584</v>
      </c>
      <c r="R15" s="30">
        <v>-41.884999999999998</v>
      </c>
      <c r="S15" s="30">
        <v>65.516999999999996</v>
      </c>
      <c r="T15" s="30">
        <v>-22.454999999999998</v>
      </c>
      <c r="U15" s="30">
        <v>-7.2759999999999998</v>
      </c>
      <c r="V15" s="219">
        <v>-6.0990000000000002</v>
      </c>
      <c r="W15" s="30">
        <v>50.344000000000001</v>
      </c>
      <c r="X15" s="30">
        <v>-42.34</v>
      </c>
      <c r="Y15" s="242">
        <v>-17.422999999999998</v>
      </c>
    </row>
    <row r="16" spans="1:25" ht="20.100000000000001" customHeight="1" x14ac:dyDescent="0.2">
      <c r="A16" s="66">
        <v>12</v>
      </c>
      <c r="B16" s="35" t="s">
        <v>48</v>
      </c>
      <c r="C16" s="30">
        <v>69.986000000000004</v>
      </c>
      <c r="D16" s="30">
        <v>68.614000000000004</v>
      </c>
      <c r="E16" s="30">
        <v>66.596000000000004</v>
      </c>
      <c r="F16" s="30">
        <v>61.992999999999995</v>
      </c>
      <c r="G16" s="219">
        <v>267.18900000000002</v>
      </c>
      <c r="H16" s="30">
        <v>81.108999999999995</v>
      </c>
      <c r="I16" s="30">
        <v>73.314999999999998</v>
      </c>
      <c r="J16" s="30">
        <v>93.497</v>
      </c>
      <c r="K16" s="30">
        <v>69.971000000000004</v>
      </c>
      <c r="L16" s="219">
        <v>317.892</v>
      </c>
      <c r="M16" s="30">
        <v>67.596999999999994</v>
      </c>
      <c r="N16" s="30">
        <v>52.128</v>
      </c>
      <c r="O16" s="30">
        <v>65.730999999999995</v>
      </c>
      <c r="P16" s="30">
        <v>62.841000000000001</v>
      </c>
      <c r="Q16" s="219">
        <v>243.92500000000001</v>
      </c>
      <c r="R16" s="30">
        <v>59.198</v>
      </c>
      <c r="S16" s="30">
        <v>62.156999999999996</v>
      </c>
      <c r="T16" s="30">
        <v>68.47</v>
      </c>
      <c r="U16" s="30">
        <v>68.885999999999996</v>
      </c>
      <c r="V16" s="219">
        <v>258.71100000000001</v>
      </c>
      <c r="W16" s="30">
        <v>65.891999999999996</v>
      </c>
      <c r="X16" s="30">
        <v>74.373999999999995</v>
      </c>
      <c r="Y16" s="242">
        <v>72.753</v>
      </c>
    </row>
    <row r="17" spans="1:25" ht="20.100000000000001" customHeight="1" x14ac:dyDescent="0.2">
      <c r="A17" s="66">
        <v>26</v>
      </c>
      <c r="B17" s="43" t="s">
        <v>182</v>
      </c>
      <c r="C17" s="39" t="s">
        <v>183</v>
      </c>
      <c r="D17" s="39" t="s">
        <v>183</v>
      </c>
      <c r="E17" s="39" t="s">
        <v>183</v>
      </c>
      <c r="F17" s="39" t="s">
        <v>183</v>
      </c>
      <c r="G17" s="217" t="s">
        <v>183</v>
      </c>
      <c r="H17" s="39" t="s">
        <v>183</v>
      </c>
      <c r="I17" s="39" t="s">
        <v>183</v>
      </c>
      <c r="J17" s="39" t="s">
        <v>183</v>
      </c>
      <c r="K17" s="39" t="s">
        <v>183</v>
      </c>
      <c r="L17" s="217" t="s">
        <v>183</v>
      </c>
      <c r="M17" s="39" t="s">
        <v>183</v>
      </c>
      <c r="N17" s="39" t="s">
        <v>183</v>
      </c>
      <c r="O17" s="39" t="s">
        <v>183</v>
      </c>
      <c r="P17" s="39" t="s">
        <v>183</v>
      </c>
      <c r="Q17" s="217" t="s">
        <v>183</v>
      </c>
      <c r="R17" s="39" t="s">
        <v>183</v>
      </c>
      <c r="S17" s="39" t="s">
        <v>183</v>
      </c>
      <c r="T17" s="39" t="s">
        <v>183</v>
      </c>
      <c r="U17" s="39" t="s">
        <v>183</v>
      </c>
      <c r="V17" s="217" t="s">
        <v>183</v>
      </c>
      <c r="W17" s="39">
        <v>189.05</v>
      </c>
      <c r="X17" s="39">
        <v>313.976</v>
      </c>
      <c r="Y17" s="240">
        <v>111.354</v>
      </c>
    </row>
    <row r="18" spans="1:25" ht="20.100000000000001" customHeight="1" x14ac:dyDescent="0.2">
      <c r="A18" s="66">
        <v>13</v>
      </c>
      <c r="B18" s="43" t="s">
        <v>186</v>
      </c>
      <c r="C18" s="39">
        <v>191.22399999999999</v>
      </c>
      <c r="D18" s="39">
        <v>162.947</v>
      </c>
      <c r="E18" s="39">
        <v>119.776</v>
      </c>
      <c r="F18" s="39">
        <v>130.84500000000003</v>
      </c>
      <c r="G18" s="217">
        <v>604.79200000000003</v>
      </c>
      <c r="H18" s="39">
        <v>107.852</v>
      </c>
      <c r="I18" s="39">
        <v>118.476</v>
      </c>
      <c r="J18" s="39">
        <v>57.758000000000003</v>
      </c>
      <c r="K18" s="39">
        <v>64.913000000000011</v>
      </c>
      <c r="L18" s="217">
        <v>348.99900000000002</v>
      </c>
      <c r="M18" s="39">
        <v>43.713000000000001</v>
      </c>
      <c r="N18" s="39">
        <v>39.908999999999999</v>
      </c>
      <c r="O18" s="39">
        <v>152.00200000000001</v>
      </c>
      <c r="P18" s="39">
        <v>167.315</v>
      </c>
      <c r="Q18" s="217">
        <v>402.93900000000002</v>
      </c>
      <c r="R18" s="39">
        <v>179.96217107647092</v>
      </c>
      <c r="S18" s="39">
        <v>232.66790786644199</v>
      </c>
      <c r="T18" s="39">
        <v>155.42500000000004</v>
      </c>
      <c r="U18" s="39">
        <v>136.185</v>
      </c>
      <c r="V18" s="217">
        <v>704.24007894291299</v>
      </c>
      <c r="W18" s="39">
        <v>208.477</v>
      </c>
      <c r="X18" s="39">
        <v>285.75599999999997</v>
      </c>
      <c r="Y18" s="240">
        <v>103.318</v>
      </c>
    </row>
    <row r="19" spans="1:25" ht="20.100000000000001" customHeight="1" x14ac:dyDescent="0.2">
      <c r="A19" s="66">
        <v>14</v>
      </c>
      <c r="B19" s="43" t="s">
        <v>58</v>
      </c>
      <c r="C19" s="44">
        <v>0.28279709193301272</v>
      </c>
      <c r="D19" s="44">
        <v>0.25599787594046974</v>
      </c>
      <c r="E19" s="44">
        <v>0.20127612450700155</v>
      </c>
      <c r="F19" s="44">
        <v>0.22427470029858723</v>
      </c>
      <c r="G19" s="220">
        <v>0.24277116026721238</v>
      </c>
      <c r="H19" s="44">
        <v>0.18924406578737926</v>
      </c>
      <c r="I19" s="44">
        <v>0.19314204070756022</v>
      </c>
      <c r="J19" s="44">
        <v>0.10248630156431877</v>
      </c>
      <c r="K19" s="44">
        <v>0.11080611073882497</v>
      </c>
      <c r="L19" s="220">
        <v>0.14961064682140768</v>
      </c>
      <c r="M19" s="44">
        <v>9.8869334515492083E-2</v>
      </c>
      <c r="N19" s="44">
        <v>0.11852808838597585</v>
      </c>
      <c r="O19" s="44">
        <v>0.28275601639219233</v>
      </c>
      <c r="P19" s="44">
        <v>0.26368668068246648</v>
      </c>
      <c r="Q19" s="220">
        <v>0.20653698827584191</v>
      </c>
      <c r="R19" s="44">
        <v>0.29847987254962183</v>
      </c>
      <c r="S19" s="44">
        <v>0.33907262848346736</v>
      </c>
      <c r="T19" s="44">
        <v>0.23726037351049187</v>
      </c>
      <c r="U19" s="44">
        <v>0.20088949860600966</v>
      </c>
      <c r="V19" s="220">
        <v>0.26857762601222418</v>
      </c>
      <c r="W19" s="44">
        <v>0.28869492727131735</v>
      </c>
      <c r="X19" s="44">
        <v>0.34451927458965992</v>
      </c>
      <c r="Y19" s="243">
        <v>0.14704153591073729</v>
      </c>
    </row>
    <row r="20" spans="1:25" ht="20.100000000000001" customHeight="1" x14ac:dyDescent="0.2">
      <c r="A20" s="66">
        <v>15</v>
      </c>
      <c r="B20" s="45" t="s">
        <v>50</v>
      </c>
      <c r="C20" s="41">
        <v>-29.837</v>
      </c>
      <c r="D20" s="41">
        <v>22.73</v>
      </c>
      <c r="E20" s="41">
        <v>-1.9730000000000001</v>
      </c>
      <c r="F20" s="41">
        <v>-31.843000000000004</v>
      </c>
      <c r="G20" s="218">
        <v>-40.923000000000002</v>
      </c>
      <c r="H20" s="41">
        <v>-9.1549999999999994</v>
      </c>
      <c r="I20" s="41">
        <v>-6.5220000000000002</v>
      </c>
      <c r="J20" s="41">
        <v>63.722999999999999</v>
      </c>
      <c r="K20" s="41">
        <v>10.317999999999998</v>
      </c>
      <c r="L20" s="218">
        <v>58.363999999999997</v>
      </c>
      <c r="M20" s="41">
        <v>60.000999999999998</v>
      </c>
      <c r="N20" s="41">
        <v>9.8620000000000001</v>
      </c>
      <c r="O20" s="41">
        <v>0.85399999999999998</v>
      </c>
      <c r="P20" s="41">
        <v>-46.564999999999998</v>
      </c>
      <c r="Q20" s="218">
        <v>24.152000000000001</v>
      </c>
      <c r="R20" s="41">
        <v>-14.974</v>
      </c>
      <c r="S20" s="41">
        <v>-80.617999999999995</v>
      </c>
      <c r="T20" s="41">
        <v>-39.773000000000003</v>
      </c>
      <c r="U20" s="41">
        <v>-17.838999999999999</v>
      </c>
      <c r="V20" s="218">
        <v>-153.20400000000001</v>
      </c>
      <c r="W20" s="41">
        <v>-59.633000000000003</v>
      </c>
      <c r="X20" s="41">
        <v>-41.847999999999999</v>
      </c>
      <c r="Y20" s="241">
        <v>-26.177</v>
      </c>
    </row>
    <row r="21" spans="1:25" ht="20.100000000000001" customHeight="1" x14ac:dyDescent="0.2">
      <c r="A21" s="66">
        <v>16</v>
      </c>
      <c r="B21" s="43" t="s">
        <v>59</v>
      </c>
      <c r="C21" s="39">
        <v>62.750000000000014</v>
      </c>
      <c r="D21" s="39">
        <v>-35.322999999999979</v>
      </c>
      <c r="E21" s="39">
        <v>6.9149999999999627</v>
      </c>
      <c r="F21" s="39">
        <v>59.917000000000357</v>
      </c>
      <c r="G21" s="217">
        <v>90.976000000000226</v>
      </c>
      <c r="H21" s="39">
        <v>-8.2960000000000331</v>
      </c>
      <c r="I21" s="39">
        <v>23.237999999999971</v>
      </c>
      <c r="J21" s="39">
        <v>-171.26600000000008</v>
      </c>
      <c r="K21" s="39">
        <v>-1.2489999999997288</v>
      </c>
      <c r="L21" s="217">
        <v>-157.51599999999982</v>
      </c>
      <c r="M21" s="39">
        <v>-613.82399999999996</v>
      </c>
      <c r="N21" s="39">
        <v>-56.214000000000034</v>
      </c>
      <c r="O21" s="39">
        <v>-36.174999999999997</v>
      </c>
      <c r="P21" s="39">
        <v>53.708000000000013</v>
      </c>
      <c r="Q21" s="217">
        <v>-652.50599999999986</v>
      </c>
      <c r="R21" s="39">
        <v>31.610999999999979</v>
      </c>
      <c r="S21" s="39">
        <v>122.15700000000001</v>
      </c>
      <c r="T21" s="39">
        <v>-9.0429900000000032</v>
      </c>
      <c r="U21" s="39">
        <v>11.361989999999949</v>
      </c>
      <c r="V21" s="217">
        <v>156.08699999999999</v>
      </c>
      <c r="W21" s="39">
        <v>74.177999999999969</v>
      </c>
      <c r="X21" s="39">
        <v>123.52000000000005</v>
      </c>
      <c r="Y21" s="240">
        <v>-39.869000000000021</v>
      </c>
    </row>
    <row r="22" spans="1:25" ht="20.100000000000001" customHeight="1" x14ac:dyDescent="0.2">
      <c r="A22" s="66">
        <v>17</v>
      </c>
      <c r="B22" s="31" t="s">
        <v>60</v>
      </c>
      <c r="C22" s="30">
        <v>55.113</v>
      </c>
      <c r="D22" s="30">
        <v>-40.466000000000001</v>
      </c>
      <c r="E22" s="30">
        <v>7.359</v>
      </c>
      <c r="F22" s="30">
        <v>52.853999999999999</v>
      </c>
      <c r="G22" s="219">
        <v>74.86</v>
      </c>
      <c r="H22" s="30">
        <v>-14.007</v>
      </c>
      <c r="I22" s="30">
        <v>20.393000000000001</v>
      </c>
      <c r="J22" s="30">
        <v>-150.23699999999999</v>
      </c>
      <c r="K22" s="30">
        <v>-1.2839999999999918</v>
      </c>
      <c r="L22" s="219">
        <v>-145.13499999999999</v>
      </c>
      <c r="M22" s="30">
        <v>-523.68200000000002</v>
      </c>
      <c r="N22" s="30">
        <v>-55.774000000000001</v>
      </c>
      <c r="O22" s="30">
        <v>-30.172000000000001</v>
      </c>
      <c r="P22" s="30">
        <v>50.381</v>
      </c>
      <c r="Q22" s="219">
        <v>-559.24699999999996</v>
      </c>
      <c r="R22" s="30">
        <v>22.786999999999999</v>
      </c>
      <c r="S22" s="30">
        <v>109.012</v>
      </c>
      <c r="T22" s="30">
        <v>-18.84</v>
      </c>
      <c r="U22" s="30">
        <v>1.373</v>
      </c>
      <c r="V22" s="219">
        <v>114.33200000000001</v>
      </c>
      <c r="W22" s="30">
        <v>63.012</v>
      </c>
      <c r="X22" s="30">
        <v>109.002</v>
      </c>
      <c r="Y22" s="242">
        <v>-41.22</v>
      </c>
    </row>
    <row r="23" spans="1:25" ht="20.100000000000001" customHeight="1" x14ac:dyDescent="0.2">
      <c r="A23" s="66">
        <v>18</v>
      </c>
      <c r="B23" s="32" t="s">
        <v>51</v>
      </c>
      <c r="C23" s="33">
        <v>7.6369999999999996</v>
      </c>
      <c r="D23" s="33">
        <v>5.1429999999999998</v>
      </c>
      <c r="E23" s="33">
        <v>-0.44400000000000001</v>
      </c>
      <c r="F23" s="33">
        <v>3.7800000000000011</v>
      </c>
      <c r="G23" s="221">
        <v>16.116</v>
      </c>
      <c r="H23" s="33">
        <v>5.7110000000000003</v>
      </c>
      <c r="I23" s="33">
        <v>2.9020000000000001</v>
      </c>
      <c r="J23" s="33">
        <v>-21.029</v>
      </c>
      <c r="K23" s="33">
        <v>3.5000000000000142E-2</v>
      </c>
      <c r="L23" s="221">
        <v>-12.381</v>
      </c>
      <c r="M23" s="33">
        <v>-90.141999999999996</v>
      </c>
      <c r="N23" s="33">
        <v>-0.44</v>
      </c>
      <c r="O23" s="33">
        <v>-6.0030000000000001</v>
      </c>
      <c r="P23" s="33">
        <v>3.3260000000000001</v>
      </c>
      <c r="Q23" s="221">
        <v>-93.259</v>
      </c>
      <c r="R23" s="33">
        <v>8.8239999999999998</v>
      </c>
      <c r="S23" s="33">
        <v>13.145</v>
      </c>
      <c r="T23" s="33">
        <v>9.7970000000000006</v>
      </c>
      <c r="U23" s="33">
        <v>9.9890000000000008</v>
      </c>
      <c r="V23" s="221">
        <v>41.755000000000003</v>
      </c>
      <c r="W23" s="33">
        <v>11.166</v>
      </c>
      <c r="X23" s="33">
        <v>14.518000000000001</v>
      </c>
      <c r="Y23" s="244">
        <v>1.351</v>
      </c>
    </row>
    <row r="24" spans="1:25" ht="20.100000000000001" customHeight="1" x14ac:dyDescent="0.2">
      <c r="A24" s="66">
        <v>19</v>
      </c>
      <c r="B24" s="36" t="s">
        <v>67</v>
      </c>
      <c r="C24" s="37">
        <v>133320</v>
      </c>
      <c r="D24" s="37">
        <v>133320</v>
      </c>
      <c r="E24" s="37">
        <v>133320</v>
      </c>
      <c r="F24" s="37">
        <v>133320</v>
      </c>
      <c r="G24" s="222">
        <v>133313</v>
      </c>
      <c r="H24" s="37">
        <v>132993</v>
      </c>
      <c r="I24" s="37">
        <v>132628</v>
      </c>
      <c r="J24" s="37">
        <v>132439</v>
      </c>
      <c r="K24" s="37">
        <v>132439</v>
      </c>
      <c r="L24" s="222">
        <v>132622</v>
      </c>
      <c r="M24" s="37">
        <v>132439</v>
      </c>
      <c r="N24" s="37">
        <v>132439</v>
      </c>
      <c r="O24" s="37">
        <v>132439</v>
      </c>
      <c r="P24" s="37">
        <v>132439</v>
      </c>
      <c r="Q24" s="222">
        <v>132439</v>
      </c>
      <c r="R24" s="37">
        <v>132439</v>
      </c>
      <c r="S24" s="37">
        <v>132439</v>
      </c>
      <c r="T24" s="37">
        <v>132439</v>
      </c>
      <c r="U24" s="37">
        <v>132439</v>
      </c>
      <c r="V24" s="222">
        <v>132439</v>
      </c>
      <c r="W24" s="37">
        <v>132439</v>
      </c>
      <c r="X24" s="37">
        <v>132439</v>
      </c>
      <c r="Y24" s="245">
        <v>132439</v>
      </c>
    </row>
    <row r="25" spans="1:25" ht="20.100000000000001" customHeight="1" x14ac:dyDescent="0.2">
      <c r="A25" s="66">
        <v>20</v>
      </c>
      <c r="B25" s="46" t="s">
        <v>52</v>
      </c>
      <c r="C25" s="47">
        <v>0.41338883888388839</v>
      </c>
      <c r="D25" s="47">
        <v>-0.30352535253525353</v>
      </c>
      <c r="E25" s="47">
        <v>5.5198019801980198E-2</v>
      </c>
      <c r="F25" s="47">
        <v>0.39644464446444644</v>
      </c>
      <c r="G25" s="223">
        <v>0.56153563418421304</v>
      </c>
      <c r="H25" s="47">
        <v>-0.10532133270172114</v>
      </c>
      <c r="I25" s="47">
        <v>0.15376089513526556</v>
      </c>
      <c r="J25" s="47">
        <v>-1.1343863967562424</v>
      </c>
      <c r="K25" s="47">
        <v>-9.6950294097659442E-3</v>
      </c>
      <c r="L25" s="223">
        <v>-1.0943508618479589</v>
      </c>
      <c r="M25" s="47">
        <v>-3.9541373764525556</v>
      </c>
      <c r="N25" s="47">
        <v>-0.42112972764820028</v>
      </c>
      <c r="O25" s="47">
        <v>-0.22781808983758561</v>
      </c>
      <c r="P25" s="47">
        <v>0.38040909399799155</v>
      </c>
      <c r="Q25" s="223">
        <v>-4.2226760999403501</v>
      </c>
      <c r="R25" s="47">
        <v>0.17205656943951556</v>
      </c>
      <c r="S25" s="47">
        <v>0.823111017147517</v>
      </c>
      <c r="T25" s="47">
        <v>-0.14225416984423017</v>
      </c>
      <c r="U25" s="47">
        <v>1.0367036900006796E-2</v>
      </c>
      <c r="V25" s="223">
        <v>0.86328045364280925</v>
      </c>
      <c r="W25" s="47">
        <v>0.47578130309047939</v>
      </c>
      <c r="X25" s="47">
        <v>0.82303551068793934</v>
      </c>
      <c r="Y25" s="246">
        <v>-0.3112376263789367</v>
      </c>
    </row>
    <row r="26" spans="1:25" ht="20.100000000000001" customHeight="1" x14ac:dyDescent="0.2">
      <c r="A26" s="66">
        <v>32</v>
      </c>
      <c r="B26" s="43" t="s">
        <v>72</v>
      </c>
      <c r="C26" s="39" t="s">
        <v>183</v>
      </c>
      <c r="D26" s="39" t="s">
        <v>183</v>
      </c>
      <c r="E26" s="39" t="s">
        <v>183</v>
      </c>
      <c r="F26" s="39" t="s">
        <v>183</v>
      </c>
      <c r="G26" s="217" t="s">
        <v>183</v>
      </c>
      <c r="H26" s="39" t="s">
        <v>183</v>
      </c>
      <c r="I26" s="39" t="s">
        <v>183</v>
      </c>
      <c r="J26" s="39" t="s">
        <v>183</v>
      </c>
      <c r="K26" s="39" t="s">
        <v>183</v>
      </c>
      <c r="L26" s="217" t="s">
        <v>183</v>
      </c>
      <c r="M26" s="39" t="s">
        <v>183</v>
      </c>
      <c r="N26" s="39" t="s">
        <v>183</v>
      </c>
      <c r="O26" s="39" t="s">
        <v>183</v>
      </c>
      <c r="P26" s="39" t="s">
        <v>183</v>
      </c>
      <c r="Q26" s="217" t="s">
        <v>183</v>
      </c>
      <c r="R26" s="39" t="s">
        <v>183</v>
      </c>
      <c r="S26" s="39" t="s">
        <v>183</v>
      </c>
      <c r="T26" s="39" t="s">
        <v>183</v>
      </c>
      <c r="U26" s="39" t="s">
        <v>183</v>
      </c>
      <c r="V26" s="217" t="s">
        <v>183</v>
      </c>
      <c r="W26" s="39">
        <v>93.605000000000004</v>
      </c>
      <c r="X26" s="39">
        <v>95.3</v>
      </c>
      <c r="Y26" s="240">
        <v>-47.905000000000001</v>
      </c>
    </row>
    <row r="27" spans="1:25" ht="20.100000000000001" customHeight="1" x14ac:dyDescent="0.2">
      <c r="A27" s="66">
        <v>35</v>
      </c>
      <c r="B27" s="46" t="s">
        <v>73</v>
      </c>
      <c r="C27" s="47" t="s">
        <v>183</v>
      </c>
      <c r="D27" s="47" t="s">
        <v>183</v>
      </c>
      <c r="E27" s="47" t="s">
        <v>183</v>
      </c>
      <c r="F27" s="47" t="s">
        <v>183</v>
      </c>
      <c r="G27" s="223" t="s">
        <v>183</v>
      </c>
      <c r="H27" s="47" t="s">
        <v>183</v>
      </c>
      <c r="I27" s="47" t="s">
        <v>183</v>
      </c>
      <c r="J27" s="47" t="s">
        <v>183</v>
      </c>
      <c r="K27" s="47" t="s">
        <v>183</v>
      </c>
      <c r="L27" s="223" t="s">
        <v>183</v>
      </c>
      <c r="M27" s="47" t="s">
        <v>183</v>
      </c>
      <c r="N27" s="47" t="s">
        <v>183</v>
      </c>
      <c r="O27" s="47" t="s">
        <v>183</v>
      </c>
      <c r="P27" s="47" t="s">
        <v>183</v>
      </c>
      <c r="Q27" s="223" t="s">
        <v>183</v>
      </c>
      <c r="R27" s="47" t="s">
        <v>183</v>
      </c>
      <c r="S27" s="47" t="s">
        <v>183</v>
      </c>
      <c r="T27" s="47" t="s">
        <v>183</v>
      </c>
      <c r="U27" s="47" t="s">
        <v>183</v>
      </c>
      <c r="V27" s="223" t="s">
        <v>183</v>
      </c>
      <c r="W27" s="47">
        <v>0.62246770211191571</v>
      </c>
      <c r="X27" s="47">
        <v>0.60995628175990457</v>
      </c>
      <c r="Y27" s="246">
        <v>-0.37181645889805875</v>
      </c>
    </row>
    <row r="28" spans="1:25" ht="6.75" customHeight="1" x14ac:dyDescent="0.2"/>
    <row r="29" spans="1:25" ht="31.5" customHeight="1" x14ac:dyDescent="0.2">
      <c r="B29" s="269" t="s">
        <v>250</v>
      </c>
      <c r="C29" s="269"/>
      <c r="D29" s="269"/>
      <c r="E29" s="269"/>
      <c r="F29" s="269"/>
      <c r="G29" s="269"/>
      <c r="H29" s="269"/>
      <c r="I29" s="269"/>
      <c r="J29" s="269"/>
      <c r="K29" s="269"/>
      <c r="L29" s="269"/>
      <c r="M29" s="269"/>
      <c r="N29" s="269"/>
      <c r="O29" s="269"/>
      <c r="P29" s="269"/>
      <c r="Q29" s="269"/>
      <c r="R29" s="269"/>
      <c r="S29" s="269"/>
      <c r="T29" s="269"/>
      <c r="U29" s="269"/>
      <c r="V29" s="269"/>
      <c r="W29" s="269"/>
    </row>
    <row r="30" spans="1:25" ht="30" customHeight="1" x14ac:dyDescent="0.2">
      <c r="B30" s="269" t="s">
        <v>251</v>
      </c>
      <c r="C30" s="269"/>
      <c r="D30" s="269"/>
      <c r="E30" s="269"/>
      <c r="F30" s="269"/>
      <c r="G30" s="269"/>
      <c r="H30" s="269"/>
      <c r="I30" s="269"/>
      <c r="J30" s="269"/>
      <c r="K30" s="269"/>
      <c r="L30" s="269"/>
      <c r="M30" s="269"/>
      <c r="N30" s="269"/>
      <c r="O30" s="269"/>
      <c r="P30" s="269"/>
      <c r="Q30" s="269"/>
      <c r="R30" s="269"/>
      <c r="S30" s="269"/>
      <c r="T30" s="269"/>
      <c r="U30" s="269"/>
      <c r="V30" s="269"/>
      <c r="W30" s="269"/>
    </row>
  </sheetData>
  <mergeCells count="2">
    <mergeCell ref="B29:W29"/>
    <mergeCell ref="B30:W30"/>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dimension ref="A1:Y49"/>
  <sheetViews>
    <sheetView showGridLines="0" zoomScaleNormal="100" workbookViewId="0"/>
  </sheetViews>
  <sheetFormatPr defaultColWidth="10.7109375" defaultRowHeight="19.5" customHeight="1" x14ac:dyDescent="0.25"/>
  <cols>
    <col min="1" max="1" width="5.7109375" style="67" customWidth="1"/>
    <col min="2" max="2" width="27.5703125" style="72" customWidth="1"/>
    <col min="3" max="11" width="10.7109375" style="72"/>
    <col min="12" max="12" width="10.5703125" style="72" customWidth="1"/>
    <col min="13" max="13" width="9.7109375" style="72" customWidth="1"/>
    <col min="14" max="14" width="10.140625" style="72" customWidth="1"/>
    <col min="15" max="17" width="9.7109375" style="72" customWidth="1"/>
    <col min="18" max="18" width="10.5703125" style="72" bestFit="1" customWidth="1"/>
    <col min="19" max="19" width="10.140625" style="72" bestFit="1" customWidth="1"/>
    <col min="20" max="22" width="9.7109375" style="72" customWidth="1"/>
    <col min="23" max="25" width="10.5703125" style="72" bestFit="1" customWidth="1"/>
    <col min="26" max="16384" width="10.7109375" style="72"/>
  </cols>
  <sheetData>
    <row r="1" spans="1:25" s="20" customFormat="1" ht="15" customHeight="1" x14ac:dyDescent="0.25">
      <c r="A1" s="66"/>
    </row>
    <row r="2" spans="1:25" s="20" customFormat="1" ht="15" customHeight="1" x14ac:dyDescent="0.25">
      <c r="A2" s="66"/>
    </row>
    <row r="3" spans="1:25" s="20" customFormat="1" ht="15" customHeight="1" x14ac:dyDescent="0.25">
      <c r="A3" s="66"/>
      <c r="B3" s="112" t="s">
        <v>232</v>
      </c>
    </row>
    <row r="4" spans="1:25" s="20" customFormat="1" ht="8.1" customHeight="1" x14ac:dyDescent="0.25">
      <c r="A4" s="66"/>
      <c r="B4" s="112"/>
    </row>
    <row r="5" spans="1:25" ht="21.95" customHeight="1" x14ac:dyDescent="0.25">
      <c r="B5" s="271" t="s">
        <v>0</v>
      </c>
      <c r="C5" s="271"/>
      <c r="D5" s="271"/>
      <c r="E5" s="271"/>
      <c r="F5" s="271"/>
      <c r="G5" s="271"/>
      <c r="H5" s="271"/>
      <c r="I5" s="271"/>
      <c r="J5" s="271"/>
      <c r="K5" s="271"/>
      <c r="L5" s="271"/>
      <c r="M5" s="271"/>
      <c r="N5" s="271"/>
      <c r="O5" s="271"/>
      <c r="P5" s="271"/>
      <c r="Q5" s="271"/>
      <c r="R5" s="271"/>
      <c r="S5" s="271"/>
      <c r="T5" s="271"/>
      <c r="U5" s="271"/>
      <c r="V5" s="271"/>
      <c r="W5" s="271"/>
      <c r="X5" s="271"/>
      <c r="Y5" s="271"/>
    </row>
    <row r="6" spans="1:25" ht="18.95" customHeight="1" x14ac:dyDescent="0.25">
      <c r="A6" s="66">
        <v>1</v>
      </c>
      <c r="B6" s="74" t="s">
        <v>15</v>
      </c>
      <c r="C6" s="75" t="s">
        <v>1</v>
      </c>
      <c r="D6" s="75" t="s">
        <v>2</v>
      </c>
      <c r="E6" s="75" t="s">
        <v>8</v>
      </c>
      <c r="F6" s="75" t="s">
        <v>13</v>
      </c>
      <c r="G6" s="75">
        <v>2018</v>
      </c>
      <c r="H6" s="75" t="s">
        <v>14</v>
      </c>
      <c r="I6" s="75" t="s">
        <v>28</v>
      </c>
      <c r="J6" s="75" t="s">
        <v>29</v>
      </c>
      <c r="K6" s="75" t="s">
        <v>30</v>
      </c>
      <c r="L6" s="75">
        <v>2019</v>
      </c>
      <c r="M6" s="75" t="s">
        <v>31</v>
      </c>
      <c r="N6" s="75" t="s">
        <v>38</v>
      </c>
      <c r="O6" s="75" t="s">
        <v>40</v>
      </c>
      <c r="P6" s="75" t="s">
        <v>41</v>
      </c>
      <c r="Q6" s="75">
        <v>2020</v>
      </c>
      <c r="R6" s="75" t="s">
        <v>53</v>
      </c>
      <c r="S6" s="75" t="s">
        <v>63</v>
      </c>
      <c r="T6" s="75" t="s">
        <v>64</v>
      </c>
      <c r="U6" s="75" t="s">
        <v>65</v>
      </c>
      <c r="V6" s="75">
        <v>2021</v>
      </c>
      <c r="W6" s="75" t="s">
        <v>66</v>
      </c>
      <c r="X6" s="75" t="s">
        <v>239</v>
      </c>
      <c r="Y6" s="75" t="s">
        <v>247</v>
      </c>
    </row>
    <row r="7" spans="1:25" ht="19.5" customHeight="1" x14ac:dyDescent="0.25">
      <c r="A7" s="66">
        <v>2</v>
      </c>
      <c r="B7" s="76" t="s">
        <v>94</v>
      </c>
      <c r="C7" s="77">
        <v>676.18799999999999</v>
      </c>
      <c r="D7" s="77">
        <v>636.51699999999994</v>
      </c>
      <c r="E7" s="77">
        <v>595.08400000000006</v>
      </c>
      <c r="F7" s="77">
        <v>583.41399999999999</v>
      </c>
      <c r="G7" s="263">
        <v>2491.2029999999995</v>
      </c>
      <c r="H7" s="77">
        <v>569.9095480287059</v>
      </c>
      <c r="I7" s="77">
        <v>613.41383556874916</v>
      </c>
      <c r="J7" s="77">
        <v>563.56799999999998</v>
      </c>
      <c r="K7" s="77">
        <v>585.82509183995182</v>
      </c>
      <c r="L7" s="263">
        <v>2332.7150000000001</v>
      </c>
      <c r="M7" s="77">
        <v>442.12900000000002</v>
      </c>
      <c r="N7" s="77">
        <v>336.70500000000004</v>
      </c>
      <c r="O7" s="77">
        <v>537.57299999999998</v>
      </c>
      <c r="P7" s="77">
        <v>634.52200000000016</v>
      </c>
      <c r="Q7" s="263">
        <v>1950.9290000000003</v>
      </c>
      <c r="R7" s="77">
        <v>602.92899999999997</v>
      </c>
      <c r="S7" s="77">
        <v>686.18899999999996</v>
      </c>
      <c r="T7" s="77">
        <v>655.08199999999988</v>
      </c>
      <c r="U7" s="77">
        <v>677.91</v>
      </c>
      <c r="V7" s="263">
        <v>2622.11</v>
      </c>
      <c r="W7" s="77">
        <v>722.13599999999997</v>
      </c>
      <c r="X7" s="77">
        <v>829.43400000000008</v>
      </c>
      <c r="Y7" s="157">
        <v>702.64499999999998</v>
      </c>
    </row>
    <row r="8" spans="1:25" ht="19.5" customHeight="1" x14ac:dyDescent="0.25">
      <c r="A8" s="66">
        <v>3</v>
      </c>
      <c r="B8" s="78" t="s">
        <v>95</v>
      </c>
      <c r="C8" s="79">
        <v>-484.95700000000005</v>
      </c>
      <c r="D8" s="79">
        <v>-474.31900000000002</v>
      </c>
      <c r="E8" s="79">
        <v>-488.05600000000004</v>
      </c>
      <c r="F8" s="79">
        <v>-441.61300000000006</v>
      </c>
      <c r="G8" s="264">
        <v>-1888.9449999999999</v>
      </c>
      <c r="H8" s="79">
        <v>-488.14584802870593</v>
      </c>
      <c r="I8" s="79">
        <v>-479.6168355687492</v>
      </c>
      <c r="J8" s="79">
        <v>-504.11900000000009</v>
      </c>
      <c r="K8" s="79">
        <v>-475.94599999999997</v>
      </c>
      <c r="L8" s="264">
        <v>-1947.828</v>
      </c>
      <c r="M8" s="79">
        <v>-391.34800000000007</v>
      </c>
      <c r="N8" s="79">
        <v>-315.99200000000002</v>
      </c>
      <c r="O8" s="79">
        <v>-396.52</v>
      </c>
      <c r="P8" s="79">
        <v>-460.07100000000003</v>
      </c>
      <c r="Q8" s="264">
        <v>-1563.9309999999996</v>
      </c>
      <c r="R8" s="79">
        <v>-428.86965180000004</v>
      </c>
      <c r="S8" s="79">
        <v>-469.307185923558</v>
      </c>
      <c r="T8" s="79">
        <v>-507.04462959</v>
      </c>
      <c r="U8" s="79">
        <v>-583.79726798000002</v>
      </c>
      <c r="V8" s="264">
        <v>-1989.0187352935582</v>
      </c>
      <c r="W8" s="79">
        <v>-524.78000000000009</v>
      </c>
      <c r="X8" s="79">
        <v>-556.32899999999995</v>
      </c>
      <c r="Y8" s="158">
        <v>-617.846</v>
      </c>
    </row>
    <row r="9" spans="1:25" ht="19.5" customHeight="1" x14ac:dyDescent="0.25">
      <c r="A9" s="66">
        <v>4</v>
      </c>
      <c r="B9" s="80" t="s">
        <v>96</v>
      </c>
      <c r="C9" s="81">
        <v>191.23099999999994</v>
      </c>
      <c r="D9" s="81">
        <v>162.19799999999992</v>
      </c>
      <c r="E9" s="81">
        <v>107.02800000000002</v>
      </c>
      <c r="F9" s="81">
        <v>141.80099999999993</v>
      </c>
      <c r="G9" s="265">
        <v>602.25799999999958</v>
      </c>
      <c r="H9" s="81">
        <v>81.763699999999972</v>
      </c>
      <c r="I9" s="81">
        <v>133.79699999999997</v>
      </c>
      <c r="J9" s="81">
        <v>59.448999999999899</v>
      </c>
      <c r="K9" s="81">
        <v>109.87909183995185</v>
      </c>
      <c r="L9" s="265">
        <v>384.88700000000017</v>
      </c>
      <c r="M9" s="81">
        <v>50.780999999999949</v>
      </c>
      <c r="N9" s="81">
        <v>20.713000000000022</v>
      </c>
      <c r="O9" s="81">
        <v>141.053</v>
      </c>
      <c r="P9" s="81">
        <v>174.45100000000014</v>
      </c>
      <c r="Q9" s="265">
        <v>386.99800000000073</v>
      </c>
      <c r="R9" s="81">
        <v>174.05934819999993</v>
      </c>
      <c r="S9" s="81">
        <v>216.88181407644197</v>
      </c>
      <c r="T9" s="81">
        <v>148.03737040999988</v>
      </c>
      <c r="U9" s="81">
        <v>94.112732019999953</v>
      </c>
      <c r="V9" s="265">
        <v>633.09126470644196</v>
      </c>
      <c r="W9" s="81">
        <v>197.35599999999988</v>
      </c>
      <c r="X9" s="81">
        <v>273.10500000000013</v>
      </c>
      <c r="Y9" s="159">
        <v>84.798999999999978</v>
      </c>
    </row>
    <row r="10" spans="1:25" ht="19.5" customHeight="1" x14ac:dyDescent="0.25">
      <c r="A10" s="66">
        <v>5</v>
      </c>
      <c r="B10" s="82" t="s">
        <v>43</v>
      </c>
      <c r="C10" s="77">
        <v>-43.313000000000002</v>
      </c>
      <c r="D10" s="77">
        <v>-43.845999999999997</v>
      </c>
      <c r="E10" s="77">
        <v>-36.613</v>
      </c>
      <c r="F10" s="77">
        <v>-35.83</v>
      </c>
      <c r="G10" s="265">
        <v>-159.60199999999998</v>
      </c>
      <c r="H10" s="77">
        <v>-41.071999999999996</v>
      </c>
      <c r="I10" s="77">
        <v>-42.075000000000003</v>
      </c>
      <c r="J10" s="77">
        <v>-57.206000000000003</v>
      </c>
      <c r="K10" s="77">
        <v>-76.158000000000001</v>
      </c>
      <c r="L10" s="265">
        <v>-216.511</v>
      </c>
      <c r="M10" s="77">
        <v>-41.647999999999996</v>
      </c>
      <c r="N10" s="77">
        <v>-29.173000000000002</v>
      </c>
      <c r="O10" s="77">
        <v>-36.64</v>
      </c>
      <c r="P10" s="77">
        <v>-44.158000000000001</v>
      </c>
      <c r="Q10" s="265">
        <v>-151.619</v>
      </c>
      <c r="R10" s="77">
        <v>-30.449877123529085</v>
      </c>
      <c r="S10" s="77">
        <v>-30.802906209999996</v>
      </c>
      <c r="T10" s="77">
        <v>-32.990370410000004</v>
      </c>
      <c r="U10" s="77">
        <v>-39.559732019999998</v>
      </c>
      <c r="V10" s="265">
        <v>-133.80288576352908</v>
      </c>
      <c r="W10" s="77">
        <v>-36.048999999999999</v>
      </c>
      <c r="X10" s="77">
        <v>-37.119</v>
      </c>
      <c r="Y10" s="157">
        <v>-31.564999999999998</v>
      </c>
    </row>
    <row r="11" spans="1:25" ht="19.5" customHeight="1" x14ac:dyDescent="0.25">
      <c r="A11" s="66">
        <v>6</v>
      </c>
      <c r="B11" s="82" t="s">
        <v>97</v>
      </c>
      <c r="C11" s="77">
        <v>69.986000000000004</v>
      </c>
      <c r="D11" s="77">
        <v>68.614000000000004</v>
      </c>
      <c r="E11" s="77">
        <v>66.596000000000004</v>
      </c>
      <c r="F11" s="77">
        <v>61.993999999999993</v>
      </c>
      <c r="G11" s="265">
        <v>267.19</v>
      </c>
      <c r="H11" s="77">
        <v>81.108000000000004</v>
      </c>
      <c r="I11" s="77">
        <v>73.315000000000012</v>
      </c>
      <c r="J11" s="77">
        <v>93.498000000000005</v>
      </c>
      <c r="K11" s="77">
        <v>69.971000000000004</v>
      </c>
      <c r="L11" s="265">
        <v>317.89200000000005</v>
      </c>
      <c r="M11" s="77">
        <v>67.596999999999994</v>
      </c>
      <c r="N11" s="77">
        <v>52.128</v>
      </c>
      <c r="O11" s="77">
        <v>61.358999999999995</v>
      </c>
      <c r="P11" s="77">
        <v>62.840999999999994</v>
      </c>
      <c r="Q11" s="265">
        <v>243.92500000000001</v>
      </c>
      <c r="R11" s="77">
        <v>59.198</v>
      </c>
      <c r="S11" s="77">
        <v>62.157000000000004</v>
      </c>
      <c r="T11" s="77">
        <v>68.47</v>
      </c>
      <c r="U11" s="77">
        <v>68.88600000000001</v>
      </c>
      <c r="V11" s="265">
        <v>258.71099999999996</v>
      </c>
      <c r="W11" s="77">
        <v>65.891999999999996</v>
      </c>
      <c r="X11" s="77">
        <v>74.373999999999995</v>
      </c>
      <c r="Y11" s="157">
        <v>72.753</v>
      </c>
    </row>
    <row r="12" spans="1:25" ht="19.5" customHeight="1" x14ac:dyDescent="0.25">
      <c r="A12" s="66">
        <v>7</v>
      </c>
      <c r="B12" s="120" t="s">
        <v>182</v>
      </c>
      <c r="C12" s="121" t="s">
        <v>183</v>
      </c>
      <c r="D12" s="121" t="s">
        <v>183</v>
      </c>
      <c r="E12" s="121" t="s">
        <v>183</v>
      </c>
      <c r="F12" s="121" t="s">
        <v>183</v>
      </c>
      <c r="G12" s="122" t="s">
        <v>183</v>
      </c>
      <c r="H12" s="121" t="s">
        <v>183</v>
      </c>
      <c r="I12" s="121" t="s">
        <v>183</v>
      </c>
      <c r="J12" s="121" t="s">
        <v>183</v>
      </c>
      <c r="K12" s="121" t="s">
        <v>183</v>
      </c>
      <c r="L12" s="122" t="s">
        <v>183</v>
      </c>
      <c r="M12" s="121" t="s">
        <v>183</v>
      </c>
      <c r="N12" s="121" t="s">
        <v>183</v>
      </c>
      <c r="O12" s="121" t="s">
        <v>183</v>
      </c>
      <c r="P12" s="121" t="s">
        <v>183</v>
      </c>
      <c r="Q12" s="122" t="s">
        <v>183</v>
      </c>
      <c r="R12" s="121" t="s">
        <v>183</v>
      </c>
      <c r="S12" s="121" t="s">
        <v>183</v>
      </c>
      <c r="T12" s="121" t="s">
        <v>183</v>
      </c>
      <c r="U12" s="121" t="s">
        <v>183</v>
      </c>
      <c r="V12" s="122" t="s">
        <v>183</v>
      </c>
      <c r="W12" s="121">
        <v>189.05</v>
      </c>
      <c r="X12" s="121">
        <v>313.97599999999994</v>
      </c>
      <c r="Y12" s="121">
        <v>111.35400000000001</v>
      </c>
    </row>
    <row r="13" spans="1:25" ht="19.5" customHeight="1" x14ac:dyDescent="0.25">
      <c r="A13" s="66">
        <v>8</v>
      </c>
      <c r="B13" s="83" t="s">
        <v>184</v>
      </c>
      <c r="C13" s="84">
        <v>191.22400000000002</v>
      </c>
      <c r="D13" s="84">
        <v>162.947</v>
      </c>
      <c r="E13" s="84">
        <v>119.86399999999999</v>
      </c>
      <c r="F13" s="84">
        <v>130.846</v>
      </c>
      <c r="G13" s="85">
        <v>604.88099999999986</v>
      </c>
      <c r="H13" s="84">
        <v>107.85199999999999</v>
      </c>
      <c r="I13" s="84">
        <v>118.47599999999998</v>
      </c>
      <c r="J13" s="84">
        <v>57.758000000000003</v>
      </c>
      <c r="K13" s="84">
        <v>64.912000000000006</v>
      </c>
      <c r="L13" s="85">
        <v>348.99900000000002</v>
      </c>
      <c r="M13" s="84">
        <v>43.713000000000008</v>
      </c>
      <c r="N13" s="84">
        <v>39.908999999999999</v>
      </c>
      <c r="O13" s="84">
        <v>152.00199999999998</v>
      </c>
      <c r="P13" s="84">
        <v>167.315</v>
      </c>
      <c r="Q13" s="85">
        <v>402.93899999999996</v>
      </c>
      <c r="R13" s="84">
        <v>179.96217107647092</v>
      </c>
      <c r="S13" s="84">
        <v>232.66790786644208</v>
      </c>
      <c r="T13" s="84">
        <v>155.42499999999995</v>
      </c>
      <c r="U13" s="84">
        <v>136.18499999999997</v>
      </c>
      <c r="V13" s="85">
        <v>704.24007894291299</v>
      </c>
      <c r="W13" s="84">
        <v>208.477</v>
      </c>
      <c r="X13" s="84">
        <v>285.75599999999997</v>
      </c>
      <c r="Y13" s="84">
        <v>103.31800000000001</v>
      </c>
    </row>
    <row r="14" spans="1:25" ht="19.5" customHeight="1" x14ac:dyDescent="0.25">
      <c r="A14" s="66">
        <v>9</v>
      </c>
      <c r="B14" s="86" t="s">
        <v>98</v>
      </c>
      <c r="C14" s="87">
        <v>0.28279709193301272</v>
      </c>
      <c r="D14" s="87">
        <v>0.2559978759404698</v>
      </c>
      <c r="E14" s="87">
        <v>0.20142366455828081</v>
      </c>
      <c r="F14" s="87">
        <v>0.22427641434727313</v>
      </c>
      <c r="G14" s="266">
        <v>0.24280678852747045</v>
      </c>
      <c r="H14" s="87">
        <v>0.18924406578737923</v>
      </c>
      <c r="I14" s="87">
        <v>0.19314204070756019</v>
      </c>
      <c r="J14" s="87">
        <v>0.10248630156431877</v>
      </c>
      <c r="K14" s="87">
        <v>0.11080440374468298</v>
      </c>
      <c r="L14" s="266">
        <v>0.14961064682140768</v>
      </c>
      <c r="M14" s="87">
        <v>9.8869334515492097E-2</v>
      </c>
      <c r="N14" s="87">
        <v>0.11852808838597584</v>
      </c>
      <c r="O14" s="87">
        <v>0.28275601639219228</v>
      </c>
      <c r="P14" s="87">
        <v>0.26368668068246642</v>
      </c>
      <c r="Q14" s="266">
        <v>0.20653698827584188</v>
      </c>
      <c r="R14" s="87">
        <v>0.29847987254962183</v>
      </c>
      <c r="S14" s="87">
        <v>0.33907262848346753</v>
      </c>
      <c r="T14" s="87">
        <v>0.23726037351049178</v>
      </c>
      <c r="U14" s="87">
        <v>0.20088949860600963</v>
      </c>
      <c r="V14" s="266">
        <v>0.26857762601222412</v>
      </c>
      <c r="W14" s="87">
        <v>0.28869492727131735</v>
      </c>
      <c r="X14" s="87">
        <v>0.34451927458965986</v>
      </c>
      <c r="Y14" s="160">
        <v>0.14704153591073732</v>
      </c>
    </row>
    <row r="15" spans="1:25" ht="12" customHeight="1" x14ac:dyDescent="0.25">
      <c r="A15" s="66"/>
      <c r="N15" s="88"/>
      <c r="O15" s="89"/>
      <c r="S15" s="90"/>
      <c r="T15" s="91"/>
      <c r="W15" s="73"/>
      <c r="X15" s="73"/>
      <c r="Y15" s="73"/>
    </row>
    <row r="16" spans="1:25" ht="21.95" customHeight="1" x14ac:dyDescent="0.25">
      <c r="A16" s="66"/>
      <c r="B16" s="271" t="s">
        <v>16</v>
      </c>
      <c r="C16" s="271"/>
      <c r="D16" s="271"/>
      <c r="E16" s="271"/>
      <c r="F16" s="271"/>
      <c r="G16" s="271"/>
      <c r="H16" s="271"/>
      <c r="I16" s="271"/>
      <c r="J16" s="271"/>
      <c r="K16" s="271"/>
      <c r="L16" s="271"/>
      <c r="M16" s="271"/>
      <c r="N16" s="271"/>
      <c r="O16" s="271"/>
      <c r="P16" s="271"/>
      <c r="Q16" s="271"/>
      <c r="R16" s="271"/>
      <c r="S16" s="271"/>
      <c r="T16" s="271"/>
      <c r="U16" s="271"/>
      <c r="V16" s="271"/>
      <c r="W16" s="271"/>
      <c r="X16" s="271"/>
      <c r="Y16" s="271"/>
    </row>
    <row r="17" spans="1:25" ht="18.95" customHeight="1" x14ac:dyDescent="0.25">
      <c r="A17" s="66"/>
      <c r="B17" s="74" t="s">
        <v>15</v>
      </c>
      <c r="C17" s="75" t="str">
        <f>C$6</f>
        <v>1Q18</v>
      </c>
      <c r="D17" s="75" t="str">
        <f t="shared" ref="D17:Y17" si="0">D$6</f>
        <v>2Q18</v>
      </c>
      <c r="E17" s="75" t="str">
        <f t="shared" si="0"/>
        <v>3Q18</v>
      </c>
      <c r="F17" s="75" t="str">
        <f t="shared" si="0"/>
        <v>4Q18</v>
      </c>
      <c r="G17" s="75">
        <f t="shared" si="0"/>
        <v>2018</v>
      </c>
      <c r="H17" s="75" t="str">
        <f t="shared" si="0"/>
        <v>1Q19</v>
      </c>
      <c r="I17" s="75" t="str">
        <f t="shared" si="0"/>
        <v>2Q19</v>
      </c>
      <c r="J17" s="75" t="str">
        <f t="shared" si="0"/>
        <v>3Q19</v>
      </c>
      <c r="K17" s="75" t="str">
        <f t="shared" si="0"/>
        <v>4Q19</v>
      </c>
      <c r="L17" s="75">
        <f t="shared" si="0"/>
        <v>2019</v>
      </c>
      <c r="M17" s="75" t="str">
        <f t="shared" si="0"/>
        <v>1Q20</v>
      </c>
      <c r="N17" s="75" t="str">
        <f t="shared" si="0"/>
        <v>2Q20</v>
      </c>
      <c r="O17" s="75" t="str">
        <f t="shared" si="0"/>
        <v>3Q20</v>
      </c>
      <c r="P17" s="75" t="str">
        <f t="shared" si="0"/>
        <v>4Q20</v>
      </c>
      <c r="Q17" s="75">
        <f t="shared" si="0"/>
        <v>2020</v>
      </c>
      <c r="R17" s="75" t="str">
        <f t="shared" si="0"/>
        <v>1Q21</v>
      </c>
      <c r="S17" s="75" t="str">
        <f t="shared" si="0"/>
        <v>2Q21</v>
      </c>
      <c r="T17" s="75" t="str">
        <f t="shared" si="0"/>
        <v>3Q21</v>
      </c>
      <c r="U17" s="75" t="str">
        <f t="shared" si="0"/>
        <v>4Q21</v>
      </c>
      <c r="V17" s="75">
        <f t="shared" si="0"/>
        <v>2021</v>
      </c>
      <c r="W17" s="75" t="str">
        <f t="shared" si="0"/>
        <v>1Q22</v>
      </c>
      <c r="X17" s="75" t="str">
        <f t="shared" si="0"/>
        <v>2Q22</v>
      </c>
      <c r="Y17" s="75" t="str">
        <f t="shared" si="0"/>
        <v>3Q22</v>
      </c>
    </row>
    <row r="18" spans="1:25" ht="18" customHeight="1" x14ac:dyDescent="0.25">
      <c r="A18" s="66">
        <v>13</v>
      </c>
      <c r="B18" s="76" t="s">
        <v>94</v>
      </c>
      <c r="C18" s="77">
        <v>327.23500000000001</v>
      </c>
      <c r="D18" s="77">
        <v>301.33</v>
      </c>
      <c r="E18" s="77">
        <v>249.63800000000001</v>
      </c>
      <c r="F18" s="77">
        <v>285.53800000000001</v>
      </c>
      <c r="G18" s="263">
        <v>1163.741</v>
      </c>
      <c r="H18" s="77">
        <v>272.33554802870589</v>
      </c>
      <c r="I18" s="77">
        <v>246.21683556874916</v>
      </c>
      <c r="J18" s="77">
        <v>248.369</v>
      </c>
      <c r="K18" s="77">
        <v>233.65909183995183</v>
      </c>
      <c r="L18" s="263">
        <v>1000.58</v>
      </c>
      <c r="M18" s="77">
        <v>162.523</v>
      </c>
      <c r="N18" s="77">
        <v>110.71899999999999</v>
      </c>
      <c r="O18" s="77">
        <v>205.78200000000001</v>
      </c>
      <c r="P18" s="77">
        <v>269.43799999999999</v>
      </c>
      <c r="Q18" s="263">
        <v>748.46199999999999</v>
      </c>
      <c r="R18" s="77">
        <v>255.244</v>
      </c>
      <c r="S18" s="77">
        <v>310.89999999999998</v>
      </c>
      <c r="T18" s="77">
        <v>276.166</v>
      </c>
      <c r="U18" s="77">
        <v>323.274</v>
      </c>
      <c r="V18" s="263">
        <v>1165.5839999999998</v>
      </c>
      <c r="W18" s="77">
        <v>321.952</v>
      </c>
      <c r="X18" s="77">
        <v>369.57100000000003</v>
      </c>
      <c r="Y18" s="157">
        <v>241.31200000000001</v>
      </c>
    </row>
    <row r="19" spans="1:25" ht="18" customHeight="1" x14ac:dyDescent="0.25">
      <c r="A19" s="66">
        <v>14</v>
      </c>
      <c r="B19" s="78" t="s">
        <v>95</v>
      </c>
      <c r="C19" s="79">
        <v>-172.523</v>
      </c>
      <c r="D19" s="79">
        <v>-176.05699999999999</v>
      </c>
      <c r="E19" s="79">
        <v>-179.87100000000001</v>
      </c>
      <c r="F19" s="79">
        <v>-179.3</v>
      </c>
      <c r="G19" s="264">
        <v>-707.75099999999998</v>
      </c>
      <c r="H19" s="79">
        <v>-199.7588480287059</v>
      </c>
      <c r="I19" s="79">
        <v>-187.46683556874916</v>
      </c>
      <c r="J19" s="79">
        <v>-221.02600000000001</v>
      </c>
      <c r="K19" s="79">
        <v>-196.80700000000002</v>
      </c>
      <c r="L19" s="264">
        <v>-805.05799999999999</v>
      </c>
      <c r="M19" s="79">
        <v>-183.17699999999999</v>
      </c>
      <c r="N19" s="79">
        <v>-119.196</v>
      </c>
      <c r="O19" s="79">
        <v>-145.51400000000001</v>
      </c>
      <c r="P19" s="79">
        <v>-177.52099999999999</v>
      </c>
      <c r="Q19" s="264">
        <v>-625.40800000000002</v>
      </c>
      <c r="R19" s="79">
        <v>-165.90471483854418</v>
      </c>
      <c r="S19" s="79">
        <v>-177.07581766107228</v>
      </c>
      <c r="T19" s="79">
        <v>-192.6369932425014</v>
      </c>
      <c r="U19" s="79">
        <v>-191.03543262340193</v>
      </c>
      <c r="V19" s="264">
        <v>-726.65295836551979</v>
      </c>
      <c r="W19" s="79">
        <v>-193.256</v>
      </c>
      <c r="X19" s="79">
        <v>-215.64</v>
      </c>
      <c r="Y19" s="158">
        <v>-193.36600000000001</v>
      </c>
    </row>
    <row r="20" spans="1:25" ht="18" customHeight="1" x14ac:dyDescent="0.25">
      <c r="A20" s="66">
        <v>15</v>
      </c>
      <c r="B20" s="80" t="s">
        <v>96</v>
      </c>
      <c r="C20" s="81">
        <v>154.71200000000002</v>
      </c>
      <c r="D20" s="81">
        <v>125.273</v>
      </c>
      <c r="E20" s="81">
        <v>69.766999999999996</v>
      </c>
      <c r="F20" s="81">
        <v>106.238</v>
      </c>
      <c r="G20" s="265">
        <v>455.99</v>
      </c>
      <c r="H20" s="81">
        <v>72.576699999999988</v>
      </c>
      <c r="I20" s="81">
        <v>58.75</v>
      </c>
      <c r="J20" s="81">
        <v>27.342999999999989</v>
      </c>
      <c r="K20" s="81">
        <v>36.852091839951811</v>
      </c>
      <c r="L20" s="265">
        <v>195.52199999999999</v>
      </c>
      <c r="M20" s="81">
        <v>-20.654</v>
      </c>
      <c r="N20" s="81">
        <v>-8.4770000000000003</v>
      </c>
      <c r="O20" s="81">
        <v>60.268000000000001</v>
      </c>
      <c r="P20" s="81">
        <v>91.917000000000002</v>
      </c>
      <c r="Q20" s="265">
        <v>123.054</v>
      </c>
      <c r="R20" s="81">
        <v>89.339285161455834</v>
      </c>
      <c r="S20" s="81">
        <v>133.82418233892773</v>
      </c>
      <c r="T20" s="81">
        <v>83.529006757498607</v>
      </c>
      <c r="U20" s="81">
        <v>132.23856737659807</v>
      </c>
      <c r="V20" s="265">
        <v>438.93104163448027</v>
      </c>
      <c r="W20" s="81">
        <v>128.696</v>
      </c>
      <c r="X20" s="81">
        <v>153.93100000000001</v>
      </c>
      <c r="Y20" s="159">
        <v>47.945999999999998</v>
      </c>
    </row>
    <row r="21" spans="1:25" ht="18" customHeight="1" x14ac:dyDescent="0.25">
      <c r="A21" s="66">
        <v>16</v>
      </c>
      <c r="B21" s="82" t="s">
        <v>43</v>
      </c>
      <c r="C21" s="77">
        <v>-13.388</v>
      </c>
      <c r="D21" s="77">
        <v>-12.74</v>
      </c>
      <c r="E21" s="77">
        <v>-11.541</v>
      </c>
      <c r="F21" s="77">
        <v>-17.036999999999999</v>
      </c>
      <c r="G21" s="265">
        <v>-54.705999999999996</v>
      </c>
      <c r="H21" s="77">
        <v>-20.262</v>
      </c>
      <c r="I21" s="77">
        <v>-30.277000000000001</v>
      </c>
      <c r="J21" s="77">
        <v>-29.919</v>
      </c>
      <c r="K21" s="77">
        <v>-36.822000000000003</v>
      </c>
      <c r="L21" s="265">
        <v>-117.28</v>
      </c>
      <c r="M21" s="77">
        <v>-18.533999999999999</v>
      </c>
      <c r="N21" s="77">
        <v>-12.372999999999999</v>
      </c>
      <c r="O21" s="77">
        <v>-18.393000000000001</v>
      </c>
      <c r="P21" s="77">
        <v>-21.053999999999998</v>
      </c>
      <c r="Q21" s="265">
        <v>-70.353999999999999</v>
      </c>
      <c r="R21" s="81">
        <v>-15.6365</v>
      </c>
      <c r="S21" s="81">
        <v>-15.018157424482908</v>
      </c>
      <c r="T21" s="81">
        <v>-14.083335233235648</v>
      </c>
      <c r="U21" s="81">
        <v>-20.000667478555002</v>
      </c>
      <c r="V21" s="265">
        <v>-64.738660136273552</v>
      </c>
      <c r="W21" s="77">
        <v>-15.148</v>
      </c>
      <c r="X21" s="77">
        <v>-16.739999999999998</v>
      </c>
      <c r="Y21" s="157">
        <v>-17.338000000000001</v>
      </c>
    </row>
    <row r="22" spans="1:25" ht="18" customHeight="1" x14ac:dyDescent="0.25">
      <c r="A22" s="66">
        <v>17</v>
      </c>
      <c r="B22" s="82" t="s">
        <v>97</v>
      </c>
      <c r="C22" s="77">
        <v>44.942999999999998</v>
      </c>
      <c r="D22" s="77">
        <v>44.695999999999998</v>
      </c>
      <c r="E22" s="77">
        <v>43.54</v>
      </c>
      <c r="F22" s="77">
        <v>39.177999999999997</v>
      </c>
      <c r="G22" s="265">
        <v>172.357</v>
      </c>
      <c r="H22" s="77">
        <v>55.718000000000004</v>
      </c>
      <c r="I22" s="77">
        <v>47.984999999999999</v>
      </c>
      <c r="J22" s="77">
        <v>68.183000000000007</v>
      </c>
      <c r="K22" s="77">
        <v>45.984000000000002</v>
      </c>
      <c r="L22" s="265">
        <v>217.87000000000003</v>
      </c>
      <c r="M22" s="77">
        <v>45.487000000000002</v>
      </c>
      <c r="N22" s="77">
        <v>31.056000000000001</v>
      </c>
      <c r="O22" s="77">
        <v>40.942999999999998</v>
      </c>
      <c r="P22" s="77">
        <v>42.497999999999998</v>
      </c>
      <c r="Q22" s="265">
        <v>159.98400000000001</v>
      </c>
      <c r="R22" s="81">
        <v>37.795000000000002</v>
      </c>
      <c r="S22" s="81">
        <v>41.637999999999998</v>
      </c>
      <c r="T22" s="81">
        <v>47.331000000000003</v>
      </c>
      <c r="U22" s="81">
        <v>48.127000000000002</v>
      </c>
      <c r="V22" s="265">
        <v>174.89099999999999</v>
      </c>
      <c r="W22" s="77">
        <v>44.866999999999997</v>
      </c>
      <c r="X22" s="77">
        <v>51.223999999999997</v>
      </c>
      <c r="Y22" s="157">
        <v>49.095999999999997</v>
      </c>
    </row>
    <row r="23" spans="1:25" ht="18" customHeight="1" x14ac:dyDescent="0.25">
      <c r="A23" s="66">
        <v>19</v>
      </c>
      <c r="B23" s="83" t="s">
        <v>49</v>
      </c>
      <c r="C23" s="84">
        <v>160.571</v>
      </c>
      <c r="D23" s="84">
        <v>116.343</v>
      </c>
      <c r="E23" s="84">
        <v>65.087999999999994</v>
      </c>
      <c r="F23" s="84">
        <v>88.376000000000005</v>
      </c>
      <c r="G23" s="85">
        <v>430.37799999999993</v>
      </c>
      <c r="H23" s="84">
        <v>82.527000000000001</v>
      </c>
      <c r="I23" s="84">
        <v>43.985999999999997</v>
      </c>
      <c r="J23" s="84">
        <v>33.073</v>
      </c>
      <c r="K23" s="84">
        <v>13.022</v>
      </c>
      <c r="L23" s="85">
        <v>172.608</v>
      </c>
      <c r="M23" s="84">
        <v>-16.59</v>
      </c>
      <c r="N23" s="84">
        <v>2.9580000000000002</v>
      </c>
      <c r="O23" s="84">
        <v>66.942999999999998</v>
      </c>
      <c r="P23" s="84">
        <v>87.17</v>
      </c>
      <c r="Q23" s="85">
        <v>140.48099999999999</v>
      </c>
      <c r="R23" s="84">
        <v>97.318485161455826</v>
      </c>
      <c r="S23" s="84">
        <v>141.435</v>
      </c>
      <c r="T23" s="84">
        <v>92.072999999999993</v>
      </c>
      <c r="U23" s="84">
        <v>109.75700000000003</v>
      </c>
      <c r="V23" s="85">
        <v>440.58348516145588</v>
      </c>
      <c r="W23" s="84">
        <v>127.49299999999999</v>
      </c>
      <c r="X23" s="84">
        <v>145.084</v>
      </c>
      <c r="Y23" s="84">
        <v>45.366999999999997</v>
      </c>
    </row>
    <row r="24" spans="1:25" ht="18" customHeight="1" x14ac:dyDescent="0.25">
      <c r="A24" s="66">
        <v>20</v>
      </c>
      <c r="B24" s="86" t="s">
        <v>98</v>
      </c>
      <c r="C24" s="87">
        <v>0.49069017678426818</v>
      </c>
      <c r="D24" s="87">
        <v>0.38609829754753927</v>
      </c>
      <c r="E24" s="87">
        <v>0.26072953636866181</v>
      </c>
      <c r="F24" s="87">
        <v>0.30950696579789733</v>
      </c>
      <c r="G24" s="266">
        <v>0.36982283858693638</v>
      </c>
      <c r="H24" s="87">
        <v>0.30303425534187384</v>
      </c>
      <c r="I24" s="87">
        <v>0.17864741011066296</v>
      </c>
      <c r="J24" s="87">
        <v>0.13316074067214509</v>
      </c>
      <c r="K24" s="87">
        <v>5.5730765267715789E-2</v>
      </c>
      <c r="L24" s="266">
        <v>0.17250794539167283</v>
      </c>
      <c r="M24" s="87">
        <v>-0.10207785974908166</v>
      </c>
      <c r="N24" s="87">
        <v>2.6716281758325133E-2</v>
      </c>
      <c r="O24" s="87">
        <v>0.3253102798106734</v>
      </c>
      <c r="P24" s="87">
        <v>0.32352526369702866</v>
      </c>
      <c r="Q24" s="266">
        <v>0.18769289556450428</v>
      </c>
      <c r="R24" s="87">
        <v>0.38127628920349088</v>
      </c>
      <c r="S24" s="87">
        <v>0.45492119652621427</v>
      </c>
      <c r="T24" s="87">
        <v>0.33339730451974536</v>
      </c>
      <c r="U24" s="87">
        <v>0.33951694228425433</v>
      </c>
      <c r="V24" s="266">
        <v>0.37799376549562791</v>
      </c>
      <c r="W24" s="87">
        <v>0.39600002484842461</v>
      </c>
      <c r="X24" s="87">
        <v>0.39257409266419713</v>
      </c>
      <c r="Y24" s="160">
        <v>0.18800142554037924</v>
      </c>
    </row>
    <row r="25" spans="1:25" ht="12" customHeight="1" x14ac:dyDescent="0.25">
      <c r="A25" s="66"/>
      <c r="W25" s="73"/>
      <c r="X25" s="73"/>
      <c r="Y25" s="73"/>
    </row>
    <row r="26" spans="1:25" ht="21.95" customHeight="1" x14ac:dyDescent="0.25">
      <c r="A26" s="66"/>
      <c r="B26" s="271" t="s">
        <v>18</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row>
    <row r="27" spans="1:25" ht="18.95" customHeight="1" x14ac:dyDescent="0.25">
      <c r="A27" s="66"/>
      <c r="B27" s="74" t="s">
        <v>15</v>
      </c>
      <c r="C27" s="75" t="str">
        <f>C$6</f>
        <v>1Q18</v>
      </c>
      <c r="D27" s="75" t="str">
        <f t="shared" ref="D27:Y27" si="1">D$6</f>
        <v>2Q18</v>
      </c>
      <c r="E27" s="75" t="str">
        <f t="shared" si="1"/>
        <v>3Q18</v>
      </c>
      <c r="F27" s="75" t="str">
        <f t="shared" si="1"/>
        <v>4Q18</v>
      </c>
      <c r="G27" s="75">
        <f t="shared" si="1"/>
        <v>2018</v>
      </c>
      <c r="H27" s="75" t="str">
        <f t="shared" si="1"/>
        <v>1Q19</v>
      </c>
      <c r="I27" s="75" t="str">
        <f t="shared" si="1"/>
        <v>2Q19</v>
      </c>
      <c r="J27" s="75" t="str">
        <f t="shared" si="1"/>
        <v>3Q19</v>
      </c>
      <c r="K27" s="75" t="str">
        <f t="shared" si="1"/>
        <v>4Q19</v>
      </c>
      <c r="L27" s="75">
        <f t="shared" si="1"/>
        <v>2019</v>
      </c>
      <c r="M27" s="75" t="str">
        <f t="shared" si="1"/>
        <v>1Q20</v>
      </c>
      <c r="N27" s="75" t="str">
        <f t="shared" si="1"/>
        <v>2Q20</v>
      </c>
      <c r="O27" s="75" t="str">
        <f t="shared" si="1"/>
        <v>3Q20</v>
      </c>
      <c r="P27" s="75" t="str">
        <f t="shared" si="1"/>
        <v>4Q20</v>
      </c>
      <c r="Q27" s="75">
        <f t="shared" si="1"/>
        <v>2020</v>
      </c>
      <c r="R27" s="75" t="str">
        <f t="shared" si="1"/>
        <v>1Q21</v>
      </c>
      <c r="S27" s="75" t="str">
        <f t="shared" si="1"/>
        <v>2Q21</v>
      </c>
      <c r="T27" s="75" t="str">
        <f t="shared" si="1"/>
        <v>3Q21</v>
      </c>
      <c r="U27" s="75" t="str">
        <f t="shared" si="1"/>
        <v>4Q21</v>
      </c>
      <c r="V27" s="75">
        <f t="shared" si="1"/>
        <v>2021</v>
      </c>
      <c r="W27" s="75" t="str">
        <f t="shared" si="1"/>
        <v>1Q22</v>
      </c>
      <c r="X27" s="75" t="str">
        <f t="shared" si="1"/>
        <v>2Q22</v>
      </c>
      <c r="Y27" s="75" t="str">
        <f t="shared" si="1"/>
        <v>3Q22</v>
      </c>
    </row>
    <row r="28" spans="1:25" ht="18" customHeight="1" x14ac:dyDescent="0.25">
      <c r="A28" s="66">
        <v>24</v>
      </c>
      <c r="B28" s="76" t="s">
        <v>94</v>
      </c>
      <c r="C28" s="77">
        <v>557.29499999999996</v>
      </c>
      <c r="D28" s="77">
        <v>520.22699999999998</v>
      </c>
      <c r="E28" s="77">
        <v>483.00599999999997</v>
      </c>
      <c r="F28" s="77">
        <v>470.041</v>
      </c>
      <c r="G28" s="263">
        <v>2030.5689999999997</v>
      </c>
      <c r="H28" s="77">
        <v>454.976</v>
      </c>
      <c r="I28" s="77">
        <v>508.83699999999999</v>
      </c>
      <c r="J28" s="77">
        <v>442.161</v>
      </c>
      <c r="K28" s="77">
        <v>459.7589999999999</v>
      </c>
      <c r="L28" s="263">
        <v>1865.7329999999999</v>
      </c>
      <c r="M28" s="77">
        <v>371.84800000000001</v>
      </c>
      <c r="N28" s="77">
        <v>274.57100000000003</v>
      </c>
      <c r="O28" s="77">
        <v>422.113</v>
      </c>
      <c r="P28" s="77">
        <v>481.79160922438069</v>
      </c>
      <c r="Q28" s="263">
        <v>1550.3236092243808</v>
      </c>
      <c r="R28" s="77">
        <v>468.30099999999999</v>
      </c>
      <c r="S28" s="77">
        <v>520.51022870058739</v>
      </c>
      <c r="T28" s="77">
        <v>521.75431018807922</v>
      </c>
      <c r="U28" s="77">
        <v>511.22247325676051</v>
      </c>
      <c r="V28" s="263">
        <v>2021.7880121454273</v>
      </c>
      <c r="W28" s="77">
        <v>561.72699999999998</v>
      </c>
      <c r="X28" s="77">
        <v>683.36800000000005</v>
      </c>
      <c r="Y28" s="157">
        <v>615.53300000000002</v>
      </c>
    </row>
    <row r="29" spans="1:25" ht="18" customHeight="1" x14ac:dyDescent="0.25">
      <c r="A29" s="66">
        <v>25</v>
      </c>
      <c r="B29" s="78" t="s">
        <v>95</v>
      </c>
      <c r="C29" s="79">
        <v>-516.69799999999998</v>
      </c>
      <c r="D29" s="79">
        <v>-481.71100000000001</v>
      </c>
      <c r="E29" s="79">
        <v>-444.15600000000001</v>
      </c>
      <c r="F29" s="79">
        <v>-436.20400000000001</v>
      </c>
      <c r="G29" s="264">
        <v>-1878.769</v>
      </c>
      <c r="H29" s="79">
        <v>-427.18400000000003</v>
      </c>
      <c r="I29" s="79">
        <v>-426.65100000000001</v>
      </c>
      <c r="J29" s="79">
        <v>-414.71199999999999</v>
      </c>
      <c r="K29" s="79">
        <v>-386.51499999999987</v>
      </c>
      <c r="L29" s="264">
        <v>-1655.0619999999999</v>
      </c>
      <c r="M29" s="79">
        <v>-313.245</v>
      </c>
      <c r="N29" s="79">
        <v>-241.298</v>
      </c>
      <c r="O29" s="79">
        <v>-336.31799999999998</v>
      </c>
      <c r="P29" s="79">
        <v>-397.04148168343727</v>
      </c>
      <c r="Q29" s="264">
        <v>-1287.9024816834371</v>
      </c>
      <c r="R29" s="79">
        <v>-386.69902760382013</v>
      </c>
      <c r="S29" s="79">
        <v>-441.66477163315278</v>
      </c>
      <c r="T29" s="79">
        <v>-461.68181292361209</v>
      </c>
      <c r="U29" s="79">
        <v>-552.65767127190077</v>
      </c>
      <c r="V29" s="264">
        <v>-1842.7032834324859</v>
      </c>
      <c r="W29" s="79">
        <v>-502.85899999999998</v>
      </c>
      <c r="X29" s="79">
        <v>-566.49599999999998</v>
      </c>
      <c r="Y29" s="158">
        <v>-578.63499999999999</v>
      </c>
    </row>
    <row r="30" spans="1:25" ht="18" customHeight="1" x14ac:dyDescent="0.25">
      <c r="A30" s="66">
        <v>26</v>
      </c>
      <c r="B30" s="80" t="s">
        <v>96</v>
      </c>
      <c r="C30" s="81">
        <v>40.59699999999998</v>
      </c>
      <c r="D30" s="81">
        <v>38.515999999999963</v>
      </c>
      <c r="E30" s="81">
        <v>38.849999999999966</v>
      </c>
      <c r="F30" s="81">
        <v>33.837000000000003</v>
      </c>
      <c r="G30" s="265">
        <v>151.7999999999999</v>
      </c>
      <c r="H30" s="81">
        <v>27.791999999999973</v>
      </c>
      <c r="I30" s="81">
        <v>82.185999999999979</v>
      </c>
      <c r="J30" s="81">
        <v>27.449000000000012</v>
      </c>
      <c r="K30" s="81">
        <v>73.244000000000028</v>
      </c>
      <c r="L30" s="265">
        <v>210.67099999999999</v>
      </c>
      <c r="M30" s="81">
        <v>58.603000000000002</v>
      </c>
      <c r="N30" s="81">
        <v>33.273000000000003</v>
      </c>
      <c r="O30" s="81">
        <v>85.795000000000002</v>
      </c>
      <c r="P30" s="81">
        <v>84.750127540943453</v>
      </c>
      <c r="Q30" s="265">
        <v>262.42112754094342</v>
      </c>
      <c r="R30" s="81">
        <v>81.60197239617986</v>
      </c>
      <c r="S30" s="81">
        <v>78.845457067434623</v>
      </c>
      <c r="T30" s="81">
        <v>60.072497264467124</v>
      </c>
      <c r="U30" s="81">
        <v>-41.435198015140251</v>
      </c>
      <c r="V30" s="265">
        <v>179.08472871294134</v>
      </c>
      <c r="W30" s="81">
        <v>58.868000000000002</v>
      </c>
      <c r="X30" s="81">
        <v>116.872</v>
      </c>
      <c r="Y30" s="159">
        <v>36.898000000000003</v>
      </c>
    </row>
    <row r="31" spans="1:25" ht="18" customHeight="1" x14ac:dyDescent="0.25">
      <c r="A31" s="66">
        <v>27</v>
      </c>
      <c r="B31" s="82" t="s">
        <v>43</v>
      </c>
      <c r="C31" s="77">
        <v>-21.731000000000002</v>
      </c>
      <c r="D31" s="77">
        <v>-22.678999999999998</v>
      </c>
      <c r="E31" s="77">
        <v>-20.363</v>
      </c>
      <c r="F31" s="77">
        <v>-23.155000000000001</v>
      </c>
      <c r="G31" s="265">
        <v>-87.927999999999997</v>
      </c>
      <c r="H31" s="77">
        <v>-16.401</v>
      </c>
      <c r="I31" s="77">
        <v>-17.236000000000001</v>
      </c>
      <c r="J31" s="77">
        <v>-23.571000000000002</v>
      </c>
      <c r="K31" s="77">
        <v>-32.332000000000001</v>
      </c>
      <c r="L31" s="265">
        <v>-89.539999999999992</v>
      </c>
      <c r="M31" s="77">
        <v>-16.689</v>
      </c>
      <c r="N31" s="77">
        <v>-14.294</v>
      </c>
      <c r="O31" s="77">
        <v>-15.817</v>
      </c>
      <c r="P31" s="77">
        <v>-18.074000000000002</v>
      </c>
      <c r="Q31" s="265">
        <v>-64.873999999999995</v>
      </c>
      <c r="R31" s="77">
        <v>-12.014884784278756</v>
      </c>
      <c r="S31" s="77">
        <v>-12.042510252195656</v>
      </c>
      <c r="T31" s="77">
        <v>-12.577159436003889</v>
      </c>
      <c r="U31" s="77">
        <v>-14.999948468164405</v>
      </c>
      <c r="V31" s="265">
        <v>-51.634502940642705</v>
      </c>
      <c r="W31" s="77">
        <v>-14.974</v>
      </c>
      <c r="X31" s="77">
        <v>-15.063000000000001</v>
      </c>
      <c r="Y31" s="157">
        <v>-14.430999999999999</v>
      </c>
    </row>
    <row r="32" spans="1:25" ht="18" customHeight="1" x14ac:dyDescent="0.25">
      <c r="A32" s="66">
        <v>28</v>
      </c>
      <c r="B32" s="82" t="s">
        <v>97</v>
      </c>
      <c r="C32" s="77">
        <v>24.629000000000001</v>
      </c>
      <c r="D32" s="77">
        <v>23.751000000000001</v>
      </c>
      <c r="E32" s="77">
        <v>23.395</v>
      </c>
      <c r="F32" s="77">
        <v>23.056000000000001</v>
      </c>
      <c r="G32" s="265">
        <v>94.831000000000003</v>
      </c>
      <c r="H32" s="77">
        <v>26.068000000000001</v>
      </c>
      <c r="I32" s="77">
        <v>24.646999999999998</v>
      </c>
      <c r="J32" s="77">
        <v>23.661000000000001</v>
      </c>
      <c r="K32" s="77">
        <v>23.599</v>
      </c>
      <c r="L32" s="265">
        <v>97.975000000000009</v>
      </c>
      <c r="M32" s="77">
        <v>22.312999999999999</v>
      </c>
      <c r="N32" s="77">
        <v>20.754000000000001</v>
      </c>
      <c r="O32" s="77">
        <v>20.234999999999999</v>
      </c>
      <c r="P32" s="77">
        <v>19.347999999999999</v>
      </c>
      <c r="Q32" s="265">
        <v>82.65</v>
      </c>
      <c r="R32" s="77">
        <v>20.134</v>
      </c>
      <c r="S32" s="77">
        <v>20.123999999999999</v>
      </c>
      <c r="T32" s="77">
        <v>20.228999999999999</v>
      </c>
      <c r="U32" s="77">
        <v>18.373999999999999</v>
      </c>
      <c r="V32" s="265">
        <v>78.86099999999999</v>
      </c>
      <c r="W32" s="77">
        <v>19.673999999999999</v>
      </c>
      <c r="X32" s="77">
        <v>21.765999999999998</v>
      </c>
      <c r="Y32" s="157">
        <v>19.611000000000001</v>
      </c>
    </row>
    <row r="33" spans="1:25" ht="18" customHeight="1" x14ac:dyDescent="0.25">
      <c r="A33" s="66">
        <v>30</v>
      </c>
      <c r="B33" s="83" t="s">
        <v>49</v>
      </c>
      <c r="C33" s="84">
        <v>29.888999999999999</v>
      </c>
      <c r="D33" s="84">
        <v>46.704000000000001</v>
      </c>
      <c r="E33" s="84">
        <v>56.951999999999998</v>
      </c>
      <c r="F33" s="84">
        <v>41.234999999999999</v>
      </c>
      <c r="G33" s="85">
        <v>174.78000000000003</v>
      </c>
      <c r="H33" s="84">
        <v>25.780999999999999</v>
      </c>
      <c r="I33" s="84">
        <v>73.375</v>
      </c>
      <c r="J33" s="84">
        <v>24.555</v>
      </c>
      <c r="K33" s="84">
        <v>56.323</v>
      </c>
      <c r="L33" s="85">
        <v>180.03399999999999</v>
      </c>
      <c r="M33" s="84">
        <v>61.371000000000002</v>
      </c>
      <c r="N33" s="84">
        <v>39.194000000000003</v>
      </c>
      <c r="O33" s="84">
        <v>85.988</v>
      </c>
      <c r="P33" s="84">
        <v>82.632569347664301</v>
      </c>
      <c r="Q33" s="85">
        <v>269.18556934766428</v>
      </c>
      <c r="R33" s="84">
        <v>83.570087611901101</v>
      </c>
      <c r="S33" s="84">
        <v>92.503000000000071</v>
      </c>
      <c r="T33" s="84">
        <v>64.763999999999953</v>
      </c>
      <c r="U33" s="84">
        <v>26.853000000000023</v>
      </c>
      <c r="V33" s="85">
        <v>267.69008761190116</v>
      </c>
      <c r="W33" s="84">
        <v>82.4</v>
      </c>
      <c r="X33" s="84">
        <v>140.48099999999999</v>
      </c>
      <c r="Y33" s="84">
        <v>58.944000000000003</v>
      </c>
    </row>
    <row r="34" spans="1:25" ht="18" customHeight="1" x14ac:dyDescent="0.25">
      <c r="A34" s="66">
        <v>31</v>
      </c>
      <c r="B34" s="86" t="s">
        <v>98</v>
      </c>
      <c r="C34" s="87">
        <v>5.3632277339649558E-2</v>
      </c>
      <c r="D34" s="87">
        <v>8.9776193853836894E-2</v>
      </c>
      <c r="E34" s="87">
        <v>0.11791157873815232</v>
      </c>
      <c r="F34" s="87">
        <v>8.7726389825568407E-2</v>
      </c>
      <c r="G34" s="266">
        <v>8.6074395895928704E-2</v>
      </c>
      <c r="H34" s="87">
        <v>5.6664527359684906E-2</v>
      </c>
      <c r="I34" s="87">
        <v>0.14420138472634655</v>
      </c>
      <c r="J34" s="87">
        <v>5.5534070169010838E-2</v>
      </c>
      <c r="K34" s="87">
        <v>0.12250548657013786</v>
      </c>
      <c r="L34" s="266">
        <v>9.6495050470780122E-2</v>
      </c>
      <c r="M34" s="87">
        <v>0.16504324347582883</v>
      </c>
      <c r="N34" s="87">
        <v>0.14274632062380951</v>
      </c>
      <c r="O34" s="87">
        <v>0.20370848564247016</v>
      </c>
      <c r="P34" s="87">
        <v>0.17151101797038673</v>
      </c>
      <c r="Q34" s="266">
        <v>0.17363185837203143</v>
      </c>
      <c r="R34" s="87">
        <v>0.17845378850760751</v>
      </c>
      <c r="S34" s="87">
        <v>0.17771600806179447</v>
      </c>
      <c r="T34" s="87">
        <v>0.12412738857232281</v>
      </c>
      <c r="U34" s="87">
        <v>5.2527033541643925E-2</v>
      </c>
      <c r="V34" s="266">
        <v>0.13240264854861855</v>
      </c>
      <c r="W34" s="87">
        <v>0.14669047419832054</v>
      </c>
      <c r="X34" s="87">
        <v>0.20557152222521391</v>
      </c>
      <c r="Y34" s="160">
        <v>9.5760909650660489E-2</v>
      </c>
    </row>
    <row r="35" spans="1:25" ht="12" customHeight="1" x14ac:dyDescent="0.25">
      <c r="A35" s="66"/>
    </row>
    <row r="36" spans="1:25" ht="21.95" customHeight="1" x14ac:dyDescent="0.25">
      <c r="A36" s="66"/>
      <c r="B36" s="272" t="s">
        <v>92</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row>
    <row r="37" spans="1:25" ht="18.95" customHeight="1" x14ac:dyDescent="0.25">
      <c r="A37" s="66"/>
      <c r="B37" s="74" t="s">
        <v>15</v>
      </c>
      <c r="C37" s="75" t="str">
        <f>C$6</f>
        <v>1Q18</v>
      </c>
      <c r="D37" s="75" t="str">
        <f t="shared" ref="D37:Y37" si="2">D$6</f>
        <v>2Q18</v>
      </c>
      <c r="E37" s="75" t="str">
        <f t="shared" si="2"/>
        <v>3Q18</v>
      </c>
      <c r="F37" s="75" t="str">
        <f t="shared" si="2"/>
        <v>4Q18</v>
      </c>
      <c r="G37" s="75">
        <f t="shared" si="2"/>
        <v>2018</v>
      </c>
      <c r="H37" s="75" t="str">
        <f t="shared" si="2"/>
        <v>1Q19</v>
      </c>
      <c r="I37" s="75" t="str">
        <f t="shared" si="2"/>
        <v>2Q19</v>
      </c>
      <c r="J37" s="75" t="str">
        <f t="shared" si="2"/>
        <v>3Q19</v>
      </c>
      <c r="K37" s="75" t="str">
        <f t="shared" si="2"/>
        <v>4Q19</v>
      </c>
      <c r="L37" s="75">
        <f t="shared" si="2"/>
        <v>2019</v>
      </c>
      <c r="M37" s="75" t="str">
        <f t="shared" si="2"/>
        <v>1Q20</v>
      </c>
      <c r="N37" s="75" t="str">
        <f t="shared" si="2"/>
        <v>2Q20</v>
      </c>
      <c r="O37" s="75" t="str">
        <f t="shared" si="2"/>
        <v>3Q20</v>
      </c>
      <c r="P37" s="75" t="str">
        <f t="shared" si="2"/>
        <v>4Q20</v>
      </c>
      <c r="Q37" s="75">
        <f t="shared" si="2"/>
        <v>2020</v>
      </c>
      <c r="R37" s="75" t="str">
        <f t="shared" si="2"/>
        <v>1Q21</v>
      </c>
      <c r="S37" s="75" t="str">
        <f t="shared" si="2"/>
        <v>2Q21</v>
      </c>
      <c r="T37" s="75" t="str">
        <f t="shared" si="2"/>
        <v>3Q21</v>
      </c>
      <c r="U37" s="75" t="str">
        <f t="shared" si="2"/>
        <v>4Q21</v>
      </c>
      <c r="V37" s="75">
        <f t="shared" si="2"/>
        <v>2021</v>
      </c>
      <c r="W37" s="75" t="str">
        <f t="shared" si="2"/>
        <v>1Q22</v>
      </c>
      <c r="X37" s="75" t="str">
        <f t="shared" si="2"/>
        <v>2Q22</v>
      </c>
      <c r="Y37" s="75" t="str">
        <f t="shared" si="2"/>
        <v>3Q22</v>
      </c>
    </row>
    <row r="38" spans="1:25" ht="18" customHeight="1" x14ac:dyDescent="0.25">
      <c r="A38" s="66">
        <v>35</v>
      </c>
      <c r="B38" s="76" t="s">
        <v>94</v>
      </c>
      <c r="C38" s="77">
        <v>-208.41499999999999</v>
      </c>
      <c r="D38" s="77">
        <v>-184.209</v>
      </c>
      <c r="E38" s="77">
        <v>-139.73599999999999</v>
      </c>
      <c r="F38" s="77">
        <v>-171.67</v>
      </c>
      <c r="G38" s="263">
        <v>-704.03</v>
      </c>
      <c r="H38" s="77">
        <v>-159.16999999999999</v>
      </c>
      <c r="I38" s="77">
        <v>-140.749</v>
      </c>
      <c r="J38" s="77">
        <v>-124.477</v>
      </c>
      <c r="K38" s="77">
        <v>-111.37999999999997</v>
      </c>
      <c r="L38" s="263">
        <v>-535.77599999999995</v>
      </c>
      <c r="M38" s="77">
        <v>-87.71</v>
      </c>
      <c r="N38" s="77">
        <v>-51.97</v>
      </c>
      <c r="O38" s="77">
        <v>-99.442999999999998</v>
      </c>
      <c r="P38" s="77">
        <v>-136.27941624445694</v>
      </c>
      <c r="Q38" s="263">
        <v>-375.40241624445696</v>
      </c>
      <c r="R38" s="77">
        <v>-129.315</v>
      </c>
      <c r="S38" s="77">
        <v>-162.642</v>
      </c>
      <c r="T38" s="77">
        <v>-156.63499999999999</v>
      </c>
      <c r="U38" s="77">
        <v>-187.62</v>
      </c>
      <c r="V38" s="263">
        <v>-636.21199999999999</v>
      </c>
      <c r="W38" s="77">
        <v>-187.04900000000001</v>
      </c>
      <c r="X38" s="77">
        <v>-207.239</v>
      </c>
      <c r="Y38" s="157">
        <v>-151.999</v>
      </c>
    </row>
    <row r="39" spans="1:25" ht="18" customHeight="1" x14ac:dyDescent="0.25">
      <c r="A39" s="66">
        <v>36</v>
      </c>
      <c r="B39" s="78" t="s">
        <v>95</v>
      </c>
      <c r="C39" s="79">
        <v>208.41499999999999</v>
      </c>
      <c r="D39" s="79">
        <v>184.209</v>
      </c>
      <c r="E39" s="79">
        <v>139.73599999999999</v>
      </c>
      <c r="F39" s="79">
        <v>171.67</v>
      </c>
      <c r="G39" s="264">
        <v>704.03</v>
      </c>
      <c r="H39" s="79">
        <v>159.16999999999999</v>
      </c>
      <c r="I39" s="79">
        <v>140.749</v>
      </c>
      <c r="J39" s="79">
        <v>124.477</v>
      </c>
      <c r="K39" s="79">
        <v>111.37999999999994</v>
      </c>
      <c r="L39" s="264">
        <v>535.77599999999995</v>
      </c>
      <c r="M39" s="79">
        <v>87.71</v>
      </c>
      <c r="N39" s="79">
        <v>51.97</v>
      </c>
      <c r="O39" s="79">
        <v>99.442999999999998</v>
      </c>
      <c r="P39" s="79">
        <v>136.27941624445694</v>
      </c>
      <c r="Q39" s="264">
        <v>375.40241624445696</v>
      </c>
      <c r="R39" s="79">
        <v>129.315</v>
      </c>
      <c r="S39" s="79">
        <v>162.642</v>
      </c>
      <c r="T39" s="79">
        <v>156.63499999999999</v>
      </c>
      <c r="U39" s="79">
        <v>187.62</v>
      </c>
      <c r="V39" s="264">
        <v>636.21199999999999</v>
      </c>
      <c r="W39" s="79">
        <v>187.04900000000001</v>
      </c>
      <c r="X39" s="79">
        <v>207.239</v>
      </c>
      <c r="Y39" s="158">
        <v>151.999</v>
      </c>
    </row>
    <row r="40" spans="1:25" ht="12" customHeight="1" x14ac:dyDescent="0.25">
      <c r="A40" s="66"/>
    </row>
    <row r="41" spans="1:25" ht="21.95" customHeight="1" x14ac:dyDescent="0.25">
      <c r="A41" s="66"/>
      <c r="B41" s="272" t="s">
        <v>93</v>
      </c>
      <c r="C41" s="272"/>
      <c r="D41" s="272"/>
      <c r="E41" s="272"/>
      <c r="F41" s="272"/>
      <c r="G41" s="272"/>
      <c r="H41" s="272"/>
      <c r="I41" s="272"/>
      <c r="J41" s="272"/>
      <c r="K41" s="272"/>
      <c r="L41" s="272"/>
      <c r="M41" s="272"/>
      <c r="N41" s="272"/>
      <c r="O41" s="272"/>
      <c r="P41" s="272"/>
      <c r="Q41" s="272"/>
      <c r="R41" s="272"/>
      <c r="S41" s="272"/>
      <c r="T41" s="272"/>
      <c r="U41" s="272"/>
      <c r="V41" s="272"/>
      <c r="W41" s="272"/>
      <c r="X41" s="272"/>
      <c r="Y41" s="272"/>
    </row>
    <row r="42" spans="1:25" ht="18.95" customHeight="1" x14ac:dyDescent="0.25">
      <c r="A42" s="66"/>
      <c r="B42" s="74" t="s">
        <v>15</v>
      </c>
      <c r="C42" s="75" t="str">
        <f>C$6</f>
        <v>1Q18</v>
      </c>
      <c r="D42" s="75" t="str">
        <f t="shared" ref="D42:Y42" si="3">D$6</f>
        <v>2Q18</v>
      </c>
      <c r="E42" s="75" t="str">
        <f t="shared" si="3"/>
        <v>3Q18</v>
      </c>
      <c r="F42" s="75" t="str">
        <f t="shared" si="3"/>
        <v>4Q18</v>
      </c>
      <c r="G42" s="75">
        <f t="shared" si="3"/>
        <v>2018</v>
      </c>
      <c r="H42" s="75" t="str">
        <f t="shared" si="3"/>
        <v>1Q19</v>
      </c>
      <c r="I42" s="75" t="str">
        <f t="shared" si="3"/>
        <v>2Q19</v>
      </c>
      <c r="J42" s="75" t="str">
        <f t="shared" si="3"/>
        <v>3Q19</v>
      </c>
      <c r="K42" s="75" t="str">
        <f t="shared" si="3"/>
        <v>4Q19</v>
      </c>
      <c r="L42" s="75">
        <f t="shared" si="3"/>
        <v>2019</v>
      </c>
      <c r="M42" s="75" t="str">
        <f t="shared" si="3"/>
        <v>1Q20</v>
      </c>
      <c r="N42" s="75" t="str">
        <f t="shared" si="3"/>
        <v>2Q20</v>
      </c>
      <c r="O42" s="75" t="str">
        <f t="shared" si="3"/>
        <v>3Q20</v>
      </c>
      <c r="P42" s="75" t="str">
        <f t="shared" si="3"/>
        <v>4Q20</v>
      </c>
      <c r="Q42" s="75">
        <f t="shared" si="3"/>
        <v>2020</v>
      </c>
      <c r="R42" s="75" t="str">
        <f t="shared" si="3"/>
        <v>1Q21</v>
      </c>
      <c r="S42" s="75" t="str">
        <f t="shared" si="3"/>
        <v>2Q21</v>
      </c>
      <c r="T42" s="75" t="str">
        <f t="shared" si="3"/>
        <v>3Q21</v>
      </c>
      <c r="U42" s="75" t="str">
        <f t="shared" si="3"/>
        <v>4Q21</v>
      </c>
      <c r="V42" s="75">
        <f t="shared" si="3"/>
        <v>2021</v>
      </c>
      <c r="W42" s="75" t="str">
        <f t="shared" si="3"/>
        <v>1Q22</v>
      </c>
      <c r="X42" s="75" t="str">
        <f t="shared" si="3"/>
        <v>2Q22</v>
      </c>
      <c r="Y42" s="75" t="str">
        <f t="shared" si="3"/>
        <v>3Q22</v>
      </c>
    </row>
    <row r="43" spans="1:25" ht="18" customHeight="1" x14ac:dyDescent="0.25">
      <c r="A43" s="66">
        <v>41</v>
      </c>
      <c r="B43" s="76" t="s">
        <v>94</v>
      </c>
      <c r="C43" s="77">
        <v>7.2999999999999995E-2</v>
      </c>
      <c r="D43" s="77">
        <v>-0.83099999999999996</v>
      </c>
      <c r="E43" s="77">
        <v>2.1760000000000002</v>
      </c>
      <c r="F43" s="77">
        <v>-0.495</v>
      </c>
      <c r="G43" s="263">
        <v>0.92300000000000015</v>
      </c>
      <c r="H43" s="77">
        <v>1.7680000000000291</v>
      </c>
      <c r="I43" s="77">
        <v>-0.89099999999996271</v>
      </c>
      <c r="J43" s="77">
        <v>-2.4849999999999999</v>
      </c>
      <c r="K43" s="77">
        <v>3.7870000000000203</v>
      </c>
      <c r="L43" s="263">
        <v>2.1779999999999999</v>
      </c>
      <c r="M43" s="77">
        <v>-4.532</v>
      </c>
      <c r="N43" s="77">
        <v>3.3849999999999998</v>
      </c>
      <c r="O43" s="77">
        <v>9.1210000000000004</v>
      </c>
      <c r="P43" s="77">
        <v>19.571807020076317</v>
      </c>
      <c r="Q43" s="263">
        <v>27.545807020076317</v>
      </c>
      <c r="R43" s="77">
        <v>8.6989999999999998</v>
      </c>
      <c r="S43" s="77">
        <v>17.42077129941265</v>
      </c>
      <c r="T43" s="77">
        <v>13.796689811920714</v>
      </c>
      <c r="U43" s="77">
        <v>31.033526743239459</v>
      </c>
      <c r="V43" s="263">
        <v>70.949987854572825</v>
      </c>
      <c r="W43" s="77">
        <v>25.506</v>
      </c>
      <c r="X43" s="77">
        <v>-16.265999999999998</v>
      </c>
      <c r="Y43" s="157">
        <v>-2.2010000000000001</v>
      </c>
    </row>
    <row r="44" spans="1:25" ht="18" customHeight="1" x14ac:dyDescent="0.25">
      <c r="A44" s="66">
        <v>42</v>
      </c>
      <c r="B44" s="78" t="s">
        <v>95</v>
      </c>
      <c r="C44" s="79">
        <v>-4.1509999999999998</v>
      </c>
      <c r="D44" s="79">
        <v>-0.76</v>
      </c>
      <c r="E44" s="79">
        <v>-3.7650000000000001</v>
      </c>
      <c r="F44" s="79">
        <v>2.2210000000000001</v>
      </c>
      <c r="G44" s="264">
        <v>-6.4550000000000001</v>
      </c>
      <c r="H44" s="79">
        <v>-20.372999999999934</v>
      </c>
      <c r="I44" s="79">
        <v>-6.2480000000000881</v>
      </c>
      <c r="J44" s="79">
        <v>7.1420000000000003</v>
      </c>
      <c r="K44" s="79">
        <v>-4.0040000000000013</v>
      </c>
      <c r="L44" s="264">
        <v>-23.484000000000002</v>
      </c>
      <c r="M44" s="79">
        <v>17.364000000000001</v>
      </c>
      <c r="N44" s="79">
        <v>-7.468</v>
      </c>
      <c r="O44" s="79">
        <v>-14.131</v>
      </c>
      <c r="P44" s="79">
        <v>-21.787934561019703</v>
      </c>
      <c r="Q44" s="264">
        <v>-26.022934561019703</v>
      </c>
      <c r="R44" s="79">
        <v>-5.580909357635675</v>
      </c>
      <c r="S44" s="79">
        <v>-13.208596629332931</v>
      </c>
      <c r="T44" s="79">
        <v>-9.3608234238864707</v>
      </c>
      <c r="U44" s="79">
        <v>-27.72416408469735</v>
      </c>
      <c r="V44" s="264">
        <v>-55.874493495552429</v>
      </c>
      <c r="W44" s="79">
        <v>-15.714</v>
      </c>
      <c r="X44" s="79">
        <v>18.568000000000001</v>
      </c>
      <c r="Y44" s="158">
        <v>2.1560000000000001</v>
      </c>
    </row>
    <row r="45" spans="1:25" ht="18" customHeight="1" x14ac:dyDescent="0.25">
      <c r="A45" s="66">
        <v>44</v>
      </c>
      <c r="B45" s="82" t="s">
        <v>43</v>
      </c>
      <c r="C45" s="77">
        <v>-8.1940000000000008</v>
      </c>
      <c r="D45" s="77">
        <v>-8.4269999999999996</v>
      </c>
      <c r="E45" s="77">
        <v>-4.7089999999999996</v>
      </c>
      <c r="F45" s="77">
        <v>4.3620000000000001</v>
      </c>
      <c r="G45" s="265">
        <v>-16.968000000000004</v>
      </c>
      <c r="H45" s="77">
        <v>-4.4089999999999998</v>
      </c>
      <c r="I45" s="77">
        <v>5.4379999999999997</v>
      </c>
      <c r="J45" s="77">
        <v>-3.7160000000000002</v>
      </c>
      <c r="K45" s="77">
        <v>-7.0039999999999996</v>
      </c>
      <c r="L45" s="265">
        <v>-9.6909999999999989</v>
      </c>
      <c r="M45" s="77">
        <v>-6.4249999999999998</v>
      </c>
      <c r="N45" s="77">
        <v>-2.5059999999999998</v>
      </c>
      <c r="O45" s="77">
        <v>-2.4300000000000002</v>
      </c>
      <c r="P45" s="77">
        <v>-5.03</v>
      </c>
      <c r="Q45" s="265">
        <v>-16.390999999999998</v>
      </c>
      <c r="R45" s="77">
        <v>-2.79849233925033</v>
      </c>
      <c r="S45" s="77">
        <v>-3.7422385333214336</v>
      </c>
      <c r="T45" s="77">
        <v>-6.3298757407604676</v>
      </c>
      <c r="U45" s="77">
        <v>-4.5591160732805918</v>
      </c>
      <c r="V45" s="265">
        <v>-17.429722686612823</v>
      </c>
      <c r="W45" s="77">
        <v>-5.9269999999999996</v>
      </c>
      <c r="X45" s="77">
        <v>-5.3159999999999998</v>
      </c>
      <c r="Y45" s="157">
        <v>0.20399999999999999</v>
      </c>
    </row>
    <row r="46" spans="1:25" ht="18" customHeight="1" x14ac:dyDescent="0.25">
      <c r="A46" s="66">
        <v>45</v>
      </c>
      <c r="B46" s="82" t="s">
        <v>97</v>
      </c>
      <c r="C46" s="77">
        <v>0.41399999999999998</v>
      </c>
      <c r="D46" s="77">
        <v>0.16700000000000001</v>
      </c>
      <c r="E46" s="77">
        <v>-0.33900000000000002</v>
      </c>
      <c r="F46" s="77">
        <v>-0.24</v>
      </c>
      <c r="G46" s="265">
        <v>1.9999999999999463E-3</v>
      </c>
      <c r="H46" s="77">
        <v>-0.67800000000000005</v>
      </c>
      <c r="I46" s="77">
        <v>0.68300000000000005</v>
      </c>
      <c r="J46" s="77">
        <v>1.6539999999999999</v>
      </c>
      <c r="K46" s="77">
        <v>0.38800000000000001</v>
      </c>
      <c r="L46" s="265">
        <v>2.0469999999999997</v>
      </c>
      <c r="M46" s="77">
        <v>-0.20300000000000001</v>
      </c>
      <c r="N46" s="77">
        <v>0.318</v>
      </c>
      <c r="O46" s="77">
        <v>0.18099999999999999</v>
      </c>
      <c r="P46" s="77">
        <v>0.995</v>
      </c>
      <c r="Q46" s="265">
        <v>1.2909999999999999</v>
      </c>
      <c r="R46" s="77">
        <v>1.2689999999999999</v>
      </c>
      <c r="S46" s="77">
        <v>0.39500000000000002</v>
      </c>
      <c r="T46" s="77">
        <v>0.91</v>
      </c>
      <c r="U46" s="77">
        <v>2.3849999999999998</v>
      </c>
      <c r="V46" s="265">
        <v>4.9589999999999996</v>
      </c>
      <c r="W46" s="77">
        <v>1.351</v>
      </c>
      <c r="X46" s="77">
        <v>1.3839999999999999</v>
      </c>
      <c r="Y46" s="157">
        <v>4.0460000000000003</v>
      </c>
    </row>
    <row r="47" spans="1:25" ht="9.75" customHeight="1" x14ac:dyDescent="0.25"/>
    <row r="48" spans="1:25" ht="25.5" customHeight="1" x14ac:dyDescent="0.25">
      <c r="B48" s="270" t="s">
        <v>231</v>
      </c>
      <c r="C48" s="270"/>
      <c r="D48" s="270"/>
      <c r="E48" s="270"/>
      <c r="F48" s="270"/>
      <c r="G48" s="270"/>
      <c r="H48" s="270"/>
      <c r="I48" s="270"/>
      <c r="J48" s="270"/>
      <c r="K48" s="270"/>
      <c r="L48" s="270"/>
      <c r="M48" s="270"/>
      <c r="N48" s="270"/>
      <c r="O48" s="270"/>
      <c r="P48" s="270"/>
      <c r="Q48" s="270"/>
      <c r="R48" s="270"/>
      <c r="S48" s="270"/>
      <c r="T48" s="270"/>
      <c r="U48" s="270"/>
      <c r="V48" s="270"/>
      <c r="W48" s="270"/>
      <c r="X48" s="267"/>
    </row>
    <row r="49" spans="14:19" ht="19.5" customHeight="1" x14ac:dyDescent="0.25">
      <c r="N49" s="92"/>
      <c r="S49" s="92"/>
    </row>
  </sheetData>
  <mergeCells count="6">
    <mergeCell ref="B48:W48"/>
    <mergeCell ref="B5:Y5"/>
    <mergeCell ref="B16:Y16"/>
    <mergeCell ref="B26:Y26"/>
    <mergeCell ref="B36:Y36"/>
    <mergeCell ref="B41:Y41"/>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7"/>
  <sheetViews>
    <sheetView showGridLines="0" zoomScaleNormal="100" workbookViewId="0"/>
  </sheetViews>
  <sheetFormatPr defaultColWidth="8.7109375" defaultRowHeight="12" customHeight="1" x14ac:dyDescent="0.25"/>
  <cols>
    <col min="1" max="1" width="5.7109375" style="66" customWidth="1"/>
    <col min="2" max="2" width="27.7109375" style="20" customWidth="1"/>
    <col min="3" max="3" width="7.7109375" style="131" customWidth="1"/>
    <col min="4" max="26" width="9.7109375" style="20" customWidth="1"/>
    <col min="27" max="16384" width="8.7109375" style="20"/>
  </cols>
  <sheetData>
    <row r="1" spans="1:26" ht="15" customHeight="1" x14ac:dyDescent="0.25"/>
    <row r="2" spans="1:26" ht="15" customHeight="1" x14ac:dyDescent="0.25"/>
    <row r="3" spans="1:26" ht="15" customHeight="1" x14ac:dyDescent="0.25">
      <c r="B3" s="112" t="s">
        <v>191</v>
      </c>
      <c r="C3" s="132"/>
    </row>
    <row r="4" spans="1:26" ht="8.1" customHeight="1" x14ac:dyDescent="0.25">
      <c r="B4" s="112"/>
      <c r="C4" s="132"/>
    </row>
    <row r="5" spans="1:26" ht="20.100000000000001" customHeight="1" x14ac:dyDescent="0.25">
      <c r="B5" s="136" t="s">
        <v>0</v>
      </c>
      <c r="C5" s="137"/>
      <c r="D5" s="138" t="s">
        <v>1</v>
      </c>
      <c r="E5" s="138" t="s">
        <v>2</v>
      </c>
      <c r="F5" s="138" t="s">
        <v>8</v>
      </c>
      <c r="G5" s="138" t="s">
        <v>13</v>
      </c>
      <c r="H5" s="139">
        <v>2018</v>
      </c>
      <c r="I5" s="138" t="s">
        <v>14</v>
      </c>
      <c r="J5" s="138" t="s">
        <v>28</v>
      </c>
      <c r="K5" s="138" t="s">
        <v>29</v>
      </c>
      <c r="L5" s="138" t="s">
        <v>30</v>
      </c>
      <c r="M5" s="139">
        <v>2019</v>
      </c>
      <c r="N5" s="138" t="s">
        <v>31</v>
      </c>
      <c r="O5" s="138" t="s">
        <v>38</v>
      </c>
      <c r="P5" s="138" t="s">
        <v>40</v>
      </c>
      <c r="Q5" s="138" t="s">
        <v>41</v>
      </c>
      <c r="R5" s="139">
        <v>2020</v>
      </c>
      <c r="S5" s="138" t="s">
        <v>53</v>
      </c>
      <c r="T5" s="138" t="s">
        <v>63</v>
      </c>
      <c r="U5" s="138" t="s">
        <v>64</v>
      </c>
      <c r="V5" s="138" t="s">
        <v>65</v>
      </c>
      <c r="W5" s="139">
        <v>2021</v>
      </c>
      <c r="X5" s="138" t="s">
        <v>66</v>
      </c>
      <c r="Y5" s="138" t="s">
        <v>239</v>
      </c>
      <c r="Z5" s="138" t="s">
        <v>247</v>
      </c>
    </row>
    <row r="6" spans="1:26" ht="12" customHeight="1" x14ac:dyDescent="0.25">
      <c r="A6" s="66">
        <v>2</v>
      </c>
      <c r="B6" s="2" t="s">
        <v>210</v>
      </c>
      <c r="C6" s="18" t="s">
        <v>195</v>
      </c>
      <c r="D6" s="3" t="s">
        <v>234</v>
      </c>
      <c r="E6" s="4" t="s">
        <v>234</v>
      </c>
      <c r="F6" s="4" t="s">
        <v>234</v>
      </c>
      <c r="G6" s="4" t="s">
        <v>234</v>
      </c>
      <c r="H6" s="210" t="s">
        <v>234</v>
      </c>
      <c r="I6" s="4" t="s">
        <v>234</v>
      </c>
      <c r="J6" s="4" t="s">
        <v>234</v>
      </c>
      <c r="K6" s="4" t="s">
        <v>234</v>
      </c>
      <c r="L6" s="4" t="s">
        <v>234</v>
      </c>
      <c r="M6" s="210" t="s">
        <v>234</v>
      </c>
      <c r="N6" s="4" t="s">
        <v>234</v>
      </c>
      <c r="O6" s="4" t="s">
        <v>234</v>
      </c>
      <c r="P6" s="4" t="s">
        <v>234</v>
      </c>
      <c r="Q6" s="4" t="s">
        <v>234</v>
      </c>
      <c r="R6" s="210" t="s">
        <v>234</v>
      </c>
      <c r="S6" s="4">
        <v>2902.2221547102513</v>
      </c>
      <c r="T6" s="4">
        <v>3193.5920300102021</v>
      </c>
      <c r="U6" s="4">
        <v>2981.940170264294</v>
      </c>
      <c r="V6" s="4">
        <v>3054.3889391104722</v>
      </c>
      <c r="W6" s="210">
        <v>12548.235874095222</v>
      </c>
      <c r="X6" s="4">
        <v>2707.1744350835875</v>
      </c>
      <c r="Y6" s="4">
        <v>3164.2457031197487</v>
      </c>
      <c r="Z6" s="257">
        <v>3028.9027120000001</v>
      </c>
    </row>
    <row r="7" spans="1:26" ht="12" customHeight="1" x14ac:dyDescent="0.25">
      <c r="A7" s="66">
        <v>3</v>
      </c>
      <c r="B7" s="2" t="s">
        <v>209</v>
      </c>
      <c r="C7" s="18" t="s">
        <v>195</v>
      </c>
      <c r="D7" s="3">
        <v>3148.7890910268752</v>
      </c>
      <c r="E7" s="4">
        <v>3146.6091618594833</v>
      </c>
      <c r="F7" s="4">
        <v>3320.8824356859263</v>
      </c>
      <c r="G7" s="4">
        <v>3435.0835925709139</v>
      </c>
      <c r="H7" s="211">
        <v>13051.364281143198</v>
      </c>
      <c r="I7" s="4">
        <v>3321.3887300000001</v>
      </c>
      <c r="J7" s="4">
        <v>3227.7664500000001</v>
      </c>
      <c r="K7" s="4">
        <v>3305.3125644557458</v>
      </c>
      <c r="L7" s="4">
        <v>3147.066771763979</v>
      </c>
      <c r="M7" s="211">
        <v>13001.534516219725</v>
      </c>
      <c r="N7" s="4">
        <v>2806.6430852401945</v>
      </c>
      <c r="O7" s="4">
        <v>1856.0748479393608</v>
      </c>
      <c r="P7" s="4">
        <v>3040.8218004169926</v>
      </c>
      <c r="Q7" s="4">
        <v>3150.1999438000144</v>
      </c>
      <c r="R7" s="211">
        <v>10853.739677396561</v>
      </c>
      <c r="S7" s="4">
        <v>2960.244320731656</v>
      </c>
      <c r="T7" s="4">
        <v>3207.3267737242813</v>
      </c>
      <c r="U7" s="4">
        <v>3045.7087057145322</v>
      </c>
      <c r="V7" s="4">
        <v>3117.1887196230709</v>
      </c>
      <c r="W7" s="211">
        <v>12330.46851979354</v>
      </c>
      <c r="X7" s="4">
        <v>2752.6159681439585</v>
      </c>
      <c r="Y7" s="4">
        <v>3174.1795330346258</v>
      </c>
      <c r="Z7" s="257">
        <v>3135.0317083726209</v>
      </c>
    </row>
    <row r="8" spans="1:26" ht="12" customHeight="1" x14ac:dyDescent="0.25">
      <c r="B8" s="5"/>
      <c r="C8" s="133"/>
      <c r="D8" s="6"/>
      <c r="E8" s="7"/>
      <c r="F8" s="7"/>
      <c r="G8" s="7"/>
      <c r="H8" s="212"/>
      <c r="I8" s="7"/>
      <c r="J8" s="7"/>
      <c r="K8" s="7"/>
      <c r="L8" s="7"/>
      <c r="M8" s="212"/>
      <c r="N8" s="7"/>
      <c r="O8" s="7"/>
      <c r="P8" s="7"/>
      <c r="Q8" s="7"/>
      <c r="R8" s="212"/>
      <c r="S8" s="7"/>
      <c r="T8" s="7"/>
      <c r="U8" s="7"/>
      <c r="V8" s="7"/>
      <c r="W8" s="212"/>
      <c r="X8" s="7"/>
      <c r="Y8" s="7"/>
      <c r="Z8" s="258"/>
    </row>
    <row r="9" spans="1:26" ht="12" customHeight="1" x14ac:dyDescent="0.25">
      <c r="A9" s="66">
        <v>7</v>
      </c>
      <c r="B9" s="11" t="s">
        <v>208</v>
      </c>
      <c r="C9" s="134" t="s">
        <v>196</v>
      </c>
      <c r="D9" s="12">
        <v>3.1922750839451823</v>
      </c>
      <c r="E9" s="13">
        <v>3.3494299224093682</v>
      </c>
      <c r="F9" s="13">
        <v>3.1306105306950904</v>
      </c>
      <c r="G9" s="13">
        <v>3.389396942135718</v>
      </c>
      <c r="H9" s="213">
        <v>3.2663557825395531</v>
      </c>
      <c r="I9" s="13">
        <v>3.0970487033712675</v>
      </c>
      <c r="J9" s="13">
        <v>3.2295755399601296</v>
      </c>
      <c r="K9" s="13">
        <v>3.3447553524586815</v>
      </c>
      <c r="L9" s="13">
        <v>2.9778131397152503</v>
      </c>
      <c r="M9" s="213">
        <v>3.164065625638083</v>
      </c>
      <c r="N9" s="13">
        <v>3.12143537003633</v>
      </c>
      <c r="O9" s="13">
        <v>3.8568873952473233</v>
      </c>
      <c r="P9" s="13">
        <v>3.0698240981864853</v>
      </c>
      <c r="Q9" s="13">
        <v>3.2873114590675288</v>
      </c>
      <c r="R9" s="213">
        <v>3.2808878926742153</v>
      </c>
      <c r="S9" s="13">
        <v>2.9950084975947435</v>
      </c>
      <c r="T9" s="13">
        <v>2.9036783354328217</v>
      </c>
      <c r="U9" s="13">
        <v>3.0152847782125272</v>
      </c>
      <c r="V9" s="13">
        <v>2.9936170730801241</v>
      </c>
      <c r="W9" s="213">
        <v>2.9759088695168199</v>
      </c>
      <c r="X9" s="13">
        <v>2.7891576325856806</v>
      </c>
      <c r="Y9" s="13">
        <v>2.8759554019829197</v>
      </c>
      <c r="Z9" s="259">
        <v>2.7810059623630861</v>
      </c>
    </row>
    <row r="10" spans="1:26" ht="12" customHeight="1" x14ac:dyDescent="0.25">
      <c r="A10" s="66">
        <v>8</v>
      </c>
      <c r="B10" s="11" t="s">
        <v>207</v>
      </c>
      <c r="C10" s="134" t="s">
        <v>196</v>
      </c>
      <c r="D10" s="12">
        <v>0.41574466560193851</v>
      </c>
      <c r="E10" s="13">
        <v>0.35996726280128383</v>
      </c>
      <c r="F10" s="13">
        <v>0.38156627491038347</v>
      </c>
      <c r="G10" s="13">
        <v>0.34572632519582081</v>
      </c>
      <c r="H10" s="213">
        <v>0.37517182241817743</v>
      </c>
      <c r="I10" s="13">
        <v>0.35014912214144839</v>
      </c>
      <c r="J10" s="13">
        <v>0.33183210458117257</v>
      </c>
      <c r="K10" s="13">
        <v>0.39076947045480953</v>
      </c>
      <c r="L10" s="13">
        <v>0.40165787718303914</v>
      </c>
      <c r="M10" s="213">
        <v>0.36837313134269578</v>
      </c>
      <c r="N10" s="13">
        <v>0.31826769955095796</v>
      </c>
      <c r="O10" s="13">
        <v>0.31973943289995427</v>
      </c>
      <c r="P10" s="13">
        <v>0.3268236322364747</v>
      </c>
      <c r="Q10" s="13">
        <v>0.34401381478432208</v>
      </c>
      <c r="R10" s="213">
        <v>0.32838901514460117</v>
      </c>
      <c r="S10" s="13">
        <v>0.33779570993412117</v>
      </c>
      <c r="T10" s="13">
        <v>0.27791286427262735</v>
      </c>
      <c r="U10" s="13">
        <v>0.32963947337322991</v>
      </c>
      <c r="V10" s="13">
        <v>0.29433322244247778</v>
      </c>
      <c r="W10" s="213">
        <v>0.30921722161096288</v>
      </c>
      <c r="X10" s="13">
        <v>0.32123156380137191</v>
      </c>
      <c r="Y10" s="13">
        <v>0.37310092655130261</v>
      </c>
      <c r="Z10" s="259">
        <v>0.30390349917818416</v>
      </c>
    </row>
    <row r="11" spans="1:26" ht="12" customHeight="1" x14ac:dyDescent="0.25">
      <c r="A11" s="66">
        <v>9</v>
      </c>
      <c r="B11" s="11" t="s">
        <v>206</v>
      </c>
      <c r="C11" s="134" t="s">
        <v>196</v>
      </c>
      <c r="D11" s="12">
        <v>0.50168803525928962</v>
      </c>
      <c r="E11" s="13">
        <v>0.52706691799709215</v>
      </c>
      <c r="F11" s="13">
        <v>0.51826379178569748</v>
      </c>
      <c r="G11" s="13">
        <v>0.56201200220702818</v>
      </c>
      <c r="H11" s="213">
        <v>0.52790149657862084</v>
      </c>
      <c r="I11" s="13">
        <v>0.493719487587504</v>
      </c>
      <c r="J11" s="13">
        <v>0.54483533517556193</v>
      </c>
      <c r="K11" s="13">
        <v>0.55484248698438132</v>
      </c>
      <c r="L11" s="13">
        <v>0.50461807376357359</v>
      </c>
      <c r="M11" s="213">
        <v>0.52433706410146563</v>
      </c>
      <c r="N11" s="13">
        <v>0.48071532527633382</v>
      </c>
      <c r="O11" s="13">
        <v>0.40372889955412272</v>
      </c>
      <c r="P11" s="13">
        <v>0.51727440024816618</v>
      </c>
      <c r="Q11" s="13">
        <v>0.53792754384810892</v>
      </c>
      <c r="R11" s="213">
        <v>0.49439788961868969</v>
      </c>
      <c r="S11" s="13">
        <v>0.48891506400314311</v>
      </c>
      <c r="T11" s="13">
        <v>0.50102033193011153</v>
      </c>
      <c r="U11" s="13">
        <v>0.50462228574058987</v>
      </c>
      <c r="V11" s="13">
        <v>0.56032713470243611</v>
      </c>
      <c r="W11" s="213">
        <v>0.5139968419295784</v>
      </c>
      <c r="X11" s="13">
        <v>0.62233229455186045</v>
      </c>
      <c r="Y11" s="13">
        <v>0.59063058769216437</v>
      </c>
      <c r="Z11" s="259">
        <v>0.62471974118815832</v>
      </c>
    </row>
    <row r="12" spans="1:26" ht="12" customHeight="1" x14ac:dyDescent="0.25">
      <c r="A12" s="66">
        <v>10</v>
      </c>
      <c r="B12" s="11" t="s">
        <v>205</v>
      </c>
      <c r="C12" s="134" t="s">
        <v>197</v>
      </c>
      <c r="D12" s="12">
        <v>0.87994119086455047</v>
      </c>
      <c r="E12" s="13">
        <v>0.89318217674088607</v>
      </c>
      <c r="F12" s="13">
        <v>0.95091294606455556</v>
      </c>
      <c r="G12" s="13">
        <v>0.93114820616569349</v>
      </c>
      <c r="H12" s="213">
        <v>0.91466962469459689</v>
      </c>
      <c r="I12" s="13">
        <v>0.86603256288373842</v>
      </c>
      <c r="J12" s="13">
        <v>0.95470568672632861</v>
      </c>
      <c r="K12" s="13">
        <v>0.99492673125060538</v>
      </c>
      <c r="L12" s="13">
        <v>0.93697738319025914</v>
      </c>
      <c r="M12" s="213">
        <v>0.94002528148912401</v>
      </c>
      <c r="N12" s="13">
        <v>0.87420751852144263</v>
      </c>
      <c r="O12" s="13">
        <v>0.77491302767447301</v>
      </c>
      <c r="P12" s="13">
        <v>0.95155231804738039</v>
      </c>
      <c r="Q12" s="13">
        <v>0.9445955197941226</v>
      </c>
      <c r="R12" s="213">
        <v>0.89932605197664472</v>
      </c>
      <c r="S12" s="13">
        <v>0.95311487763795</v>
      </c>
      <c r="T12" s="13">
        <v>0.9191756777451654</v>
      </c>
      <c r="U12" s="13">
        <v>0.96658253979377151</v>
      </c>
      <c r="V12" s="13">
        <v>0.97969862853555678</v>
      </c>
      <c r="W12" s="213">
        <v>0.95433389375058697</v>
      </c>
      <c r="X12" s="13">
        <v>1.0835875697838857</v>
      </c>
      <c r="Y12" s="13">
        <v>1.0880741619927223</v>
      </c>
      <c r="Z12" s="259">
        <v>1.0758061582359577</v>
      </c>
    </row>
    <row r="13" spans="1:26" ht="12" customHeight="1" x14ac:dyDescent="0.25">
      <c r="A13" s="66">
        <v>11</v>
      </c>
      <c r="B13" s="11" t="s">
        <v>204</v>
      </c>
      <c r="C13" s="134" t="s">
        <v>197</v>
      </c>
      <c r="D13" s="12">
        <v>4.996640405302304E-3</v>
      </c>
      <c r="E13" s="13">
        <v>1.3417474779438582E-2</v>
      </c>
      <c r="F13" s="13">
        <v>5.7522358860783917E-3</v>
      </c>
      <c r="G13" s="13">
        <v>4.87029658788562E-3</v>
      </c>
      <c r="H13" s="213">
        <v>7.1858611000156026E-3</v>
      </c>
      <c r="I13" s="13">
        <v>4.8739827692496568E-3</v>
      </c>
      <c r="J13" s="13">
        <v>4.3077042423561966E-3</v>
      </c>
      <c r="K13" s="13">
        <v>5.443548547718868E-3</v>
      </c>
      <c r="L13" s="13">
        <v>4.8650978007111264E-3</v>
      </c>
      <c r="M13" s="213">
        <v>5.0852102978705543E-3</v>
      </c>
      <c r="N13" s="13">
        <v>3.0533900641187489E-3</v>
      </c>
      <c r="O13" s="13">
        <v>3.3505876106797914E-3</v>
      </c>
      <c r="P13" s="13">
        <v>3.6635610889474276E-3</v>
      </c>
      <c r="Q13" s="13">
        <v>4.9380828193512109E-3</v>
      </c>
      <c r="R13" s="213">
        <v>4.0790991918326939E-3</v>
      </c>
      <c r="S13" s="13">
        <v>4.1787498935029095E-3</v>
      </c>
      <c r="T13" s="13">
        <v>3.9760397987736399E-3</v>
      </c>
      <c r="U13" s="13">
        <v>4.7503644760426003E-3</v>
      </c>
      <c r="V13" s="13">
        <v>5.282235899400735E-3</v>
      </c>
      <c r="W13" s="213">
        <v>4.5461802242157314E-3</v>
      </c>
      <c r="X13" s="13">
        <v>5.3016168670457194E-3</v>
      </c>
      <c r="Y13" s="13">
        <v>4.7527091939898606E-3</v>
      </c>
      <c r="Z13" s="259">
        <v>4.6812152755034671E-3</v>
      </c>
    </row>
    <row r="14" spans="1:26" ht="12" customHeight="1" x14ac:dyDescent="0.25">
      <c r="B14" s="22"/>
      <c r="C14" s="135"/>
      <c r="D14" s="9"/>
      <c r="E14" s="10"/>
      <c r="F14" s="10"/>
      <c r="G14" s="10"/>
      <c r="H14" s="214"/>
      <c r="I14" s="10"/>
      <c r="J14" s="10"/>
      <c r="K14" s="10"/>
      <c r="L14" s="10"/>
      <c r="M14" s="214"/>
      <c r="N14" s="10"/>
      <c r="O14" s="10"/>
      <c r="P14" s="10"/>
      <c r="Q14" s="10"/>
      <c r="R14" s="214"/>
      <c r="S14" s="10"/>
      <c r="T14" s="10"/>
      <c r="U14" s="10"/>
      <c r="V14" s="10"/>
      <c r="W14" s="214"/>
      <c r="X14" s="10"/>
      <c r="Y14" s="10"/>
      <c r="Z14" s="260"/>
    </row>
    <row r="15" spans="1:26" ht="12" customHeight="1" x14ac:dyDescent="0.25">
      <c r="A15" s="66">
        <v>19</v>
      </c>
      <c r="B15" s="11" t="s">
        <v>203</v>
      </c>
      <c r="C15" s="134" t="s">
        <v>195</v>
      </c>
      <c r="D15" s="14">
        <v>87.175210065914285</v>
      </c>
      <c r="E15" s="15">
        <v>92.275670272081626</v>
      </c>
      <c r="F15" s="15">
        <v>90.183084577834421</v>
      </c>
      <c r="G15" s="15">
        <v>103.15933566642174</v>
      </c>
      <c r="H15" s="215">
        <v>372.79330058225207</v>
      </c>
      <c r="I15" s="15">
        <v>89.716404857477329</v>
      </c>
      <c r="J15" s="15">
        <v>91.367370234037253</v>
      </c>
      <c r="K15" s="15">
        <v>97.09135700196903</v>
      </c>
      <c r="L15" s="15">
        <v>82.866539065898806</v>
      </c>
      <c r="M15" s="215">
        <v>361.06130866747566</v>
      </c>
      <c r="N15" s="15">
        <v>76.861251273790458</v>
      </c>
      <c r="O15" s="15">
        <v>62.41506011355046</v>
      </c>
      <c r="P15" s="15">
        <v>81.855621004578808</v>
      </c>
      <c r="Q15" s="15">
        <v>91.941864454418493</v>
      </c>
      <c r="R15" s="215">
        <v>313.07399650247527</v>
      </c>
      <c r="S15" s="15">
        <v>77.383317850297786</v>
      </c>
      <c r="T15" s="15">
        <v>81.601225728452988</v>
      </c>
      <c r="U15" s="15">
        <v>79.864463102425418</v>
      </c>
      <c r="V15" s="15">
        <v>81.100876164690533</v>
      </c>
      <c r="W15" s="215">
        <v>319.94988284586674</v>
      </c>
      <c r="X15" s="15">
        <v>66.325100955300968</v>
      </c>
      <c r="Y15" s="15">
        <v>79.203500683463076</v>
      </c>
      <c r="Z15" s="261">
        <v>76.017392955888212</v>
      </c>
    </row>
    <row r="16" spans="1:26" ht="12" customHeight="1" x14ac:dyDescent="0.25">
      <c r="A16" s="66">
        <v>20</v>
      </c>
      <c r="B16" s="11" t="s">
        <v>202</v>
      </c>
      <c r="C16" s="134" t="s">
        <v>195</v>
      </c>
      <c r="D16" s="14">
        <v>10.65717426</v>
      </c>
      <c r="E16" s="15">
        <v>8.9676162139999995</v>
      </c>
      <c r="F16" s="15">
        <v>10.211411496</v>
      </c>
      <c r="G16" s="15">
        <v>9.1930188420000007</v>
      </c>
      <c r="H16" s="215">
        <v>39.029220811999991</v>
      </c>
      <c r="I16" s="15">
        <v>9.0402123349999997</v>
      </c>
      <c r="J16" s="15">
        <v>8.4338964969999992</v>
      </c>
      <c r="K16" s="15">
        <v>10.543409434000003</v>
      </c>
      <c r="L16" s="15">
        <v>10.165722559999999</v>
      </c>
      <c r="M16" s="215">
        <v>38.183866127000009</v>
      </c>
      <c r="N16" s="15">
        <v>7.0316774349999989</v>
      </c>
      <c r="O16" s="15">
        <v>4.6957145160000007</v>
      </c>
      <c r="P16" s="15">
        <v>7.9019411919999989</v>
      </c>
      <c r="Q16" s="15">
        <v>8.5243380000000002</v>
      </c>
      <c r="R16" s="215">
        <v>28.153671142999997</v>
      </c>
      <c r="S16" s="15">
        <v>7.9203803110000006</v>
      </c>
      <c r="T16" s="15">
        <v>6.8515720625999998</v>
      </c>
      <c r="U16" s="15">
        <v>7.818813703</v>
      </c>
      <c r="V16" s="15">
        <v>7.0164624145999985</v>
      </c>
      <c r="W16" s="215">
        <v>29.607228491200001</v>
      </c>
      <c r="X16" s="15">
        <v>6.8877173941982797</v>
      </c>
      <c r="Y16" s="15">
        <v>9.5891282877999995</v>
      </c>
      <c r="Z16" s="261">
        <v>7.4251641829999988</v>
      </c>
    </row>
    <row r="17" spans="1:26" ht="12" customHeight="1" x14ac:dyDescent="0.25">
      <c r="A17" s="66">
        <v>21</v>
      </c>
      <c r="B17" s="11" t="s">
        <v>201</v>
      </c>
      <c r="C17" s="134" t="s">
        <v>195</v>
      </c>
      <c r="D17" s="14">
        <v>12.256439102807452</v>
      </c>
      <c r="E17" s="15">
        <v>12.696732432910107</v>
      </c>
      <c r="F17" s="15">
        <v>12.659692136082596</v>
      </c>
      <c r="G17" s="15">
        <v>14.660470952945294</v>
      </c>
      <c r="H17" s="215">
        <v>52.273334624745445</v>
      </c>
      <c r="I17" s="15">
        <v>12.295136127039322</v>
      </c>
      <c r="J17" s="15">
        <v>13.098443614672759</v>
      </c>
      <c r="K17" s="15">
        <v>13.671313806691833</v>
      </c>
      <c r="L17" s="15">
        <v>12.284801876054411</v>
      </c>
      <c r="M17" s="215">
        <v>51.349375889610684</v>
      </c>
      <c r="N17" s="15">
        <v>9.3651760407952356</v>
      </c>
      <c r="O17" s="15">
        <v>4.6695744032743889</v>
      </c>
      <c r="P17" s="15">
        <v>11.433498135559999</v>
      </c>
      <c r="Q17" s="15">
        <v>12.540851280222961</v>
      </c>
      <c r="R17" s="215">
        <v>38.009099859852583</v>
      </c>
      <c r="S17" s="15">
        <v>10.351754991365107</v>
      </c>
      <c r="T17" s="15">
        <v>11.667701244917618</v>
      </c>
      <c r="U17" s="15">
        <v>10.813375130082051</v>
      </c>
      <c r="V17" s="15">
        <v>12.732570390344423</v>
      </c>
      <c r="W17" s="215">
        <v>45.5654017567092</v>
      </c>
      <c r="X17" s="15">
        <v>12.382930840276288</v>
      </c>
      <c r="Y17" s="15">
        <v>14.153284304851079</v>
      </c>
      <c r="Z17" s="261">
        <v>15.254027530564809</v>
      </c>
    </row>
    <row r="18" spans="1:26" ht="12" customHeight="1" x14ac:dyDescent="0.25">
      <c r="A18" s="66">
        <v>22</v>
      </c>
      <c r="B18" s="11" t="s">
        <v>200</v>
      </c>
      <c r="C18" s="134" t="s">
        <v>211</v>
      </c>
      <c r="D18" s="14">
        <v>1.8900321763473336</v>
      </c>
      <c r="E18" s="15">
        <v>1.8565506269666077</v>
      </c>
      <c r="F18" s="15">
        <v>2.0778751576793781</v>
      </c>
      <c r="G18" s="15">
        <v>2.1620150747413418</v>
      </c>
      <c r="H18" s="215">
        <v>7.9864730357346607</v>
      </c>
      <c r="I18" s="15">
        <v>2.0841561705121707</v>
      </c>
      <c r="J18" s="15">
        <v>2.2263014147323621</v>
      </c>
      <c r="K18" s="15">
        <v>2.3938943294042301</v>
      </c>
      <c r="L18" s="15">
        <v>2.1966131462944047</v>
      </c>
      <c r="M18" s="215">
        <v>8.9009950726001374</v>
      </c>
      <c r="N18" s="15">
        <v>1.6989552294099477</v>
      </c>
      <c r="O18" s="15">
        <v>0.90018268940460933</v>
      </c>
      <c r="P18" s="15">
        <v>2.0958985725830988</v>
      </c>
      <c r="Q18" s="15">
        <v>2.1308462494705087</v>
      </c>
      <c r="R18" s="215">
        <v>6.8258827408681642</v>
      </c>
      <c r="S18" s="15">
        <v>2.0652032224987962</v>
      </c>
      <c r="T18" s="15">
        <v>2.2448852449132701</v>
      </c>
      <c r="U18" s="15">
        <v>2.1867039171776885</v>
      </c>
      <c r="V18" s="15">
        <v>2.3114983860986316</v>
      </c>
      <c r="W18" s="215">
        <v>8.8082907706883855</v>
      </c>
      <c r="X18" s="15">
        <v>2.2474543861461997</v>
      </c>
      <c r="Y18" s="15">
        <v>2.6018402363213795</v>
      </c>
      <c r="Z18" s="261">
        <v>2.5739741426244067</v>
      </c>
    </row>
    <row r="19" spans="1:26" ht="12" customHeight="1" x14ac:dyDescent="0.25">
      <c r="A19" s="66">
        <v>23</v>
      </c>
      <c r="B19" s="11" t="s">
        <v>199</v>
      </c>
      <c r="C19" s="134" t="s">
        <v>198</v>
      </c>
      <c r="D19" s="14">
        <v>7.3794200099999996</v>
      </c>
      <c r="E19" s="15">
        <v>7.1212123799999993</v>
      </c>
      <c r="F19" s="15">
        <v>7.1485456799999998</v>
      </c>
      <c r="G19" s="15">
        <v>7.5746628199999995</v>
      </c>
      <c r="H19" s="215">
        <v>29.223840889999998</v>
      </c>
      <c r="I19" s="15">
        <v>6.4724050699999998</v>
      </c>
      <c r="J19" s="15">
        <v>5.4548593658560005</v>
      </c>
      <c r="K19" s="15">
        <v>6.0257504700000002</v>
      </c>
      <c r="L19" s="15">
        <v>7.0028819399999991</v>
      </c>
      <c r="M19" s="215">
        <v>24.954797125856</v>
      </c>
      <c r="N19" s="15">
        <v>3.7790973049999992</v>
      </c>
      <c r="O19" s="15">
        <v>2.1465638360000003</v>
      </c>
      <c r="P19" s="15">
        <v>5.0518399279423019</v>
      </c>
      <c r="Q19" s="15">
        <v>5.2015814242437903</v>
      </c>
      <c r="R19" s="215">
        <v>16.17908249318609</v>
      </c>
      <c r="S19" s="15">
        <v>4.7860368367736843</v>
      </c>
      <c r="T19" s="15">
        <v>6.1259080009999991</v>
      </c>
      <c r="U19" s="15">
        <v>6.428060799999999</v>
      </c>
      <c r="V19" s="15">
        <v>8.1610705847399991</v>
      </c>
      <c r="W19" s="215">
        <v>25.501076222513685</v>
      </c>
      <c r="X19" s="15">
        <v>6.384506632352692</v>
      </c>
      <c r="Y19" s="15">
        <v>6.852335674401421</v>
      </c>
      <c r="Z19" s="261">
        <v>7.1066185498184566</v>
      </c>
    </row>
    <row r="20" spans="1:26" ht="12" customHeight="1" x14ac:dyDescent="0.25">
      <c r="B20" s="11"/>
      <c r="C20" s="134"/>
      <c r="D20" s="9"/>
      <c r="E20" s="10"/>
      <c r="F20" s="10"/>
      <c r="G20" s="10"/>
      <c r="H20" s="214"/>
      <c r="I20" s="10"/>
      <c r="J20" s="10"/>
      <c r="K20" s="10"/>
      <c r="L20" s="10"/>
      <c r="M20" s="214"/>
      <c r="N20" s="10"/>
      <c r="O20" s="10"/>
      <c r="P20" s="10"/>
      <c r="Q20" s="10"/>
      <c r="R20" s="214"/>
      <c r="S20" s="10"/>
      <c r="T20" s="10"/>
      <c r="U20" s="10"/>
      <c r="V20" s="10"/>
      <c r="W20" s="214"/>
      <c r="X20" s="10"/>
      <c r="Y20" s="10"/>
      <c r="Z20" s="260"/>
    </row>
    <row r="21" spans="1:26" ht="12" customHeight="1" x14ac:dyDescent="0.25">
      <c r="A21" s="66">
        <v>14</v>
      </c>
      <c r="B21" s="11" t="s">
        <v>229</v>
      </c>
      <c r="C21" s="134" t="s">
        <v>212</v>
      </c>
      <c r="D21" s="140" t="s">
        <v>234</v>
      </c>
      <c r="E21" s="141" t="s">
        <v>234</v>
      </c>
      <c r="F21" s="141" t="s">
        <v>234</v>
      </c>
      <c r="G21" s="141" t="s">
        <v>234</v>
      </c>
      <c r="H21" s="216" t="s">
        <v>234</v>
      </c>
      <c r="I21" s="141" t="s">
        <v>234</v>
      </c>
      <c r="J21" s="141" t="s">
        <v>234</v>
      </c>
      <c r="K21" s="141" t="s">
        <v>234</v>
      </c>
      <c r="L21" s="141" t="s">
        <v>234</v>
      </c>
      <c r="M21" s="216" t="s">
        <v>234</v>
      </c>
      <c r="N21" s="141" t="s">
        <v>234</v>
      </c>
      <c r="O21" s="141" t="s">
        <v>234</v>
      </c>
      <c r="P21" s="141" t="s">
        <v>234</v>
      </c>
      <c r="Q21" s="141" t="s">
        <v>234</v>
      </c>
      <c r="R21" s="216" t="s">
        <v>234</v>
      </c>
      <c r="S21" s="141">
        <v>38.676685164257137</v>
      </c>
      <c r="T21" s="141">
        <v>38.311998426030264</v>
      </c>
      <c r="U21" s="141">
        <v>40.669273734565991</v>
      </c>
      <c r="V21" s="141">
        <v>43.676342487980897</v>
      </c>
      <c r="W21" s="216">
        <v>40.3379399815068</v>
      </c>
      <c r="X21" s="141">
        <v>45.162106742657294</v>
      </c>
      <c r="Y21" s="141">
        <v>42.679841993648488</v>
      </c>
      <c r="Z21" s="262">
        <v>43.154715748597006</v>
      </c>
    </row>
    <row r="22" spans="1:26" ht="12" customHeight="1" x14ac:dyDescent="0.25">
      <c r="A22" s="66">
        <v>2</v>
      </c>
      <c r="B22" s="11" t="s">
        <v>230</v>
      </c>
      <c r="C22" s="134" t="s">
        <v>213</v>
      </c>
      <c r="D22" s="143">
        <v>0.22151747114061185</v>
      </c>
      <c r="E22" s="142">
        <v>0.25071612703144158</v>
      </c>
      <c r="F22" s="142">
        <v>0.34462930761267202</v>
      </c>
      <c r="G22" s="142">
        <v>0.31465849196059736</v>
      </c>
      <c r="H22" s="209">
        <v>0.28364944864989733</v>
      </c>
      <c r="I22" s="142">
        <v>0.39959975007432519</v>
      </c>
      <c r="J22" s="142">
        <v>0.47862925773151677</v>
      </c>
      <c r="K22" s="142">
        <v>0.41907786312964412</v>
      </c>
      <c r="L22" s="142">
        <v>0.41464059252770002</v>
      </c>
      <c r="M22" s="209">
        <v>0.42794850121404049</v>
      </c>
      <c r="N22" s="142">
        <v>0.52111754167734559</v>
      </c>
      <c r="O22" s="142">
        <v>0.36003370745469493</v>
      </c>
      <c r="P22" s="142">
        <v>0.33354748435243214</v>
      </c>
      <c r="Q22" s="142">
        <v>0.33017116485221881</v>
      </c>
      <c r="R22" s="209">
        <v>0.38700512086329286</v>
      </c>
      <c r="S22" s="142">
        <v>0.24177401612696348</v>
      </c>
      <c r="T22" s="142">
        <v>0.1371772467061412</v>
      </c>
      <c r="U22" s="142">
        <v>0.2238855490047145</v>
      </c>
      <c r="V22" s="142">
        <v>0.2480624843215784</v>
      </c>
      <c r="W22" s="209">
        <v>0.21179937105085361</v>
      </c>
      <c r="X22" s="142">
        <v>0.19165259970768084</v>
      </c>
      <c r="Y22" s="142">
        <v>0.16410808016386647</v>
      </c>
      <c r="Z22" s="256">
        <v>0.57457342996767369</v>
      </c>
    </row>
    <row r="23" spans="1:26" ht="12" customHeight="1" x14ac:dyDescent="0.25">
      <c r="B23" s="11"/>
      <c r="C23" s="134"/>
      <c r="D23" s="15"/>
      <c r="E23" s="15"/>
      <c r="F23" s="15"/>
      <c r="G23" s="15"/>
      <c r="H23" s="15"/>
      <c r="I23" s="15"/>
      <c r="J23" s="15"/>
      <c r="K23" s="15"/>
      <c r="L23" s="15"/>
      <c r="M23" s="15"/>
      <c r="N23" s="15"/>
      <c r="O23" s="15"/>
      <c r="P23" s="15"/>
      <c r="Q23" s="15"/>
      <c r="R23" s="15"/>
      <c r="S23" s="15"/>
      <c r="T23" s="15"/>
      <c r="U23" s="15"/>
      <c r="V23" s="15"/>
      <c r="W23" s="15"/>
      <c r="X23" s="15"/>
      <c r="Y23" s="15"/>
      <c r="Z23" s="15"/>
    </row>
    <row r="25" spans="1:26" ht="20.100000000000001" customHeight="1" x14ac:dyDescent="0.25">
      <c r="B25" s="113" t="s">
        <v>32</v>
      </c>
      <c r="C25" s="154"/>
      <c r="D25" s="155" t="str">
        <f t="shared" ref="D25:Z25" si="0">D$5</f>
        <v>1Q18</v>
      </c>
      <c r="E25" s="155" t="str">
        <f t="shared" si="0"/>
        <v>2Q18</v>
      </c>
      <c r="F25" s="155" t="str">
        <f t="shared" si="0"/>
        <v>3Q18</v>
      </c>
      <c r="G25" s="155" t="str">
        <f t="shared" si="0"/>
        <v>4Q18</v>
      </c>
      <c r="H25" s="155">
        <f>H$5</f>
        <v>2018</v>
      </c>
      <c r="I25" s="155" t="str">
        <f t="shared" si="0"/>
        <v>1Q19</v>
      </c>
      <c r="J25" s="155" t="str">
        <f t="shared" si="0"/>
        <v>2Q19</v>
      </c>
      <c r="K25" s="155" t="str">
        <f t="shared" si="0"/>
        <v>3Q19</v>
      </c>
      <c r="L25" s="155" t="str">
        <f t="shared" si="0"/>
        <v>4Q19</v>
      </c>
      <c r="M25" s="155">
        <f>M$5</f>
        <v>2019</v>
      </c>
      <c r="N25" s="155" t="str">
        <f t="shared" si="0"/>
        <v>1Q20</v>
      </c>
      <c r="O25" s="155" t="str">
        <f t="shared" si="0"/>
        <v>2Q20</v>
      </c>
      <c r="P25" s="155" t="str">
        <f t="shared" si="0"/>
        <v>3Q20</v>
      </c>
      <c r="Q25" s="155" t="str">
        <f t="shared" si="0"/>
        <v>4Q20</v>
      </c>
      <c r="R25" s="155">
        <f>R$5</f>
        <v>2020</v>
      </c>
      <c r="S25" s="155" t="str">
        <f t="shared" si="0"/>
        <v>1Q21</v>
      </c>
      <c r="T25" s="155" t="str">
        <f t="shared" si="0"/>
        <v>2Q21</v>
      </c>
      <c r="U25" s="155" t="str">
        <f t="shared" si="0"/>
        <v>3Q21</v>
      </c>
      <c r="V25" s="155" t="str">
        <f t="shared" si="0"/>
        <v>4Q21</v>
      </c>
      <c r="W25" s="155">
        <f>W$5</f>
        <v>2021</v>
      </c>
      <c r="X25" s="155" t="str">
        <f t="shared" si="0"/>
        <v>1Q22</v>
      </c>
      <c r="Y25" s="155" t="str">
        <f t="shared" si="0"/>
        <v>2Q22</v>
      </c>
      <c r="Z25" s="155" t="str">
        <f t="shared" si="0"/>
        <v>3Q22</v>
      </c>
    </row>
    <row r="26" spans="1:26" ht="12" customHeight="1" x14ac:dyDescent="0.25">
      <c r="A26" s="66">
        <v>59</v>
      </c>
      <c r="B26" s="2" t="s">
        <v>210</v>
      </c>
      <c r="C26" s="18" t="s">
        <v>195</v>
      </c>
      <c r="D26" s="3" t="s">
        <v>234</v>
      </c>
      <c r="E26" s="4" t="s">
        <v>234</v>
      </c>
      <c r="F26" s="4" t="s">
        <v>234</v>
      </c>
      <c r="G26" s="4" t="s">
        <v>234</v>
      </c>
      <c r="H26" s="210" t="s">
        <v>234</v>
      </c>
      <c r="I26" s="4" t="s">
        <v>234</v>
      </c>
      <c r="J26" s="4" t="s">
        <v>234</v>
      </c>
      <c r="K26" s="4" t="s">
        <v>234</v>
      </c>
      <c r="L26" s="4" t="s">
        <v>234</v>
      </c>
      <c r="M26" s="210" t="s">
        <v>234</v>
      </c>
      <c r="N26" s="4" t="s">
        <v>234</v>
      </c>
      <c r="O26" s="4" t="s">
        <v>234</v>
      </c>
      <c r="P26" s="4" t="s">
        <v>234</v>
      </c>
      <c r="Q26" s="4" t="s">
        <v>234</v>
      </c>
      <c r="R26" s="210" t="s">
        <v>234</v>
      </c>
      <c r="S26" s="4">
        <v>1595.1950037102515</v>
      </c>
      <c r="T26" s="4">
        <v>1672.4774479902019</v>
      </c>
      <c r="U26" s="4">
        <v>1536.733371264294</v>
      </c>
      <c r="V26" s="4">
        <v>1562.5487691104727</v>
      </c>
      <c r="W26" s="210">
        <v>6366.9545920752198</v>
      </c>
      <c r="X26" s="4">
        <v>1425.321409333588</v>
      </c>
      <c r="Y26" s="4">
        <v>1698.2127739907169</v>
      </c>
      <c r="Z26" s="257">
        <v>1557.9076200000002</v>
      </c>
    </row>
    <row r="27" spans="1:26" ht="12" customHeight="1" x14ac:dyDescent="0.25">
      <c r="A27" s="66">
        <v>60</v>
      </c>
      <c r="B27" s="2" t="s">
        <v>209</v>
      </c>
      <c r="C27" s="18" t="s">
        <v>195</v>
      </c>
      <c r="D27" s="3">
        <v>1712.4510500000004</v>
      </c>
      <c r="E27" s="4">
        <v>1635.3706099999999</v>
      </c>
      <c r="F27" s="4">
        <v>1732.6341299999999</v>
      </c>
      <c r="G27" s="4">
        <v>1834.1974399999999</v>
      </c>
      <c r="H27" s="211">
        <v>6914.6532300000008</v>
      </c>
      <c r="I27" s="4">
        <v>1767.2914900000001</v>
      </c>
      <c r="J27" s="4">
        <v>1659.8524</v>
      </c>
      <c r="K27" s="4">
        <v>1678.0667800000001</v>
      </c>
      <c r="L27" s="4">
        <v>1694.5363399999999</v>
      </c>
      <c r="M27" s="211">
        <v>6799.7470100000019</v>
      </c>
      <c r="N27" s="4">
        <v>1394.2893000000001</v>
      </c>
      <c r="O27" s="4">
        <v>846.91366000000005</v>
      </c>
      <c r="P27" s="4">
        <v>1558.9504199999999</v>
      </c>
      <c r="Q27" s="4">
        <v>1682.0572199999999</v>
      </c>
      <c r="R27" s="211">
        <v>5482.2105999999994</v>
      </c>
      <c r="S27" s="4">
        <v>1598.57701</v>
      </c>
      <c r="T27" s="4">
        <v>1644.93445</v>
      </c>
      <c r="U27" s="4">
        <v>1558.1749399999999</v>
      </c>
      <c r="V27" s="4">
        <v>1567.3576700000001</v>
      </c>
      <c r="W27" s="211">
        <v>6369.0440699999999</v>
      </c>
      <c r="X27" s="4">
        <v>1392.423139</v>
      </c>
      <c r="Y27" s="4">
        <v>1661.093255</v>
      </c>
      <c r="Z27" s="257">
        <v>1593.74162</v>
      </c>
    </row>
    <row r="28" spans="1:26" ht="12" customHeight="1" x14ac:dyDescent="0.25">
      <c r="A28" s="66" t="s">
        <v>37</v>
      </c>
      <c r="B28" s="8"/>
      <c r="C28" s="10"/>
      <c r="D28" s="6"/>
      <c r="E28" s="7"/>
      <c r="F28" s="7"/>
      <c r="G28" s="7"/>
      <c r="H28" s="212"/>
      <c r="I28" s="7"/>
      <c r="J28" s="7"/>
      <c r="K28" s="7"/>
      <c r="L28" s="7"/>
      <c r="M28" s="212"/>
      <c r="N28" s="7"/>
      <c r="O28" s="7"/>
      <c r="P28" s="7"/>
      <c r="Q28" s="7"/>
      <c r="R28" s="212"/>
      <c r="S28" s="7"/>
      <c r="T28" s="7"/>
      <c r="U28" s="7"/>
      <c r="V28" s="7"/>
      <c r="W28" s="212"/>
      <c r="X28" s="7"/>
      <c r="Y28" s="7"/>
      <c r="Z28" s="258"/>
    </row>
    <row r="29" spans="1:26" ht="12" customHeight="1" x14ac:dyDescent="0.25">
      <c r="A29" s="66">
        <v>64</v>
      </c>
      <c r="B29" s="11" t="s">
        <v>208</v>
      </c>
      <c r="C29" s="134" t="s">
        <v>196</v>
      </c>
      <c r="D29" s="12">
        <v>1.7923576563546149</v>
      </c>
      <c r="E29" s="13">
        <v>2.2115230054183255</v>
      </c>
      <c r="F29" s="13">
        <v>1.9312955512425467</v>
      </c>
      <c r="G29" s="13">
        <v>2.3489203753877224</v>
      </c>
      <c r="H29" s="213">
        <v>2.0739430202055122</v>
      </c>
      <c r="I29" s="13">
        <v>1.9981008933053823</v>
      </c>
      <c r="J29" s="13">
        <v>2.0446986129610081</v>
      </c>
      <c r="K29" s="13">
        <v>2.2652823149267034</v>
      </c>
      <c r="L29" s="13">
        <v>1.905504475637271</v>
      </c>
      <c r="M29" s="213">
        <v>2.0523620157450528</v>
      </c>
      <c r="N29" s="13">
        <v>1.673854916623114</v>
      </c>
      <c r="O29" s="13">
        <v>1.7138182657249854</v>
      </c>
      <c r="P29" s="13">
        <v>1.8609041460086972</v>
      </c>
      <c r="Q29" s="13">
        <v>2.3193428580271482</v>
      </c>
      <c r="R29" s="213">
        <v>1.931268163977502</v>
      </c>
      <c r="S29" s="13">
        <v>1.7888872804445</v>
      </c>
      <c r="T29" s="13">
        <v>1.9363542990786045</v>
      </c>
      <c r="U29" s="13">
        <v>1.6773270742629194</v>
      </c>
      <c r="V29" s="13">
        <v>1.7564232105362396</v>
      </c>
      <c r="W29" s="213">
        <v>1.7916915399927509</v>
      </c>
      <c r="X29" s="13">
        <v>1.7128473470276049</v>
      </c>
      <c r="Y29" s="13">
        <v>1.5828758912394716</v>
      </c>
      <c r="Z29" s="259">
        <v>1.4238170813145983</v>
      </c>
    </row>
    <row r="30" spans="1:26" ht="12" customHeight="1" x14ac:dyDescent="0.25">
      <c r="A30" s="66">
        <v>65</v>
      </c>
      <c r="B30" s="11" t="s">
        <v>207</v>
      </c>
      <c r="C30" s="134" t="s">
        <v>196</v>
      </c>
      <c r="D30" s="12">
        <v>0.69460644139287941</v>
      </c>
      <c r="E30" s="13">
        <v>0.61750990608789291</v>
      </c>
      <c r="F30" s="13">
        <v>0.66792230902204375</v>
      </c>
      <c r="G30" s="13">
        <v>0.58332245753216183</v>
      </c>
      <c r="H30" s="213">
        <v>0.64077909924001497</v>
      </c>
      <c r="I30" s="13">
        <v>0.59624985785451834</v>
      </c>
      <c r="J30" s="13">
        <v>0.57958117239822049</v>
      </c>
      <c r="K30" s="13">
        <v>0.70508874503790608</v>
      </c>
      <c r="L30" s="13">
        <v>0.67679411938725376</v>
      </c>
      <c r="M30" s="213">
        <v>0.6390683982226566</v>
      </c>
      <c r="N30" s="13">
        <v>0.57487065274043192</v>
      </c>
      <c r="O30" s="13">
        <v>0.64289292488209482</v>
      </c>
      <c r="P30" s="13">
        <v>0.58296273463270243</v>
      </c>
      <c r="Q30" s="13">
        <v>0.59159955331365011</v>
      </c>
      <c r="R30" s="213">
        <v>0.59281288828999013</v>
      </c>
      <c r="S30" s="13">
        <v>0.57469976494907815</v>
      </c>
      <c r="T30" s="13">
        <v>0.48285411637162806</v>
      </c>
      <c r="U30" s="13">
        <v>0.57738690997045561</v>
      </c>
      <c r="V30" s="13">
        <v>0.5162938978746312</v>
      </c>
      <c r="W30" s="213">
        <v>0.53726307735408707</v>
      </c>
      <c r="X30" s="13">
        <v>0.57029174989643705</v>
      </c>
      <c r="Y30" s="13">
        <v>0.6583268708868486</v>
      </c>
      <c r="Z30" s="259">
        <v>0.54519697252368926</v>
      </c>
    </row>
    <row r="31" spans="1:26" ht="12" customHeight="1" x14ac:dyDescent="0.25">
      <c r="A31" s="66">
        <v>66</v>
      </c>
      <c r="B31" s="11" t="s">
        <v>206</v>
      </c>
      <c r="C31" s="134" t="s">
        <v>196</v>
      </c>
      <c r="D31" s="12">
        <v>0.21237083092097725</v>
      </c>
      <c r="E31" s="13">
        <v>0.24619724675130369</v>
      </c>
      <c r="F31" s="13">
        <v>0.24579918531328948</v>
      </c>
      <c r="G31" s="13">
        <v>0.29629895383563509</v>
      </c>
      <c r="H31" s="213">
        <v>0.25016709375518803</v>
      </c>
      <c r="I31" s="13">
        <v>0.2234577969364861</v>
      </c>
      <c r="J31" s="13">
        <v>0.24596054444359033</v>
      </c>
      <c r="K31" s="13">
        <v>0.26101225840368519</v>
      </c>
      <c r="L31" s="13">
        <v>0.25737801527466803</v>
      </c>
      <c r="M31" s="213">
        <v>0.24620101270502995</v>
      </c>
      <c r="N31" s="13">
        <v>0.22074615361388772</v>
      </c>
      <c r="O31" s="13">
        <v>0.2103265166368907</v>
      </c>
      <c r="P31" s="13">
        <v>0.27810249411267357</v>
      </c>
      <c r="Q31" s="13">
        <v>0.38602598786740444</v>
      </c>
      <c r="R31" s="213">
        <v>0.28615795971063207</v>
      </c>
      <c r="S31" s="13">
        <v>0.28206031437922408</v>
      </c>
      <c r="T31" s="13">
        <v>0.30602053698857123</v>
      </c>
      <c r="U31" s="13">
        <v>0.23390222518916903</v>
      </c>
      <c r="V31" s="13">
        <v>0.28202474537799654</v>
      </c>
      <c r="W31" s="213">
        <v>0.27645798519305892</v>
      </c>
      <c r="X31" s="13">
        <v>0.34108906903047381</v>
      </c>
      <c r="Y31" s="13">
        <v>0.34914794659376308</v>
      </c>
      <c r="Z31" s="259">
        <v>0.36886017693256951</v>
      </c>
    </row>
    <row r="32" spans="1:26" ht="12" customHeight="1" x14ac:dyDescent="0.25">
      <c r="A32" s="66">
        <v>67</v>
      </c>
      <c r="B32" s="11" t="s">
        <v>205</v>
      </c>
      <c r="C32" s="134" t="s">
        <v>197</v>
      </c>
      <c r="D32" s="12">
        <v>0.62989825834729696</v>
      </c>
      <c r="E32" s="13">
        <v>0.61866655020784556</v>
      </c>
      <c r="F32" s="13">
        <v>0.7795217539666035</v>
      </c>
      <c r="G32" s="13">
        <v>0.72478067077664221</v>
      </c>
      <c r="H32" s="213">
        <v>0.69020174886544838</v>
      </c>
      <c r="I32" s="13">
        <v>0.62330348345648401</v>
      </c>
      <c r="J32" s="13">
        <v>0.6931006317188203</v>
      </c>
      <c r="K32" s="13">
        <v>0.72101771182193364</v>
      </c>
      <c r="L32" s="13">
        <v>0.74554613623688948</v>
      </c>
      <c r="M32" s="213">
        <v>0.69444100950455778</v>
      </c>
      <c r="N32" s="13">
        <v>0.68010583599831109</v>
      </c>
      <c r="O32" s="13">
        <v>0.74940227909418766</v>
      </c>
      <c r="P32" s="13">
        <v>0.78329202028118394</v>
      </c>
      <c r="Q32" s="13">
        <v>0.86214789767972355</v>
      </c>
      <c r="R32" s="213">
        <v>0.77600791859400664</v>
      </c>
      <c r="S32" s="13">
        <v>0.79860561612855918</v>
      </c>
      <c r="T32" s="13">
        <v>0.82806973432892717</v>
      </c>
      <c r="U32" s="13">
        <v>0.7378424337898799</v>
      </c>
      <c r="V32" s="13">
        <v>0.78628087167876615</v>
      </c>
      <c r="W32" s="213">
        <v>0.78831672395697527</v>
      </c>
      <c r="X32" s="13">
        <v>0.92134423586306124</v>
      </c>
      <c r="Y32" s="13">
        <v>0.98872866293710893</v>
      </c>
      <c r="Z32" s="259">
        <v>0.93664023897022908</v>
      </c>
    </row>
    <row r="33" spans="1:26" ht="12" customHeight="1" x14ac:dyDescent="0.25">
      <c r="A33" s="66">
        <v>68</v>
      </c>
      <c r="B33" s="11" t="s">
        <v>204</v>
      </c>
      <c r="C33" s="134" t="s">
        <v>197</v>
      </c>
      <c r="D33" s="12">
        <v>9.999999999999998E-4</v>
      </c>
      <c r="E33" s="13">
        <v>1.6582563752934269E-3</v>
      </c>
      <c r="F33" s="13">
        <v>2.9961980721227048E-3</v>
      </c>
      <c r="G33" s="13">
        <v>1.6588773779991754E-3</v>
      </c>
      <c r="H33" s="213">
        <v>1.8733078024498959E-3</v>
      </c>
      <c r="I33" s="13">
        <v>1.3336046958501453E-3</v>
      </c>
      <c r="J33" s="13">
        <v>6.8383661101432893E-4</v>
      </c>
      <c r="K33" s="13">
        <v>1.968971151434152E-3</v>
      </c>
      <c r="L33" s="13">
        <v>3.0000000000000001E-3</v>
      </c>
      <c r="M33" s="213">
        <v>2.1470027706221965E-3</v>
      </c>
      <c r="N33" s="13">
        <v>1.9999999999999996E-3</v>
      </c>
      <c r="O33" s="13">
        <v>2.8117730560633541E-3</v>
      </c>
      <c r="P33" s="13">
        <v>1.3224817759117703E-3</v>
      </c>
      <c r="Q33" s="13">
        <v>4.0514247309612929E-3</v>
      </c>
      <c r="R33" s="213">
        <v>2.5621633999248412E-3</v>
      </c>
      <c r="S33" s="13">
        <v>2.6481117978795405E-3</v>
      </c>
      <c r="T33" s="13">
        <v>1.9999999999999996E-3</v>
      </c>
      <c r="U33" s="13">
        <v>2.6849722278295659E-3</v>
      </c>
      <c r="V33" s="13">
        <v>2.3336831343671541E-3</v>
      </c>
      <c r="W33" s="213">
        <v>2.4123639232409956E-3</v>
      </c>
      <c r="X33" s="13">
        <v>2.6622339518590837E-3</v>
      </c>
      <c r="Y33" s="13">
        <v>2.6868064803501957E-3</v>
      </c>
      <c r="Z33" s="259">
        <v>1.9999999999999996E-3</v>
      </c>
    </row>
    <row r="34" spans="1:26" ht="12" customHeight="1" x14ac:dyDescent="0.25">
      <c r="B34" s="22"/>
      <c r="C34" s="135"/>
      <c r="D34" s="9"/>
      <c r="E34" s="10"/>
      <c r="F34" s="10"/>
      <c r="G34" s="10"/>
      <c r="H34" s="214"/>
      <c r="I34" s="10"/>
      <c r="J34" s="10"/>
      <c r="K34" s="10"/>
      <c r="L34" s="10"/>
      <c r="M34" s="214"/>
      <c r="N34" s="10"/>
      <c r="O34" s="10"/>
      <c r="P34" s="10"/>
      <c r="Q34" s="10"/>
      <c r="R34" s="214"/>
      <c r="S34" s="10"/>
      <c r="T34" s="10"/>
      <c r="U34" s="10"/>
      <c r="V34" s="10"/>
      <c r="W34" s="214"/>
      <c r="X34" s="10"/>
      <c r="Y34" s="10"/>
      <c r="Z34" s="260"/>
    </row>
    <row r="35" spans="1:26" ht="12" customHeight="1" x14ac:dyDescent="0.25">
      <c r="A35" s="66">
        <v>76</v>
      </c>
      <c r="B35" s="11" t="s">
        <v>203</v>
      </c>
      <c r="C35" s="134" t="s">
        <v>195</v>
      </c>
      <c r="D35" s="14">
        <v>27.760252926999996</v>
      </c>
      <c r="E35" s="15">
        <v>33.188297915999996</v>
      </c>
      <c r="F35" s="15">
        <v>29.888870109999996</v>
      </c>
      <c r="G35" s="15">
        <v>39.511282200000004</v>
      </c>
      <c r="H35" s="215">
        <v>130.348703153</v>
      </c>
      <c r="I35" s="15">
        <v>31.567400376000005</v>
      </c>
      <c r="J35" s="15">
        <v>30.904249</v>
      </c>
      <c r="K35" s="15">
        <v>34.617819999999995</v>
      </c>
      <c r="L35" s="15">
        <v>29.199802000000002</v>
      </c>
      <c r="M35" s="215">
        <v>126.31009099999999</v>
      </c>
      <c r="N35" s="15">
        <v>21.309450000000002</v>
      </c>
      <c r="O35" s="15">
        <v>12.629579999999999</v>
      </c>
      <c r="P35" s="15">
        <v>25.986839999999997</v>
      </c>
      <c r="Q35" s="15">
        <v>35.499974000000002</v>
      </c>
      <c r="R35" s="215">
        <v>95.425843999999998</v>
      </c>
      <c r="S35" s="15">
        <v>25.263432000000002</v>
      </c>
      <c r="T35" s="15">
        <v>29.111186</v>
      </c>
      <c r="U35" s="15">
        <v>23.207116000000003</v>
      </c>
      <c r="V35" s="15">
        <v>24.692876000000002</v>
      </c>
      <c r="W35" s="215">
        <v>102.27460999999998</v>
      </c>
      <c r="X35" s="15">
        <v>21.088754999999999</v>
      </c>
      <c r="Y35" s="15">
        <v>22.741134719999994</v>
      </c>
      <c r="Z35" s="261">
        <v>19.858498959680002</v>
      </c>
    </row>
    <row r="36" spans="1:26" ht="12" customHeight="1" x14ac:dyDescent="0.25">
      <c r="A36" s="66">
        <v>77</v>
      </c>
      <c r="B36" s="11" t="s">
        <v>202</v>
      </c>
      <c r="C36" s="134" t="s">
        <v>195</v>
      </c>
      <c r="D36" s="14">
        <v>10.477876617999998</v>
      </c>
      <c r="E36" s="15">
        <v>8.7758692269999994</v>
      </c>
      <c r="F36" s="15">
        <v>10.074415119999999</v>
      </c>
      <c r="G36" s="15">
        <v>9.0095619580000008</v>
      </c>
      <c r="H36" s="215">
        <v>38.337722922999994</v>
      </c>
      <c r="I36" s="15">
        <v>8.9034146990000007</v>
      </c>
      <c r="J36" s="15">
        <v>8.2992299999999997</v>
      </c>
      <c r="K36" s="15">
        <v>10.435100000000002</v>
      </c>
      <c r="L36" s="15">
        <v>10.039937999999998</v>
      </c>
      <c r="M36" s="215">
        <v>37.678308000000001</v>
      </c>
      <c r="N36" s="15">
        <v>6.9616399999999983</v>
      </c>
      <c r="O36" s="15">
        <v>4.6552300000000004</v>
      </c>
      <c r="P36" s="15">
        <v>7.7989619999999995</v>
      </c>
      <c r="Q36" s="15">
        <v>8.4043279999999996</v>
      </c>
      <c r="R36" s="215">
        <v>27.820159999999998</v>
      </c>
      <c r="S36" s="15">
        <v>7.8572703110000015</v>
      </c>
      <c r="T36" s="15">
        <v>6.709772062599999</v>
      </c>
      <c r="U36" s="15">
        <v>7.6532537030000007</v>
      </c>
      <c r="V36" s="15">
        <v>6.8818624145999996</v>
      </c>
      <c r="W36" s="215">
        <v>29.102158491200001</v>
      </c>
      <c r="X36" s="15">
        <v>6.8185241781999997</v>
      </c>
      <c r="Y36" s="15">
        <v>9.5056282878000005</v>
      </c>
      <c r="Z36" s="261">
        <v>7.3569041829999984</v>
      </c>
    </row>
    <row r="37" spans="1:26" ht="12" customHeight="1" x14ac:dyDescent="0.25">
      <c r="A37" s="66">
        <v>78</v>
      </c>
      <c r="B37" s="11" t="s">
        <v>201</v>
      </c>
      <c r="C37" s="134" t="s">
        <v>195</v>
      </c>
      <c r="D37" s="14">
        <v>2.6830314780000002</v>
      </c>
      <c r="E37" s="15">
        <v>2.9865948639999997</v>
      </c>
      <c r="F37" s="15">
        <v>3.0209453199999996</v>
      </c>
      <c r="G37" s="15">
        <v>4.0701141120000006</v>
      </c>
      <c r="H37" s="215">
        <v>12.760685774000001</v>
      </c>
      <c r="I37" s="15">
        <v>2.8371244990000002</v>
      </c>
      <c r="J37" s="15">
        <v>2.9830000000000001</v>
      </c>
      <c r="K37" s="15">
        <v>3.28233</v>
      </c>
      <c r="L37" s="15">
        <v>3.1534699999999996</v>
      </c>
      <c r="M37" s="215">
        <v>12.2559</v>
      </c>
      <c r="N37" s="15">
        <v>2.1932200000000002</v>
      </c>
      <c r="O37" s="15">
        <v>1.1870739999999997</v>
      </c>
      <c r="P37" s="15">
        <v>3.141419</v>
      </c>
      <c r="Q37" s="15">
        <v>5.0682810000000007</v>
      </c>
      <c r="R37" s="215">
        <v>11.589994000000001</v>
      </c>
      <c r="S37" s="15">
        <v>3.3092800000000007</v>
      </c>
      <c r="T37" s="15">
        <v>3.8458550000000011</v>
      </c>
      <c r="U37" s="15">
        <v>2.4987060000000003</v>
      </c>
      <c r="V37" s="15">
        <v>3.1956439999999993</v>
      </c>
      <c r="W37" s="215">
        <v>12.849484999999998</v>
      </c>
      <c r="X37" s="15">
        <v>3.401284</v>
      </c>
      <c r="Y37" s="15">
        <v>4.3758710000000001</v>
      </c>
      <c r="Z37" s="261">
        <v>4.6981435204999995</v>
      </c>
    </row>
    <row r="38" spans="1:26" ht="12" customHeight="1" x14ac:dyDescent="0.25">
      <c r="A38" s="66">
        <v>79</v>
      </c>
      <c r="B38" s="11" t="s">
        <v>200</v>
      </c>
      <c r="C38" s="134" t="s">
        <v>211</v>
      </c>
      <c r="D38" s="14">
        <v>0.76975991789999998</v>
      </c>
      <c r="E38" s="15">
        <v>0.7001102346000001</v>
      </c>
      <c r="F38" s="15">
        <v>0.9339137583999999</v>
      </c>
      <c r="G38" s="15">
        <v>0.93976672650000015</v>
      </c>
      <c r="H38" s="215">
        <v>3.3435506373999995</v>
      </c>
      <c r="I38" s="15">
        <v>0.74221708389999996</v>
      </c>
      <c r="J38" s="15">
        <v>0.77682989000000002</v>
      </c>
      <c r="K38" s="15">
        <v>0.83956154999999999</v>
      </c>
      <c r="L38" s="15">
        <v>0.89185379600000014</v>
      </c>
      <c r="M38" s="215">
        <v>3.2504794059999997</v>
      </c>
      <c r="N38" s="15">
        <v>0.64050699</v>
      </c>
      <c r="O38" s="15">
        <v>0.41102956000000007</v>
      </c>
      <c r="P38" s="15">
        <v>0.86364483400000003</v>
      </c>
      <c r="Q38" s="15">
        <v>1.0238035859999999</v>
      </c>
      <c r="R38" s="215">
        <v>2.9389849700000004</v>
      </c>
      <c r="S38" s="15">
        <v>0.94185394800000011</v>
      </c>
      <c r="T38" s="15">
        <v>1.0660133029999999</v>
      </c>
      <c r="U38" s="15">
        <v>0.86557866999999988</v>
      </c>
      <c r="V38" s="15">
        <v>0.94028493499999999</v>
      </c>
      <c r="W38" s="215">
        <v>3.8137308559999998</v>
      </c>
      <c r="X38" s="15">
        <v>0.96998977500000005</v>
      </c>
      <c r="Y38" s="15">
        <v>1.23879175403</v>
      </c>
      <c r="Z38" s="261">
        <v>1.1330600578136001</v>
      </c>
    </row>
    <row r="39" spans="1:26" ht="12" customHeight="1" x14ac:dyDescent="0.25">
      <c r="A39" s="66">
        <v>80</v>
      </c>
      <c r="B39" s="11" t="s">
        <v>199</v>
      </c>
      <c r="C39" s="134" t="s">
        <v>198</v>
      </c>
      <c r="D39" s="14">
        <v>0.86829505000000018</v>
      </c>
      <c r="E39" s="15">
        <v>0.69509334999999983</v>
      </c>
      <c r="F39" s="15">
        <v>1.2226390999999999</v>
      </c>
      <c r="G39" s="15">
        <v>1.3430039900000001</v>
      </c>
      <c r="H39" s="215">
        <v>4.12903149</v>
      </c>
      <c r="I39" s="15">
        <v>0.87225322999999999</v>
      </c>
      <c r="J39" s="15">
        <v>1.092296535856</v>
      </c>
      <c r="K39" s="15">
        <v>1.1571466700000002</v>
      </c>
      <c r="L39" s="15">
        <v>1.33602668</v>
      </c>
      <c r="M39" s="215">
        <v>4.457723115856</v>
      </c>
      <c r="N39" s="15">
        <v>0.71679627499999976</v>
      </c>
      <c r="O39" s="15">
        <v>0.88661343600000009</v>
      </c>
      <c r="P39" s="15">
        <v>1.0578989619999999</v>
      </c>
      <c r="Q39" s="15">
        <v>1.3591694405700001</v>
      </c>
      <c r="R39" s="215">
        <v>4.0204781135700003</v>
      </c>
      <c r="S39" s="15">
        <v>1.2422068367736845</v>
      </c>
      <c r="T39" s="15">
        <v>1.3826080009999997</v>
      </c>
      <c r="U39" s="15">
        <v>1.0943107999999999</v>
      </c>
      <c r="V39" s="15">
        <v>1.1103306347400002</v>
      </c>
      <c r="W39" s="215">
        <v>4.8294562725136858</v>
      </c>
      <c r="X39" s="15">
        <v>1.0815724816400001</v>
      </c>
      <c r="Y39" s="15">
        <v>1.1463874169999999</v>
      </c>
      <c r="Z39" s="261">
        <v>0.97110695239599998</v>
      </c>
    </row>
    <row r="40" spans="1:26" ht="12" customHeight="1" x14ac:dyDescent="0.25">
      <c r="B40" s="11"/>
      <c r="C40" s="134"/>
      <c r="D40" s="9"/>
      <c r="E40" s="10"/>
      <c r="F40" s="10"/>
      <c r="G40" s="10"/>
      <c r="H40" s="214"/>
      <c r="I40" s="10"/>
      <c r="J40" s="10"/>
      <c r="K40" s="10"/>
      <c r="L40" s="10"/>
      <c r="M40" s="214"/>
      <c r="N40" s="10"/>
      <c r="O40" s="10"/>
      <c r="P40" s="10"/>
      <c r="Q40" s="10"/>
      <c r="R40" s="214"/>
      <c r="S40" s="10"/>
      <c r="T40" s="10"/>
      <c r="U40" s="10"/>
      <c r="V40" s="10"/>
      <c r="W40" s="214"/>
      <c r="X40" s="10"/>
      <c r="Y40" s="10"/>
      <c r="Z40" s="260"/>
    </row>
    <row r="41" spans="1:26" ht="12" customHeight="1" x14ac:dyDescent="0.25">
      <c r="A41" s="66">
        <v>27</v>
      </c>
      <c r="B41" s="11" t="s">
        <v>229</v>
      </c>
      <c r="C41" s="134" t="s">
        <v>212</v>
      </c>
      <c r="D41" s="140" t="s">
        <v>234</v>
      </c>
      <c r="E41" s="141" t="s">
        <v>234</v>
      </c>
      <c r="F41" s="141" t="s">
        <v>234</v>
      </c>
      <c r="G41" s="141" t="s">
        <v>234</v>
      </c>
      <c r="H41" s="216" t="s">
        <v>234</v>
      </c>
      <c r="I41" s="141" t="s">
        <v>234</v>
      </c>
      <c r="J41" s="141" t="s">
        <v>234</v>
      </c>
      <c r="K41" s="141" t="s">
        <v>234</v>
      </c>
      <c r="L41" s="141" t="s">
        <v>234</v>
      </c>
      <c r="M41" s="216" t="s">
        <v>234</v>
      </c>
      <c r="N41" s="141" t="s">
        <v>234</v>
      </c>
      <c r="O41" s="141" t="s">
        <v>234</v>
      </c>
      <c r="P41" s="141" t="s">
        <v>234</v>
      </c>
      <c r="Q41" s="141" t="s">
        <v>234</v>
      </c>
      <c r="R41" s="216" t="s">
        <v>234</v>
      </c>
      <c r="S41" s="141">
        <v>36.759354802681656</v>
      </c>
      <c r="T41" s="141">
        <v>37.043233242516131</v>
      </c>
      <c r="U41" s="141">
        <v>38.68754734946512</v>
      </c>
      <c r="V41" s="141">
        <v>39.337432170156795</v>
      </c>
      <c r="W41" s="216">
        <v>37.938839821844709</v>
      </c>
      <c r="X41" s="141">
        <v>41.044137647011596</v>
      </c>
      <c r="Y41" s="141">
        <v>38.154702614212958</v>
      </c>
      <c r="Z41" s="262">
        <v>40.076929439792089</v>
      </c>
    </row>
    <row r="42" spans="1:26" ht="12" customHeight="1" x14ac:dyDescent="0.25">
      <c r="A42" s="66">
        <v>19</v>
      </c>
      <c r="B42" s="11" t="s">
        <v>230</v>
      </c>
      <c r="C42" s="134" t="s">
        <v>213</v>
      </c>
      <c r="D42" s="143">
        <v>-0.22748163795282259</v>
      </c>
      <c r="E42" s="142">
        <v>-6.4409420678470983E-2</v>
      </c>
      <c r="F42" s="142">
        <v>5.3911148751642969E-2</v>
      </c>
      <c r="G42" s="142">
        <v>0.11029599003770567</v>
      </c>
      <c r="H42" s="209">
        <v>-2.2873620884677589E-2</v>
      </c>
      <c r="I42" s="142">
        <v>0.15243673925209442</v>
      </c>
      <c r="J42" s="142">
        <v>0.35338295500897804</v>
      </c>
      <c r="K42" s="142">
        <v>0.10029370657053738</v>
      </c>
      <c r="L42" s="142">
        <v>4.3807694166629933E-2</v>
      </c>
      <c r="M42" s="209">
        <v>0.16147199625481748</v>
      </c>
      <c r="N42" s="142">
        <v>0.3712521977036658</v>
      </c>
      <c r="O42" s="142">
        <v>-0.27233553684222395</v>
      </c>
      <c r="P42" s="142">
        <v>-9.5827299180494388E-2</v>
      </c>
      <c r="Q42" s="142">
        <v>-0.12772142467028977</v>
      </c>
      <c r="R42" s="209">
        <v>-3.9492840083419842E-3</v>
      </c>
      <c r="S42" s="142">
        <v>-0.2331384519899265</v>
      </c>
      <c r="T42" s="142">
        <v>-0.29400103203926947</v>
      </c>
      <c r="U42" s="142">
        <v>-0.23911539314277735</v>
      </c>
      <c r="V42" s="142">
        <v>-0.18265976176718215</v>
      </c>
      <c r="W42" s="209">
        <v>-0.24045652954758695</v>
      </c>
      <c r="X42" s="142">
        <v>-0.33814265463401177</v>
      </c>
      <c r="Y42" s="142">
        <v>-0.59471474750628317</v>
      </c>
      <c r="Z42" s="256">
        <v>0.36756678830870954</v>
      </c>
    </row>
    <row r="45" spans="1:26" ht="20.100000000000001" customHeight="1" x14ac:dyDescent="0.25">
      <c r="B45" s="113" t="s">
        <v>33</v>
      </c>
      <c r="C45" s="154"/>
      <c r="D45" s="155" t="str">
        <f t="shared" ref="D45:Z45" si="1">D$5</f>
        <v>1Q18</v>
      </c>
      <c r="E45" s="155" t="str">
        <f t="shared" si="1"/>
        <v>2Q18</v>
      </c>
      <c r="F45" s="155" t="str">
        <f t="shared" si="1"/>
        <v>3Q18</v>
      </c>
      <c r="G45" s="155" t="str">
        <f t="shared" si="1"/>
        <v>4Q18</v>
      </c>
      <c r="H45" s="155">
        <f>H$5</f>
        <v>2018</v>
      </c>
      <c r="I45" s="155" t="str">
        <f t="shared" si="1"/>
        <v>1Q19</v>
      </c>
      <c r="J45" s="155" t="str">
        <f t="shared" si="1"/>
        <v>2Q19</v>
      </c>
      <c r="K45" s="155" t="str">
        <f t="shared" si="1"/>
        <v>3Q19</v>
      </c>
      <c r="L45" s="155" t="str">
        <f t="shared" si="1"/>
        <v>4Q19</v>
      </c>
      <c r="M45" s="155">
        <f>M$5</f>
        <v>2019</v>
      </c>
      <c r="N45" s="155" t="str">
        <f t="shared" si="1"/>
        <v>1Q20</v>
      </c>
      <c r="O45" s="155" t="str">
        <f t="shared" si="1"/>
        <v>2Q20</v>
      </c>
      <c r="P45" s="155" t="str">
        <f t="shared" si="1"/>
        <v>3Q20</v>
      </c>
      <c r="Q45" s="155" t="str">
        <f t="shared" si="1"/>
        <v>4Q20</v>
      </c>
      <c r="R45" s="155">
        <f>R$5</f>
        <v>2020</v>
      </c>
      <c r="S45" s="155" t="str">
        <f t="shared" si="1"/>
        <v>1Q21</v>
      </c>
      <c r="T45" s="155" t="str">
        <f t="shared" si="1"/>
        <v>2Q21</v>
      </c>
      <c r="U45" s="155" t="str">
        <f t="shared" si="1"/>
        <v>3Q21</v>
      </c>
      <c r="V45" s="155" t="str">
        <f t="shared" si="1"/>
        <v>4Q21</v>
      </c>
      <c r="W45" s="155">
        <f>W$5</f>
        <v>2021</v>
      </c>
      <c r="X45" s="155" t="str">
        <f t="shared" si="1"/>
        <v>1Q22</v>
      </c>
      <c r="Y45" s="155" t="str">
        <f t="shared" si="1"/>
        <v>2Q22</v>
      </c>
      <c r="Z45" s="155" t="str">
        <f t="shared" si="1"/>
        <v>3Q22</v>
      </c>
    </row>
    <row r="46" spans="1:26" ht="12" customHeight="1" x14ac:dyDescent="0.25">
      <c r="A46" s="66">
        <v>86</v>
      </c>
      <c r="B46" s="2" t="s">
        <v>210</v>
      </c>
      <c r="C46" s="18" t="s">
        <v>195</v>
      </c>
      <c r="D46" s="3" t="s">
        <v>234</v>
      </c>
      <c r="E46" s="4" t="s">
        <v>234</v>
      </c>
      <c r="F46" s="4" t="s">
        <v>234</v>
      </c>
      <c r="G46" s="4" t="s">
        <v>234</v>
      </c>
      <c r="H46" s="210" t="s">
        <v>234</v>
      </c>
      <c r="I46" s="4" t="s">
        <v>234</v>
      </c>
      <c r="J46" s="4" t="s">
        <v>234</v>
      </c>
      <c r="K46" s="4" t="s">
        <v>234</v>
      </c>
      <c r="L46" s="4" t="s">
        <v>234</v>
      </c>
      <c r="M46" s="210" t="s">
        <v>234</v>
      </c>
      <c r="N46" s="4" t="s">
        <v>234</v>
      </c>
      <c r="O46" s="4" t="s">
        <v>234</v>
      </c>
      <c r="P46" s="4" t="s">
        <v>234</v>
      </c>
      <c r="Q46" s="4" t="s">
        <v>234</v>
      </c>
      <c r="R46" s="210" t="s">
        <v>234</v>
      </c>
      <c r="S46" s="4">
        <v>501.94761999999997</v>
      </c>
      <c r="T46" s="4">
        <v>517.26291702000003</v>
      </c>
      <c r="U46" s="4">
        <v>527.02422000000001</v>
      </c>
      <c r="V46" s="4">
        <v>532.85321999999996</v>
      </c>
      <c r="W46" s="210">
        <v>2079.0879770199999</v>
      </c>
      <c r="X46" s="4">
        <v>513.45976074999999</v>
      </c>
      <c r="Y46" s="4">
        <v>520.14341000000002</v>
      </c>
      <c r="Z46" s="257">
        <v>529.38691000000006</v>
      </c>
    </row>
    <row r="47" spans="1:26" ht="12" customHeight="1" x14ac:dyDescent="0.25">
      <c r="A47" s="66">
        <v>87</v>
      </c>
      <c r="B47" s="2" t="s">
        <v>209</v>
      </c>
      <c r="C47" s="18" t="s">
        <v>195</v>
      </c>
      <c r="D47" s="3">
        <v>535.21114999999998</v>
      </c>
      <c r="E47" s="4">
        <v>539.04817999999989</v>
      </c>
      <c r="F47" s="4">
        <v>533.85937999999999</v>
      </c>
      <c r="G47" s="4">
        <v>541.80873999999994</v>
      </c>
      <c r="H47" s="211">
        <v>2149.9274500000001</v>
      </c>
      <c r="I47" s="4">
        <v>530.25045999999998</v>
      </c>
      <c r="J47" s="4">
        <v>539.83753000000002</v>
      </c>
      <c r="K47" s="4">
        <v>547.90632000000005</v>
      </c>
      <c r="L47" s="4">
        <v>502.77060999999998</v>
      </c>
      <c r="M47" s="211">
        <v>2120.7649200000001</v>
      </c>
      <c r="N47" s="4">
        <v>423.59452999999996</v>
      </c>
      <c r="O47" s="4">
        <v>233.39319</v>
      </c>
      <c r="P47" s="4">
        <v>415.17899999999997</v>
      </c>
      <c r="Q47" s="4">
        <v>430.45112</v>
      </c>
      <c r="R47" s="211">
        <v>1502.6178399999999</v>
      </c>
      <c r="S47" s="4">
        <v>501.94761999999997</v>
      </c>
      <c r="T47" s="4">
        <v>515.76605000000006</v>
      </c>
      <c r="U47" s="4">
        <v>527.02422000000001</v>
      </c>
      <c r="V47" s="4">
        <v>532.85321999999996</v>
      </c>
      <c r="W47" s="211">
        <v>2077.5911099999998</v>
      </c>
      <c r="X47" s="4">
        <v>513.60305900000003</v>
      </c>
      <c r="Y47" s="4">
        <v>521.44821000000002</v>
      </c>
      <c r="Z47" s="257">
        <v>527.08283999999992</v>
      </c>
    </row>
    <row r="48" spans="1:26" ht="12" customHeight="1" x14ac:dyDescent="0.25">
      <c r="B48" s="8"/>
      <c r="C48" s="10"/>
      <c r="D48" s="6"/>
      <c r="E48" s="7"/>
      <c r="F48" s="7"/>
      <c r="G48" s="7"/>
      <c r="H48" s="212"/>
      <c r="I48" s="7"/>
      <c r="J48" s="7"/>
      <c r="K48" s="7"/>
      <c r="L48" s="7"/>
      <c r="M48" s="212"/>
      <c r="N48" s="7"/>
      <c r="O48" s="7"/>
      <c r="P48" s="7"/>
      <c r="Q48" s="7"/>
      <c r="R48" s="212"/>
      <c r="S48" s="7"/>
      <c r="T48" s="7"/>
      <c r="U48" s="7"/>
      <c r="V48" s="7"/>
      <c r="W48" s="212"/>
      <c r="X48" s="7"/>
      <c r="Y48" s="7"/>
      <c r="Z48" s="258"/>
    </row>
    <row r="49" spans="1:26" ht="12" customHeight="1" x14ac:dyDescent="0.25">
      <c r="A49" s="66">
        <v>91</v>
      </c>
      <c r="B49" s="11" t="s">
        <v>208</v>
      </c>
      <c r="C49" s="134" t="s">
        <v>196</v>
      </c>
      <c r="D49" s="12">
        <v>3.1998120752902848</v>
      </c>
      <c r="E49" s="13">
        <v>2.9401160790488161</v>
      </c>
      <c r="F49" s="13">
        <v>2.8925945467137808</v>
      </c>
      <c r="G49" s="13">
        <v>3.107184910675306</v>
      </c>
      <c r="H49" s="213">
        <v>3.0350689250932632</v>
      </c>
      <c r="I49" s="13">
        <v>2.9574901811494896</v>
      </c>
      <c r="J49" s="13">
        <v>3.0118945520516149</v>
      </c>
      <c r="K49" s="13">
        <v>2.8985367617223319</v>
      </c>
      <c r="L49" s="13">
        <v>2.8247039330719832</v>
      </c>
      <c r="M49" s="213">
        <v>2.9246282396070566</v>
      </c>
      <c r="N49" s="13">
        <v>2.5971365076409278</v>
      </c>
      <c r="O49" s="13">
        <v>2.792221634658663</v>
      </c>
      <c r="P49" s="13">
        <v>2.6792766408578204</v>
      </c>
      <c r="Q49" s="13">
        <v>2.5812454617379088</v>
      </c>
      <c r="R49" s="213">
        <v>2.6455813470674019</v>
      </c>
      <c r="S49" s="13">
        <v>2.6381896182713249</v>
      </c>
      <c r="T49" s="13">
        <v>2.7257901135602078</v>
      </c>
      <c r="U49" s="13">
        <v>3.0668211035917858</v>
      </c>
      <c r="V49" s="13">
        <v>2.8904076060570678</v>
      </c>
      <c r="W49" s="213">
        <v>2.8333558858942172</v>
      </c>
      <c r="X49" s="13">
        <v>2.958468871165612</v>
      </c>
      <c r="Y49" s="13">
        <v>2.8646871757408086</v>
      </c>
      <c r="Z49" s="259">
        <v>2.7713328705597777</v>
      </c>
    </row>
    <row r="50" spans="1:26" ht="12" customHeight="1" x14ac:dyDescent="0.25">
      <c r="A50" s="66">
        <v>92</v>
      </c>
      <c r="B50" s="11" t="s">
        <v>207</v>
      </c>
      <c r="C50" s="134" t="s">
        <v>196</v>
      </c>
      <c r="D50" s="12">
        <v>0.15713896151079812</v>
      </c>
      <c r="E50" s="13">
        <v>0.15672012397852825</v>
      </c>
      <c r="F50" s="13">
        <v>0.13319170752417989</v>
      </c>
      <c r="G50" s="13">
        <v>0.14604618079804327</v>
      </c>
      <c r="H50" s="213">
        <v>0.14707004740907037</v>
      </c>
      <c r="I50" s="13">
        <v>0.14328831171593895</v>
      </c>
      <c r="J50" s="13">
        <v>0.14031130532921635</v>
      </c>
      <c r="K50" s="13">
        <v>0.1433337299339785</v>
      </c>
      <c r="L50" s="13">
        <v>0.17820731068588119</v>
      </c>
      <c r="M50" s="213">
        <v>0.15082051456226464</v>
      </c>
      <c r="N50" s="13">
        <v>0.1599692089980482</v>
      </c>
      <c r="O50" s="13">
        <v>0.20073449315294931</v>
      </c>
      <c r="P50" s="13">
        <v>0.16942345300734923</v>
      </c>
      <c r="Q50" s="13">
        <v>0.17894250106725243</v>
      </c>
      <c r="R50" s="213">
        <v>0.17434852590072955</v>
      </c>
      <c r="S50" s="13">
        <v>0.16188143296704943</v>
      </c>
      <c r="T50" s="13">
        <v>0.18825201852661685</v>
      </c>
      <c r="U50" s="13">
        <v>0.1979339773037376</v>
      </c>
      <c r="V50" s="13">
        <v>0.20319854687187591</v>
      </c>
      <c r="W50" s="213">
        <v>0.188170327702259</v>
      </c>
      <c r="X50" s="13">
        <v>0.17550460783939981</v>
      </c>
      <c r="Y50" s="13">
        <v>0.1740287880171264</v>
      </c>
      <c r="Z50" s="259">
        <v>0.15907176943950596</v>
      </c>
    </row>
    <row r="51" spans="1:26" ht="12" customHeight="1" x14ac:dyDescent="0.25">
      <c r="A51" s="66">
        <v>93</v>
      </c>
      <c r="B51" s="11" t="s">
        <v>206</v>
      </c>
      <c r="C51" s="134" t="s">
        <v>196</v>
      </c>
      <c r="D51" s="12">
        <v>0.96312471685240486</v>
      </c>
      <c r="E51" s="13">
        <v>1.0018666387112187</v>
      </c>
      <c r="F51" s="13">
        <v>0.97965194673548672</v>
      </c>
      <c r="G51" s="13">
        <v>0.97179566095593073</v>
      </c>
      <c r="H51" s="213">
        <v>0.98342563269209482</v>
      </c>
      <c r="I51" s="13">
        <v>0.99631049749584399</v>
      </c>
      <c r="J51" s="13">
        <v>1.0325018556972132</v>
      </c>
      <c r="K51" s="13">
        <v>1.0580776752127992</v>
      </c>
      <c r="L51" s="13">
        <v>0.94677203327378268</v>
      </c>
      <c r="M51" s="213">
        <v>1.0097365949923391</v>
      </c>
      <c r="N51" s="13">
        <v>0.88476512503596316</v>
      </c>
      <c r="O51" s="13">
        <v>0.82382299543529947</v>
      </c>
      <c r="P51" s="13">
        <v>1.0106333058776684</v>
      </c>
      <c r="Q51" s="13">
        <v>0.94879065479025815</v>
      </c>
      <c r="R51" s="213">
        <v>0.92841841242945999</v>
      </c>
      <c r="S51" s="13">
        <v>1.0076529499233406</v>
      </c>
      <c r="T51" s="13">
        <v>0.92281568358367128</v>
      </c>
      <c r="U51" s="13">
        <v>1.1849588240935114</v>
      </c>
      <c r="V51" s="13">
        <v>1.2054407778562359</v>
      </c>
      <c r="W51" s="213">
        <v>1.0822971802184889</v>
      </c>
      <c r="X51" s="13">
        <v>1.3104431791887745</v>
      </c>
      <c r="Y51" s="13">
        <v>1.3427891525411508</v>
      </c>
      <c r="Z51" s="259">
        <v>1.3396110562051309</v>
      </c>
    </row>
    <row r="52" spans="1:26" ht="12" customHeight="1" x14ac:dyDescent="0.25">
      <c r="A52" s="66">
        <v>94</v>
      </c>
      <c r="B52" s="11" t="s">
        <v>205</v>
      </c>
      <c r="C52" s="134" t="s">
        <v>197</v>
      </c>
      <c r="D52" s="12">
        <v>1.8224276441176532</v>
      </c>
      <c r="E52" s="13">
        <v>1.9109254662542412</v>
      </c>
      <c r="F52" s="13">
        <v>1.9316935757502283</v>
      </c>
      <c r="G52" s="13">
        <v>2.0084206843913224</v>
      </c>
      <c r="H52" s="213">
        <v>1.921327650351748</v>
      </c>
      <c r="I52" s="13">
        <v>2.0460376539795933</v>
      </c>
      <c r="J52" s="13">
        <v>2.0445415656818078</v>
      </c>
      <c r="K52" s="13">
        <v>2.2105652918915042</v>
      </c>
      <c r="L52" s="13">
        <v>2.004242929394779</v>
      </c>
      <c r="M52" s="213">
        <v>2.0782547696988498</v>
      </c>
      <c r="N52" s="13">
        <v>1.8898135559021503</v>
      </c>
      <c r="O52" s="13">
        <v>1.9167609680470967</v>
      </c>
      <c r="P52" s="13">
        <v>2.1997600512203106</v>
      </c>
      <c r="Q52" s="13">
        <v>1.9702027723844695</v>
      </c>
      <c r="R52" s="213">
        <v>2.0026674314645416</v>
      </c>
      <c r="S52" s="13">
        <v>2.1130710212352439</v>
      </c>
      <c r="T52" s="13">
        <v>1.8260575119281308</v>
      </c>
      <c r="U52" s="13">
        <v>2.2163303234906353</v>
      </c>
      <c r="V52" s="13">
        <v>2.2399474286746357</v>
      </c>
      <c r="W52" s="213">
        <v>2.1005540402028391</v>
      </c>
      <c r="X52" s="13">
        <v>2.407279125338941</v>
      </c>
      <c r="Y52" s="13">
        <v>2.3476113188690397</v>
      </c>
      <c r="Z52" s="259">
        <v>2.4461126831600137</v>
      </c>
    </row>
    <row r="53" spans="1:26" ht="12" customHeight="1" x14ac:dyDescent="0.25">
      <c r="A53" s="66">
        <v>95</v>
      </c>
      <c r="B53" s="11" t="s">
        <v>204</v>
      </c>
      <c r="C53" s="134" t="s">
        <v>197</v>
      </c>
      <c r="D53" s="12">
        <v>1.4669419760780391E-2</v>
      </c>
      <c r="E53" s="13">
        <v>6.1814359525339646E-2</v>
      </c>
      <c r="F53" s="13">
        <v>1.6309276180555263E-2</v>
      </c>
      <c r="G53" s="13">
        <v>1.4688154642909601E-2</v>
      </c>
      <c r="H53" s="213">
        <v>2.8730873319129751E-2</v>
      </c>
      <c r="I53" s="13">
        <v>1.5945173305460216E-2</v>
      </c>
      <c r="J53" s="13">
        <v>1.6093391598764908E-2</v>
      </c>
      <c r="K53" s="13">
        <v>1.8949257000722312E-2</v>
      </c>
      <c r="L53" s="13">
        <v>1.1474086164264853E-2</v>
      </c>
      <c r="M53" s="213">
        <v>1.5699054103554301E-2</v>
      </c>
      <c r="N53" s="13">
        <v>1.2383181199247308E-2</v>
      </c>
      <c r="O53" s="13">
        <v>1.3926550684705066E-2</v>
      </c>
      <c r="P53" s="13">
        <v>1.2855957060522699E-2</v>
      </c>
      <c r="Q53" s="13">
        <v>1.1168352866639074E-2</v>
      </c>
      <c r="R53" s="213">
        <v>1.2405525084429155E-2</v>
      </c>
      <c r="S53" s="13">
        <v>1.165671430018933E-2</v>
      </c>
      <c r="T53" s="13">
        <v>1.0378872358892174E-2</v>
      </c>
      <c r="U53" s="13">
        <v>1.1257926628115877E-2</v>
      </c>
      <c r="V53" s="13">
        <v>1.1982249070391278E-2</v>
      </c>
      <c r="W53" s="213">
        <v>1.1321818757686156E-2</v>
      </c>
      <c r="X53" s="13">
        <v>1.2562445168603352E-2</v>
      </c>
      <c r="Y53" s="13">
        <v>1.0811158679226116E-2</v>
      </c>
      <c r="Z53" s="259">
        <v>1.1230402718624495E-2</v>
      </c>
    </row>
    <row r="54" spans="1:26" ht="12" customHeight="1" x14ac:dyDescent="0.25">
      <c r="B54" s="22"/>
      <c r="C54" s="135"/>
      <c r="D54" s="9"/>
      <c r="E54" s="10"/>
      <c r="F54" s="10"/>
      <c r="G54" s="10"/>
      <c r="H54" s="214"/>
      <c r="I54" s="10"/>
      <c r="J54" s="10"/>
      <c r="K54" s="10"/>
      <c r="L54" s="10"/>
      <c r="M54" s="214"/>
      <c r="N54" s="10"/>
      <c r="O54" s="10"/>
      <c r="P54" s="10"/>
      <c r="Q54" s="10"/>
      <c r="R54" s="214"/>
      <c r="S54" s="10"/>
      <c r="T54" s="10"/>
      <c r="U54" s="10"/>
      <c r="V54" s="10"/>
      <c r="W54" s="214"/>
      <c r="X54" s="10"/>
      <c r="Y54" s="10"/>
      <c r="Z54" s="260"/>
    </row>
    <row r="55" spans="1:26" ht="12" customHeight="1" x14ac:dyDescent="0.25">
      <c r="A55" s="66">
        <v>103</v>
      </c>
      <c r="B55" s="11" t="s">
        <v>203</v>
      </c>
      <c r="C55" s="134" t="s">
        <v>195</v>
      </c>
      <c r="D55" s="14">
        <v>15.428382629</v>
      </c>
      <c r="E55" s="15">
        <v>13.992418677000002</v>
      </c>
      <c r="F55" s="15">
        <v>13.559789182000001</v>
      </c>
      <c r="G55" s="15">
        <v>14.891205392000002</v>
      </c>
      <c r="H55" s="215">
        <v>57.871795880000015</v>
      </c>
      <c r="I55" s="15">
        <v>13.918139225999999</v>
      </c>
      <c r="J55" s="15">
        <v>14.289110138</v>
      </c>
      <c r="K55" s="15">
        <v>13.935403355</v>
      </c>
      <c r="L55" s="15">
        <v>12.546339801</v>
      </c>
      <c r="M55" s="215">
        <v>54.688992519999992</v>
      </c>
      <c r="N55" s="15">
        <v>9.7409212749999998</v>
      </c>
      <c r="O55" s="15">
        <v>5.7696466770000008</v>
      </c>
      <c r="P55" s="15">
        <v>9.7302815069999991</v>
      </c>
      <c r="Q55" s="15">
        <v>9.6264000000000003</v>
      </c>
      <c r="R55" s="215">
        <v>34.867249459</v>
      </c>
      <c r="S55" s="15">
        <v>11.61931</v>
      </c>
      <c r="T55" s="15">
        <v>12.29349</v>
      </c>
      <c r="U55" s="15">
        <v>14.105809999999998</v>
      </c>
      <c r="V55" s="15">
        <v>13.356059999999998</v>
      </c>
      <c r="W55" s="215">
        <v>51.374669999999995</v>
      </c>
      <c r="X55" s="15">
        <v>13.200952135888462</v>
      </c>
      <c r="Y55" s="15">
        <v>13.040389999999999</v>
      </c>
      <c r="Z55" s="261">
        <v>12.74015</v>
      </c>
    </row>
    <row r="56" spans="1:26" ht="12" customHeight="1" x14ac:dyDescent="0.25">
      <c r="A56" s="66">
        <v>104</v>
      </c>
      <c r="B56" s="11" t="s">
        <v>202</v>
      </c>
      <c r="C56" s="134" t="s">
        <v>195</v>
      </c>
      <c r="D56" s="14">
        <v>0.16022941300000001</v>
      </c>
      <c r="E56" s="15">
        <v>0.164587017</v>
      </c>
      <c r="F56" s="15">
        <v>0.10019349800000001</v>
      </c>
      <c r="G56" s="15">
        <v>0.14188267000000002</v>
      </c>
      <c r="H56" s="215">
        <v>0.56689259800000014</v>
      </c>
      <c r="I56" s="15">
        <v>0.12205930299999999</v>
      </c>
      <c r="J56" s="15">
        <v>0.111630011</v>
      </c>
      <c r="K56" s="15">
        <v>0.10572899599999999</v>
      </c>
      <c r="L56" s="15">
        <v>0.12578455999999999</v>
      </c>
      <c r="M56" s="215">
        <v>0.46520287000000005</v>
      </c>
      <c r="N56" s="15">
        <v>7.0037435000000009E-2</v>
      </c>
      <c r="O56" s="15">
        <v>4.0484515999999998E-2</v>
      </c>
      <c r="P56" s="15">
        <v>0.102979192</v>
      </c>
      <c r="Q56" s="15">
        <v>0.12000999999999999</v>
      </c>
      <c r="R56" s="215">
        <v>0.33351114300000001</v>
      </c>
      <c r="S56" s="15">
        <v>6.3109999999999999E-2</v>
      </c>
      <c r="T56" s="15">
        <v>0.14180000000000001</v>
      </c>
      <c r="U56" s="15">
        <v>0.16556000000000001</v>
      </c>
      <c r="V56" s="15">
        <v>0.1346</v>
      </c>
      <c r="W56" s="215">
        <v>0.50507000000000002</v>
      </c>
      <c r="X56" s="15">
        <v>6.9193215998280419E-2</v>
      </c>
      <c r="Y56" s="15">
        <v>8.3500000000000005E-2</v>
      </c>
      <c r="Z56" s="261">
        <v>6.8260000000000001E-2</v>
      </c>
    </row>
    <row r="57" spans="1:26" ht="12" customHeight="1" x14ac:dyDescent="0.25">
      <c r="A57" s="66">
        <v>105</v>
      </c>
      <c r="B57" s="11" t="s">
        <v>201</v>
      </c>
      <c r="C57" s="134" t="s">
        <v>195</v>
      </c>
      <c r="D57" s="14">
        <v>4.1490897449999995</v>
      </c>
      <c r="E57" s="15">
        <v>4.3581621539999995</v>
      </c>
      <c r="F57" s="15">
        <v>4.0534540109999995</v>
      </c>
      <c r="G57" s="15">
        <v>4.079813841</v>
      </c>
      <c r="H57" s="215">
        <v>16.640519750999999</v>
      </c>
      <c r="I57" s="15">
        <v>4.1780272429999998</v>
      </c>
      <c r="J57" s="15">
        <v>4.3617122510000002</v>
      </c>
      <c r="K57" s="15">
        <v>4.5872288079999999</v>
      </c>
      <c r="L57" s="15">
        <v>3.78728928</v>
      </c>
      <c r="M57" s="215">
        <v>16.914257581999998</v>
      </c>
      <c r="N57" s="15">
        <v>2.8086228639999997</v>
      </c>
      <c r="O57" s="15">
        <v>1.5039120360000002</v>
      </c>
      <c r="P57" s="15">
        <v>3.3148387860000001</v>
      </c>
      <c r="Q57" s="15">
        <v>3.2302399999999998</v>
      </c>
      <c r="R57" s="215">
        <v>10.857613686000001</v>
      </c>
      <c r="S57" s="15">
        <v>4.0358900000000002</v>
      </c>
      <c r="T57" s="15">
        <v>3.6795500000000003</v>
      </c>
      <c r="U57" s="15">
        <v>4.9009100000000005</v>
      </c>
      <c r="V57" s="15">
        <v>5.0840500000000004</v>
      </c>
      <c r="W57" s="215">
        <v>17.700400000000002</v>
      </c>
      <c r="X57" s="15">
        <v>5.4277999135341357</v>
      </c>
      <c r="Y57" s="15">
        <v>5.7000200000000003</v>
      </c>
      <c r="Z57" s="261">
        <v>5.7872199999999996</v>
      </c>
    </row>
    <row r="58" spans="1:26" ht="12" customHeight="1" x14ac:dyDescent="0.25">
      <c r="A58" s="66">
        <v>106</v>
      </c>
      <c r="B58" s="11" t="s">
        <v>200</v>
      </c>
      <c r="C58" s="134" t="s">
        <v>211</v>
      </c>
      <c r="D58" s="14">
        <v>0.61426865919999984</v>
      </c>
      <c r="E58" s="15">
        <v>0.64836485490000006</v>
      </c>
      <c r="F58" s="15">
        <v>0.6176453259000001</v>
      </c>
      <c r="G58" s="15">
        <v>0.6535224797000001</v>
      </c>
      <c r="H58" s="215">
        <v>2.5338013197000002</v>
      </c>
      <c r="I58" s="15">
        <v>0.84670488110000008</v>
      </c>
      <c r="J58" s="15">
        <v>0.84940437580000006</v>
      </c>
      <c r="K58" s="15">
        <v>0.93983117000000005</v>
      </c>
      <c r="L58" s="15">
        <v>0.77671518300000009</v>
      </c>
      <c r="M58" s="215">
        <v>3.4126556098999994</v>
      </c>
      <c r="N58" s="15">
        <v>0.59924026389999996</v>
      </c>
      <c r="O58" s="15">
        <v>0.33620432620000001</v>
      </c>
      <c r="P58" s="15">
        <v>0.71604741084757184</v>
      </c>
      <c r="Q58" s="15">
        <v>0.66368869000000008</v>
      </c>
      <c r="R58" s="215">
        <v>2.3151806909475718</v>
      </c>
      <c r="S58" s="15">
        <v>0.85210985999999989</v>
      </c>
      <c r="T58" s="15">
        <v>0.74506449999999991</v>
      </c>
      <c r="U58" s="15">
        <v>0.92100366</v>
      </c>
      <c r="V58" s="15">
        <v>0.94904915000000012</v>
      </c>
      <c r="W58" s="215">
        <v>3.4672271699999997</v>
      </c>
      <c r="X58" s="15">
        <v>0.97333482472046717</v>
      </c>
      <c r="Y58" s="15">
        <v>0.97949816000000001</v>
      </c>
      <c r="Z58" s="261">
        <v>1.0448792899999999</v>
      </c>
    </row>
    <row r="59" spans="1:26" ht="12" customHeight="1" x14ac:dyDescent="0.25">
      <c r="A59" s="66">
        <v>107</v>
      </c>
      <c r="B59" s="11" t="s">
        <v>199</v>
      </c>
      <c r="C59" s="134" t="s">
        <v>198</v>
      </c>
      <c r="D59" s="14">
        <v>2.41549668</v>
      </c>
      <c r="E59" s="15">
        <v>2.5083835199999998</v>
      </c>
      <c r="F59" s="15">
        <v>2.3015322999999999</v>
      </c>
      <c r="G59" s="15">
        <v>2.4386638299999999</v>
      </c>
      <c r="H59" s="215">
        <v>9.6640763300000003</v>
      </c>
      <c r="I59" s="15">
        <v>2.5590360400000001</v>
      </c>
      <c r="J59" s="15">
        <v>2.1989419699999999</v>
      </c>
      <c r="K59" s="15">
        <v>2.6138339999999998</v>
      </c>
      <c r="L59" s="15">
        <v>3.8190827000000001</v>
      </c>
      <c r="M59" s="215">
        <v>11.19089471</v>
      </c>
      <c r="N59" s="15">
        <v>1.4417410399999999</v>
      </c>
      <c r="O59" s="15">
        <v>0.96064726000000011</v>
      </c>
      <c r="P59" s="15">
        <v>1.8122370396160925</v>
      </c>
      <c r="Q59" s="15">
        <v>1.68441</v>
      </c>
      <c r="R59" s="215">
        <v>5.8990353396160931</v>
      </c>
      <c r="S59" s="15">
        <v>2.1718399999999995</v>
      </c>
      <c r="T59" s="15">
        <v>1.9428099999999995</v>
      </c>
      <c r="U59" s="15">
        <v>2.2704300000000002</v>
      </c>
      <c r="V59" s="15">
        <v>2.3394899999999996</v>
      </c>
      <c r="W59" s="215">
        <v>8.7245699999999999</v>
      </c>
      <c r="X59" s="15">
        <v>2.2172028481882107</v>
      </c>
      <c r="Y59" s="15">
        <v>2.1082716716328815</v>
      </c>
      <c r="Z59" s="261">
        <v>2.3565809883202755</v>
      </c>
    </row>
    <row r="60" spans="1:26" ht="12" customHeight="1" x14ac:dyDescent="0.25">
      <c r="B60" s="11"/>
      <c r="C60" s="134"/>
      <c r="D60" s="9"/>
      <c r="E60" s="10"/>
      <c r="F60" s="10"/>
      <c r="G60" s="10"/>
      <c r="H60" s="214"/>
      <c r="I60" s="10"/>
      <c r="J60" s="10"/>
      <c r="K60" s="10"/>
      <c r="L60" s="10"/>
      <c r="M60" s="214"/>
      <c r="N60" s="10"/>
      <c r="O60" s="10"/>
      <c r="P60" s="10"/>
      <c r="Q60" s="10"/>
      <c r="R60" s="214"/>
      <c r="S60" s="10"/>
      <c r="T60" s="10"/>
      <c r="U60" s="10"/>
      <c r="V60" s="10"/>
      <c r="W60" s="214"/>
      <c r="X60" s="10"/>
      <c r="Y60" s="10"/>
      <c r="Z60" s="260"/>
    </row>
    <row r="61" spans="1:26" ht="12" customHeight="1" x14ac:dyDescent="0.25">
      <c r="A61" s="66">
        <v>40</v>
      </c>
      <c r="B61" s="11" t="s">
        <v>229</v>
      </c>
      <c r="C61" s="134" t="s">
        <v>212</v>
      </c>
      <c r="D61" s="140" t="s">
        <v>234</v>
      </c>
      <c r="E61" s="141" t="s">
        <v>234</v>
      </c>
      <c r="F61" s="141" t="s">
        <v>234</v>
      </c>
      <c r="G61" s="141" t="s">
        <v>234</v>
      </c>
      <c r="H61" s="216" t="s">
        <v>234</v>
      </c>
      <c r="I61" s="141" t="s">
        <v>234</v>
      </c>
      <c r="J61" s="141" t="s">
        <v>234</v>
      </c>
      <c r="K61" s="141" t="s">
        <v>234</v>
      </c>
      <c r="L61" s="141" t="s">
        <v>234</v>
      </c>
      <c r="M61" s="216" t="s">
        <v>234</v>
      </c>
      <c r="N61" s="141" t="s">
        <v>234</v>
      </c>
      <c r="O61" s="141" t="s">
        <v>234</v>
      </c>
      <c r="P61" s="141" t="s">
        <v>234</v>
      </c>
      <c r="Q61" s="141" t="s">
        <v>234</v>
      </c>
      <c r="R61" s="216" t="s">
        <v>234</v>
      </c>
      <c r="S61" s="141">
        <v>55.162323471122328</v>
      </c>
      <c r="T61" s="141">
        <v>57.046237804911733</v>
      </c>
      <c r="U61" s="141">
        <v>56.500194203598461</v>
      </c>
      <c r="V61" s="141">
        <v>61.291301927386279</v>
      </c>
      <c r="W61" s="216">
        <v>57.541326353673099</v>
      </c>
      <c r="X61" s="141">
        <v>62.145632664543733</v>
      </c>
      <c r="Y61" s="141">
        <v>60.132060516613869</v>
      </c>
      <c r="Z61" s="262">
        <v>58.468878174823516</v>
      </c>
    </row>
    <row r="62" spans="1:26" ht="12" customHeight="1" x14ac:dyDescent="0.25">
      <c r="A62" s="66">
        <v>32</v>
      </c>
      <c r="B62" s="11" t="s">
        <v>230</v>
      </c>
      <c r="C62" s="134" t="s">
        <v>213</v>
      </c>
      <c r="D62" s="143">
        <v>0.5750928971504482</v>
      </c>
      <c r="E62" s="142">
        <v>0.41028811542368898</v>
      </c>
      <c r="F62" s="142">
        <v>0.62080838173429331</v>
      </c>
      <c r="G62" s="142">
        <v>0.55108725574764938</v>
      </c>
      <c r="H62" s="209">
        <v>0.54111352812903946</v>
      </c>
      <c r="I62" s="142">
        <v>0.49883067945765758</v>
      </c>
      <c r="J62" s="142">
        <v>0.65661329886283082</v>
      </c>
      <c r="K62" s="142">
        <v>0.61686354255086395</v>
      </c>
      <c r="L62" s="142">
        <v>0.73220966013380251</v>
      </c>
      <c r="M62" s="209">
        <v>0.62275391019549775</v>
      </c>
      <c r="N62" s="142">
        <v>0.42190164023728388</v>
      </c>
      <c r="O62" s="142">
        <v>0.37045428249847456</v>
      </c>
      <c r="P62" s="142">
        <v>0.62610695146267692</v>
      </c>
      <c r="Q62" s="142">
        <v>0.92457055555615542</v>
      </c>
      <c r="R62" s="209">
        <v>0.60691208855492551</v>
      </c>
      <c r="S62" s="142">
        <v>0.61226772850259659</v>
      </c>
      <c r="T62" s="142">
        <v>0.4234948848628946</v>
      </c>
      <c r="U62" s="142">
        <v>0.36633812977893565</v>
      </c>
      <c r="V62" s="142">
        <v>0.15000383938656001</v>
      </c>
      <c r="W62" s="209">
        <v>0.37749390630724106</v>
      </c>
      <c r="X62" s="142">
        <v>0.37282509884938259</v>
      </c>
      <c r="Y62" s="142">
        <v>0.31171026714847555</v>
      </c>
      <c r="Z62" s="256">
        <v>0.63038380755935297</v>
      </c>
    </row>
    <row r="65" spans="1:26" ht="20.100000000000001" customHeight="1" x14ac:dyDescent="0.25">
      <c r="B65" s="113" t="s">
        <v>34</v>
      </c>
      <c r="C65" s="154"/>
      <c r="D65" s="155" t="str">
        <f t="shared" ref="D65:Z65" si="2">D$5</f>
        <v>1Q18</v>
      </c>
      <c r="E65" s="155" t="str">
        <f t="shared" si="2"/>
        <v>2Q18</v>
      </c>
      <c r="F65" s="155" t="str">
        <f t="shared" si="2"/>
        <v>3Q18</v>
      </c>
      <c r="G65" s="155" t="str">
        <f t="shared" si="2"/>
        <v>4Q18</v>
      </c>
      <c r="H65" s="155">
        <f>H$5</f>
        <v>2018</v>
      </c>
      <c r="I65" s="155" t="str">
        <f t="shared" si="2"/>
        <v>1Q19</v>
      </c>
      <c r="J65" s="155" t="str">
        <f t="shared" si="2"/>
        <v>2Q19</v>
      </c>
      <c r="K65" s="155" t="str">
        <f t="shared" si="2"/>
        <v>3Q19</v>
      </c>
      <c r="L65" s="155" t="str">
        <f t="shared" si="2"/>
        <v>4Q19</v>
      </c>
      <c r="M65" s="155">
        <f>M$5</f>
        <v>2019</v>
      </c>
      <c r="N65" s="155" t="str">
        <f t="shared" si="2"/>
        <v>1Q20</v>
      </c>
      <c r="O65" s="155" t="str">
        <f t="shared" si="2"/>
        <v>2Q20</v>
      </c>
      <c r="P65" s="155" t="str">
        <f t="shared" si="2"/>
        <v>3Q20</v>
      </c>
      <c r="Q65" s="155" t="str">
        <f t="shared" si="2"/>
        <v>4Q20</v>
      </c>
      <c r="R65" s="155">
        <f>R$5</f>
        <v>2020</v>
      </c>
      <c r="S65" s="155" t="str">
        <f t="shared" si="2"/>
        <v>1Q21</v>
      </c>
      <c r="T65" s="155" t="str">
        <f t="shared" si="2"/>
        <v>2Q21</v>
      </c>
      <c r="U65" s="155" t="str">
        <f t="shared" si="2"/>
        <v>3Q21</v>
      </c>
      <c r="V65" s="155" t="str">
        <f t="shared" si="2"/>
        <v>4Q21</v>
      </c>
      <c r="W65" s="155">
        <f>W$5</f>
        <v>2021</v>
      </c>
      <c r="X65" s="155" t="str">
        <f t="shared" si="2"/>
        <v>1Q22</v>
      </c>
      <c r="Y65" s="155" t="str">
        <f t="shared" si="2"/>
        <v>2Q22</v>
      </c>
      <c r="Z65" s="155" t="str">
        <f t="shared" si="2"/>
        <v>3Q22</v>
      </c>
    </row>
    <row r="66" spans="1:26" ht="12" customHeight="1" x14ac:dyDescent="0.25">
      <c r="A66" s="66">
        <v>113</v>
      </c>
      <c r="B66" s="2" t="s">
        <v>210</v>
      </c>
      <c r="C66" s="18" t="s">
        <v>195</v>
      </c>
      <c r="D66" s="3" t="s">
        <v>234</v>
      </c>
      <c r="E66" s="4" t="s">
        <v>234</v>
      </c>
      <c r="F66" s="4" t="s">
        <v>234</v>
      </c>
      <c r="G66" s="4" t="s">
        <v>234</v>
      </c>
      <c r="H66" s="210" t="s">
        <v>234</v>
      </c>
      <c r="I66" s="4" t="s">
        <v>234</v>
      </c>
      <c r="J66" s="4" t="s">
        <v>234</v>
      </c>
      <c r="K66" s="4" t="s">
        <v>234</v>
      </c>
      <c r="L66" s="4" t="s">
        <v>234</v>
      </c>
      <c r="M66" s="210" t="s">
        <v>234</v>
      </c>
      <c r="N66" s="4" t="s">
        <v>234</v>
      </c>
      <c r="O66" s="4" t="s">
        <v>234</v>
      </c>
      <c r="P66" s="4" t="s">
        <v>234</v>
      </c>
      <c r="Q66" s="4" t="s">
        <v>234</v>
      </c>
      <c r="R66" s="210" t="s">
        <v>234</v>
      </c>
      <c r="S66" s="4">
        <v>185.31143</v>
      </c>
      <c r="T66" s="4">
        <v>371.55896999999999</v>
      </c>
      <c r="U66" s="4">
        <v>338.27294000000001</v>
      </c>
      <c r="V66" s="4">
        <v>375.96395000000001</v>
      </c>
      <c r="W66" s="210">
        <v>1271.1072900000001</v>
      </c>
      <c r="X66" s="4">
        <v>296.28662699999995</v>
      </c>
      <c r="Y66" s="4">
        <v>325.01900000000001</v>
      </c>
      <c r="Z66" s="257">
        <v>338.78804000000002</v>
      </c>
    </row>
    <row r="67" spans="1:26" ht="12" customHeight="1" x14ac:dyDescent="0.25">
      <c r="A67" s="66">
        <v>114</v>
      </c>
      <c r="B67" s="2" t="s">
        <v>209</v>
      </c>
      <c r="C67" s="18" t="s">
        <v>195</v>
      </c>
      <c r="D67" s="3">
        <v>367.77553</v>
      </c>
      <c r="E67" s="4">
        <v>383.78663</v>
      </c>
      <c r="F67" s="4">
        <v>400.58934000000005</v>
      </c>
      <c r="G67" s="4">
        <v>399.32029</v>
      </c>
      <c r="H67" s="211">
        <v>1551.4717900000001</v>
      </c>
      <c r="I67" s="4">
        <v>357.05103000000003</v>
      </c>
      <c r="J67" s="4">
        <v>363.42552000000001</v>
      </c>
      <c r="K67" s="4">
        <v>390.74375999999995</v>
      </c>
      <c r="L67" s="4">
        <v>394.20758000000001</v>
      </c>
      <c r="M67" s="211">
        <v>1505.4278899999999</v>
      </c>
      <c r="N67" s="4">
        <v>324.53826000000004</v>
      </c>
      <c r="O67" s="4">
        <v>53.386389999999999</v>
      </c>
      <c r="P67" s="4">
        <v>357.11058999999995</v>
      </c>
      <c r="Q67" s="4">
        <v>330.32759000000004</v>
      </c>
      <c r="R67" s="211">
        <v>1065.3628299999998</v>
      </c>
      <c r="S67" s="4">
        <v>185.31143</v>
      </c>
      <c r="T67" s="4">
        <v>371.55896999999999</v>
      </c>
      <c r="U67" s="4">
        <v>338.27294000000001</v>
      </c>
      <c r="V67" s="4">
        <v>375.96395000000001</v>
      </c>
      <c r="W67" s="211">
        <v>1271.1072900000001</v>
      </c>
      <c r="X67" s="4">
        <v>296.28662699999995</v>
      </c>
      <c r="Y67" s="4">
        <v>325.01900000000001</v>
      </c>
      <c r="Z67" s="257">
        <v>338.78804000000002</v>
      </c>
    </row>
    <row r="68" spans="1:26" ht="12" customHeight="1" x14ac:dyDescent="0.25">
      <c r="B68" s="8"/>
      <c r="C68" s="10"/>
      <c r="D68" s="6"/>
      <c r="E68" s="7"/>
      <c r="F68" s="7"/>
      <c r="G68" s="7"/>
      <c r="H68" s="212"/>
      <c r="I68" s="7"/>
      <c r="J68" s="7"/>
      <c r="K68" s="7"/>
      <c r="L68" s="7"/>
      <c r="M68" s="212"/>
      <c r="N68" s="7"/>
      <c r="O68" s="7"/>
      <c r="P68" s="7"/>
      <c r="Q68" s="7"/>
      <c r="R68" s="212"/>
      <c r="S68" s="7"/>
      <c r="T68" s="7"/>
      <c r="U68" s="7"/>
      <c r="V68" s="7"/>
      <c r="W68" s="212"/>
      <c r="X68" s="7"/>
      <c r="Y68" s="7"/>
      <c r="Z68" s="258"/>
    </row>
    <row r="69" spans="1:26" ht="12" customHeight="1" x14ac:dyDescent="0.25">
      <c r="A69" s="66">
        <v>118</v>
      </c>
      <c r="B69" s="11" t="s">
        <v>208</v>
      </c>
      <c r="C69" s="134" t="s">
        <v>196</v>
      </c>
      <c r="D69" s="12">
        <v>1.4155872515498789</v>
      </c>
      <c r="E69" s="13">
        <v>1.4229970999771411</v>
      </c>
      <c r="F69" s="13">
        <v>1.493795291207699</v>
      </c>
      <c r="G69" s="13">
        <v>1.4011847597325946</v>
      </c>
      <c r="H69" s="213">
        <v>1.4339065666156905</v>
      </c>
      <c r="I69" s="13">
        <v>1.2950035279270864</v>
      </c>
      <c r="J69" s="13">
        <v>1.5474809262156384</v>
      </c>
      <c r="K69" s="13">
        <v>1.4754331524065798</v>
      </c>
      <c r="L69" s="13">
        <v>1.3975388002432625</v>
      </c>
      <c r="M69" s="213">
        <v>1.429635457198817</v>
      </c>
      <c r="N69" s="13">
        <v>1.4321190533898838</v>
      </c>
      <c r="O69" s="13">
        <v>1.2</v>
      </c>
      <c r="P69" s="13">
        <v>1.0828281953217911</v>
      </c>
      <c r="Q69" s="13">
        <v>1.093960457859424</v>
      </c>
      <c r="R69" s="213">
        <v>1.1985548913885049</v>
      </c>
      <c r="S69" s="13">
        <v>0.90421837444133912</v>
      </c>
      <c r="T69" s="13">
        <v>0.76637363915612111</v>
      </c>
      <c r="U69" s="13">
        <v>0.95054602948731282</v>
      </c>
      <c r="V69" s="13">
        <v>0.91438820131557819</v>
      </c>
      <c r="W69" s="213">
        <v>0.87926173407439112</v>
      </c>
      <c r="X69" s="13">
        <v>1.000220800839914</v>
      </c>
      <c r="Y69" s="13">
        <v>0.82170580796814952</v>
      </c>
      <c r="Z69" s="259">
        <v>0.89540055782370587</v>
      </c>
    </row>
    <row r="70" spans="1:26" ht="12" customHeight="1" x14ac:dyDescent="0.25">
      <c r="A70" s="66">
        <v>119</v>
      </c>
      <c r="B70" s="11" t="s">
        <v>207</v>
      </c>
      <c r="C70" s="134" t="s">
        <v>196</v>
      </c>
      <c r="D70" s="12">
        <v>9.6554040721523793E-2</v>
      </c>
      <c r="E70" s="13">
        <v>9.9896751744582665E-2</v>
      </c>
      <c r="F70" s="13">
        <v>9.6772692952837927E-2</v>
      </c>
      <c r="G70" s="13">
        <v>9.6516938069938801E-2</v>
      </c>
      <c r="H70" s="213">
        <v>9.7307227167364799E-2</v>
      </c>
      <c r="I70" s="13">
        <v>9.3138942072229836E-2</v>
      </c>
      <c r="J70" s="13">
        <v>9.1661217682236507E-2</v>
      </c>
      <c r="K70" s="13">
        <v>7.6509946057743833E-2</v>
      </c>
      <c r="L70" s="13">
        <v>7.0000000000000007E-2</v>
      </c>
      <c r="M70" s="213">
        <v>8.2406933154400383E-2</v>
      </c>
      <c r="N70" s="13">
        <v>7.3845704047344057E-2</v>
      </c>
      <c r="O70" s="13">
        <v>4.0000000000000008E-2</v>
      </c>
      <c r="P70" s="13">
        <v>4.1055534085393551E-2</v>
      </c>
      <c r="Q70" s="13">
        <v>3.5062163593419488E-2</v>
      </c>
      <c r="R70" s="213">
        <v>4.913309947184849E-2</v>
      </c>
      <c r="S70" s="13">
        <v>0</v>
      </c>
      <c r="T70" s="13">
        <v>0</v>
      </c>
      <c r="U70" s="13">
        <v>0</v>
      </c>
      <c r="V70" s="13">
        <v>0</v>
      </c>
      <c r="W70" s="213">
        <v>0</v>
      </c>
      <c r="X70" s="13">
        <v>0</v>
      </c>
      <c r="Y70" s="13">
        <v>0</v>
      </c>
      <c r="Z70" s="259">
        <v>0</v>
      </c>
    </row>
    <row r="71" spans="1:26" ht="12" customHeight="1" x14ac:dyDescent="0.25">
      <c r="A71" s="66">
        <v>120</v>
      </c>
      <c r="B71" s="11" t="s">
        <v>206</v>
      </c>
      <c r="C71" s="134" t="s">
        <v>196</v>
      </c>
      <c r="D71" s="12">
        <v>1.2762833438102854</v>
      </c>
      <c r="E71" s="13">
        <v>1.1138059770346873</v>
      </c>
      <c r="F71" s="13">
        <v>1.1128410546321574</v>
      </c>
      <c r="G71" s="13">
        <v>1.2229864325201207</v>
      </c>
      <c r="H71" s="213">
        <v>1.1797749412676084</v>
      </c>
      <c r="I71" s="13">
        <v>1.2093697340685445</v>
      </c>
      <c r="J71" s="13">
        <v>1.4349184330808689</v>
      </c>
      <c r="K71" s="13">
        <v>1.3627848055718152</v>
      </c>
      <c r="L71" s="13">
        <v>1.2011973389755721</v>
      </c>
      <c r="M71" s="213">
        <v>1.301499364409942</v>
      </c>
      <c r="N71" s="13">
        <v>1.2283389255861543</v>
      </c>
      <c r="O71" s="13">
        <v>1.19</v>
      </c>
      <c r="P71" s="13">
        <v>1.1851238729716753</v>
      </c>
      <c r="Q71" s="13">
        <v>1.0424678786292105</v>
      </c>
      <c r="R71" s="213">
        <v>1.1543006143737902</v>
      </c>
      <c r="S71" s="13">
        <v>0.914223153963034</v>
      </c>
      <c r="T71" s="13">
        <v>0.82990056733120998</v>
      </c>
      <c r="U71" s="13">
        <v>0.78522982062945978</v>
      </c>
      <c r="V71" s="13">
        <v>0.80436435461431877</v>
      </c>
      <c r="W71" s="213">
        <v>0.82275273553029493</v>
      </c>
      <c r="X71" s="13">
        <v>0.81746092862613273</v>
      </c>
      <c r="Y71" s="13">
        <v>0.82684396912180513</v>
      </c>
      <c r="Z71" s="259">
        <v>0.96086036567288491</v>
      </c>
    </row>
    <row r="72" spans="1:26" ht="12" customHeight="1" x14ac:dyDescent="0.25">
      <c r="A72" s="66">
        <v>121</v>
      </c>
      <c r="B72" s="11" t="s">
        <v>205</v>
      </c>
      <c r="C72" s="134" t="s">
        <v>197</v>
      </c>
      <c r="D72" s="12">
        <v>1.4860498078814541</v>
      </c>
      <c r="E72" s="13">
        <v>1.4022862534320175</v>
      </c>
      <c r="F72" s="13">
        <v>1.3631061310817707</v>
      </c>
      <c r="G72" s="13">
        <v>1.4173866063755487</v>
      </c>
      <c r="H72" s="213">
        <v>1.4152566630599379</v>
      </c>
      <c r="I72" s="13">
        <v>1.3238845598624935</v>
      </c>
      <c r="J72" s="13">
        <v>1.6477994649357592</v>
      </c>
      <c r="K72" s="13">
        <v>1.5736889863577093</v>
      </c>
      <c r="L72" s="13">
        <v>1.5440328707022832</v>
      </c>
      <c r="M72" s="213">
        <v>1.524566770248956</v>
      </c>
      <c r="N72" s="13">
        <v>1.6156963169766176</v>
      </c>
      <c r="O72" s="13">
        <v>1.26</v>
      </c>
      <c r="P72" s="13">
        <v>1.3480610429391076</v>
      </c>
      <c r="Q72" s="13">
        <v>1.2316834085823707</v>
      </c>
      <c r="R72" s="213">
        <v>1.3890929620662664</v>
      </c>
      <c r="S72" s="13">
        <v>1.0728877867922124</v>
      </c>
      <c r="T72" s="13">
        <v>1.050091214323261</v>
      </c>
      <c r="U72" s="13">
        <v>0.98786459242054647</v>
      </c>
      <c r="V72" s="13">
        <v>0.96065128052835913</v>
      </c>
      <c r="W72" s="213">
        <v>1.0104003809151312</v>
      </c>
      <c r="X72" s="13">
        <v>0.93635128395260814</v>
      </c>
      <c r="Y72" s="13">
        <v>0.98791550647808279</v>
      </c>
      <c r="Z72" s="259">
        <v>0.98709783261534256</v>
      </c>
    </row>
    <row r="73" spans="1:26" ht="12" customHeight="1" x14ac:dyDescent="0.25">
      <c r="A73" s="66">
        <v>122</v>
      </c>
      <c r="B73" s="11" t="s">
        <v>204</v>
      </c>
      <c r="C73" s="134" t="s">
        <v>197</v>
      </c>
      <c r="D73" s="12">
        <v>1.6775664030720044E-2</v>
      </c>
      <c r="E73" s="13">
        <v>1.6120330533661374E-2</v>
      </c>
      <c r="F73" s="13">
        <v>1.2991668749847409E-2</v>
      </c>
      <c r="G73" s="13">
        <v>1.434687102926826E-2</v>
      </c>
      <c r="H73" s="213">
        <v>1.4974375302295844E-2</v>
      </c>
      <c r="I73" s="13">
        <v>1.5058317378331047E-2</v>
      </c>
      <c r="J73" s="13">
        <v>1.1230302759145808E-2</v>
      </c>
      <c r="K73" s="13">
        <v>1.1020384970447128E-2</v>
      </c>
      <c r="L73" s="13">
        <v>1.130963871876842E-2</v>
      </c>
      <c r="M73" s="213">
        <v>1.2104504268218385E-2</v>
      </c>
      <c r="N73" s="13">
        <v>1.0243255417712536E-2</v>
      </c>
      <c r="O73" s="13">
        <v>1.0999999999999999E-2</v>
      </c>
      <c r="P73" s="13">
        <v>1.0475829098207367E-2</v>
      </c>
      <c r="Q73" s="13">
        <v>1.1908753973593304E-2</v>
      </c>
      <c r="R73" s="213">
        <v>1.0875541894023092E-2</v>
      </c>
      <c r="S73" s="13">
        <v>1.2335180835850222E-2</v>
      </c>
      <c r="T73" s="13">
        <v>1.1060209365958789E-2</v>
      </c>
      <c r="U73" s="13">
        <v>1.2863488282568508E-2</v>
      </c>
      <c r="V73" s="13">
        <v>1.7084696551358181E-2</v>
      </c>
      <c r="W73" s="213">
        <v>1.3507884137774083E-2</v>
      </c>
      <c r="X73" s="13">
        <v>1.4966078175701612E-2</v>
      </c>
      <c r="Y73" s="13">
        <v>1.533897029625864E-2</v>
      </c>
      <c r="Z73" s="259">
        <v>1.6437777800967598E-2</v>
      </c>
    </row>
    <row r="74" spans="1:26" ht="12" customHeight="1" x14ac:dyDescent="0.25">
      <c r="B74" s="22"/>
      <c r="C74" s="135"/>
      <c r="D74" s="9"/>
      <c r="E74" s="10"/>
      <c r="F74" s="10"/>
      <c r="G74" s="10"/>
      <c r="H74" s="214"/>
      <c r="I74" s="10"/>
      <c r="J74" s="10"/>
      <c r="K74" s="10"/>
      <c r="L74" s="10"/>
      <c r="M74" s="214"/>
      <c r="N74" s="10"/>
      <c r="O74" s="10"/>
      <c r="P74" s="10"/>
      <c r="Q74" s="10"/>
      <c r="R74" s="214"/>
      <c r="S74" s="10"/>
      <c r="T74" s="10"/>
      <c r="U74" s="10"/>
      <c r="V74" s="10"/>
      <c r="W74" s="214"/>
      <c r="X74" s="10"/>
      <c r="Y74" s="10"/>
      <c r="Z74" s="260"/>
    </row>
    <row r="75" spans="1:26" ht="12" customHeight="1" x14ac:dyDescent="0.25">
      <c r="A75" s="66">
        <v>130</v>
      </c>
      <c r="B75" s="11" t="s">
        <v>203</v>
      </c>
      <c r="C75" s="134" t="s">
        <v>195</v>
      </c>
      <c r="D75" s="14">
        <v>4.0581042710000004</v>
      </c>
      <c r="E75" s="15">
        <v>4.2936145309999993</v>
      </c>
      <c r="F75" s="15">
        <v>4.644805453</v>
      </c>
      <c r="G75" s="15">
        <v>4.3269404809999994</v>
      </c>
      <c r="H75" s="215">
        <v>17.323464735999998</v>
      </c>
      <c r="I75" s="15">
        <v>3.5551507309999999</v>
      </c>
      <c r="J75" s="15">
        <v>4.4144619779999994</v>
      </c>
      <c r="K75" s="15">
        <v>4.4616609659999993</v>
      </c>
      <c r="L75" s="15">
        <v>4.2369288909999998</v>
      </c>
      <c r="M75" s="215">
        <v>16.668202565999998</v>
      </c>
      <c r="N75" s="15">
        <v>3.5943800989999999</v>
      </c>
      <c r="O75" s="15">
        <v>0.50586154500000002</v>
      </c>
      <c r="P75" s="15">
        <v>2.8465258799999993</v>
      </c>
      <c r="Q75" s="15">
        <v>2.6676199999999994</v>
      </c>
      <c r="R75" s="215">
        <v>9.6143875239999996</v>
      </c>
      <c r="S75" s="15">
        <v>1.2152799999999999</v>
      </c>
      <c r="T75" s="15">
        <v>2.0918299999999999</v>
      </c>
      <c r="U75" s="15">
        <v>2.4609799999999997</v>
      </c>
      <c r="V75" s="15">
        <v>2.7543549560000002</v>
      </c>
      <c r="W75" s="215">
        <v>8.5224449560000011</v>
      </c>
      <c r="X75" s="15">
        <v>2.3906001257999998</v>
      </c>
      <c r="Y75" s="15">
        <v>2.1369400000000001</v>
      </c>
      <c r="Z75" s="261">
        <v>2.4042522499999999</v>
      </c>
    </row>
    <row r="76" spans="1:26" ht="12" customHeight="1" x14ac:dyDescent="0.25">
      <c r="A76" s="66">
        <v>131</v>
      </c>
      <c r="B76" s="11" t="s">
        <v>202</v>
      </c>
      <c r="C76" s="134" t="s">
        <v>195</v>
      </c>
      <c r="D76" s="14">
        <v>1.9068229000000003E-2</v>
      </c>
      <c r="E76" s="15">
        <v>2.7159970000000002E-2</v>
      </c>
      <c r="F76" s="15">
        <v>3.6802878000000004E-2</v>
      </c>
      <c r="G76" s="15">
        <v>4.1574213999999998E-2</v>
      </c>
      <c r="H76" s="215">
        <v>0.12460529100000001</v>
      </c>
      <c r="I76" s="15">
        <v>1.4738332999999999E-2</v>
      </c>
      <c r="J76" s="15">
        <v>2.3036485999999998E-2</v>
      </c>
      <c r="K76" s="15">
        <v>2.5804379999999996E-3</v>
      </c>
      <c r="L76" s="15">
        <v>0</v>
      </c>
      <c r="M76" s="215">
        <v>4.0355256999999999E-2</v>
      </c>
      <c r="N76" s="15">
        <v>0</v>
      </c>
      <c r="O76" s="15">
        <v>0</v>
      </c>
      <c r="P76" s="15">
        <v>0</v>
      </c>
      <c r="Q76" s="15">
        <v>0</v>
      </c>
      <c r="R76" s="215">
        <v>0</v>
      </c>
      <c r="S76" s="15">
        <v>0</v>
      </c>
      <c r="T76" s="15">
        <v>0</v>
      </c>
      <c r="U76" s="15">
        <v>0</v>
      </c>
      <c r="V76" s="15">
        <v>0</v>
      </c>
      <c r="W76" s="215">
        <v>0</v>
      </c>
      <c r="X76" s="15">
        <v>0</v>
      </c>
      <c r="Y76" s="15">
        <v>0</v>
      </c>
      <c r="Z76" s="261">
        <v>0</v>
      </c>
    </row>
    <row r="77" spans="1:26" ht="12" customHeight="1" x14ac:dyDescent="0.25">
      <c r="A77" s="66">
        <v>132</v>
      </c>
      <c r="B77" s="11" t="s">
        <v>201</v>
      </c>
      <c r="C77" s="134" t="s">
        <v>195</v>
      </c>
      <c r="D77" s="14">
        <v>4.0735636940000006</v>
      </c>
      <c r="E77" s="15">
        <v>3.6454625740000002</v>
      </c>
      <c r="F77" s="15">
        <v>3.7617675340000005</v>
      </c>
      <c r="G77" s="15">
        <v>4.114402128</v>
      </c>
      <c r="H77" s="215">
        <v>15.595195929999999</v>
      </c>
      <c r="I77" s="15">
        <v>3.6565659620000002</v>
      </c>
      <c r="J77" s="15">
        <v>4.3994418790000003</v>
      </c>
      <c r="K77" s="15">
        <v>4.4829041460000001</v>
      </c>
      <c r="L77" s="15">
        <v>3.9254007990000002</v>
      </c>
      <c r="M77" s="215">
        <v>16.464312786000001</v>
      </c>
      <c r="N77" s="15">
        <v>3.2530014930000006</v>
      </c>
      <c r="O77" s="15">
        <v>0.52873584500000004</v>
      </c>
      <c r="P77" s="15">
        <v>3.581654890999999</v>
      </c>
      <c r="Q77" s="15">
        <v>2.8466300000000007</v>
      </c>
      <c r="R77" s="215">
        <v>10.210022228999998</v>
      </c>
      <c r="S77" s="15">
        <v>1.3865799999999999</v>
      </c>
      <c r="T77" s="15">
        <v>2.55545</v>
      </c>
      <c r="U77" s="15">
        <v>2.2007700000000003</v>
      </c>
      <c r="V77" s="15">
        <v>2.5655268729999996</v>
      </c>
      <c r="W77" s="215">
        <v>8.7083268730000007</v>
      </c>
      <c r="X77" s="15">
        <v>2.0527651636999997</v>
      </c>
      <c r="Y77" s="15">
        <v>2.2964899999999999</v>
      </c>
      <c r="Z77" s="261">
        <v>2.7924085439999993</v>
      </c>
    </row>
    <row r="78" spans="1:26" ht="12" customHeight="1" x14ac:dyDescent="0.25">
      <c r="A78" s="66">
        <v>133</v>
      </c>
      <c r="B78" s="11" t="s">
        <v>200</v>
      </c>
      <c r="C78" s="134" t="s">
        <v>211</v>
      </c>
      <c r="D78" s="14">
        <v>0.42482555440000003</v>
      </c>
      <c r="E78" s="15">
        <v>0.40633221880000003</v>
      </c>
      <c r="F78" s="15">
        <v>0.40782564980000002</v>
      </c>
      <c r="G78" s="15">
        <v>0.43993668139999997</v>
      </c>
      <c r="H78" s="215">
        <v>1.6789201044000002</v>
      </c>
      <c r="I78" s="15">
        <v>0.38312889480000001</v>
      </c>
      <c r="J78" s="15">
        <v>0.49538604459999996</v>
      </c>
      <c r="K78" s="15">
        <v>0.50358939459999996</v>
      </c>
      <c r="L78" s="15">
        <v>0.50003320530000006</v>
      </c>
      <c r="M78" s="215">
        <v>1.8821375393000004</v>
      </c>
      <c r="N78" s="15">
        <v>0.40585197760000002</v>
      </c>
      <c r="O78" s="15">
        <v>5.4219567499999996E-2</v>
      </c>
      <c r="P78" s="15">
        <v>0.39957786399999995</v>
      </c>
      <c r="Q78" s="15">
        <v>0.32510045000000004</v>
      </c>
      <c r="R78" s="215">
        <v>1.1847498591000001</v>
      </c>
      <c r="S78" s="15">
        <v>0.15733305</v>
      </c>
      <c r="T78" s="15">
        <v>0.30906185999999997</v>
      </c>
      <c r="U78" s="15">
        <v>0.27011791000000002</v>
      </c>
      <c r="V78" s="15">
        <v>0.29027057877000001</v>
      </c>
      <c r="W78" s="215">
        <v>1.0267833987700001</v>
      </c>
      <c r="X78" s="15">
        <v>0.22506799522000004</v>
      </c>
      <c r="Y78" s="15">
        <v>0.25967073000000002</v>
      </c>
      <c r="Z78" s="261">
        <v>0.26476122452</v>
      </c>
    </row>
    <row r="79" spans="1:26" ht="12" customHeight="1" x14ac:dyDescent="0.25">
      <c r="A79" s="66">
        <v>134</v>
      </c>
      <c r="B79" s="11" t="s">
        <v>199</v>
      </c>
      <c r="C79" s="134" t="s">
        <v>198</v>
      </c>
      <c r="D79" s="14">
        <v>4.0956282799999997</v>
      </c>
      <c r="E79" s="15">
        <v>3.91773551</v>
      </c>
      <c r="F79" s="15">
        <v>3.6243742800000005</v>
      </c>
      <c r="G79" s="15">
        <v>3.7929949999999999</v>
      </c>
      <c r="H79" s="215">
        <v>15.430733069999999</v>
      </c>
      <c r="I79" s="15">
        <v>3.0411157999999996</v>
      </c>
      <c r="J79" s="15">
        <v>2.16362086</v>
      </c>
      <c r="K79" s="15">
        <v>2.2547698</v>
      </c>
      <c r="L79" s="15">
        <v>1.8477725599999999</v>
      </c>
      <c r="M79" s="215">
        <v>9.3061793000000002</v>
      </c>
      <c r="N79" s="15">
        <v>1.6205599900000001</v>
      </c>
      <c r="O79" s="15">
        <v>0.29930313999999997</v>
      </c>
      <c r="P79" s="15">
        <v>2.1817039263262097</v>
      </c>
      <c r="Q79" s="15">
        <v>2.15800198367379</v>
      </c>
      <c r="R79" s="215">
        <v>6.2595690399999997</v>
      </c>
      <c r="S79" s="15">
        <v>1.37199</v>
      </c>
      <c r="T79" s="15">
        <v>2.8004899999999999</v>
      </c>
      <c r="U79" s="15">
        <v>3.0633199999999996</v>
      </c>
      <c r="V79" s="15">
        <v>4.71124995</v>
      </c>
      <c r="W79" s="215">
        <v>11.947049949999998</v>
      </c>
      <c r="X79" s="15">
        <v>3.0857313025244819</v>
      </c>
      <c r="Y79" s="15">
        <v>3.5976765857685384</v>
      </c>
      <c r="Z79" s="261">
        <v>3.7789306091021828</v>
      </c>
    </row>
    <row r="80" spans="1:26" ht="12" customHeight="1" x14ac:dyDescent="0.25">
      <c r="B80" s="11"/>
      <c r="C80" s="134"/>
      <c r="D80" s="9"/>
      <c r="E80" s="10"/>
      <c r="F80" s="10"/>
      <c r="G80" s="10"/>
      <c r="H80" s="214"/>
      <c r="I80" s="10"/>
      <c r="J80" s="10"/>
      <c r="K80" s="10"/>
      <c r="L80" s="10"/>
      <c r="M80" s="214"/>
      <c r="N80" s="10"/>
      <c r="O80" s="10"/>
      <c r="P80" s="10"/>
      <c r="Q80" s="10"/>
      <c r="R80" s="214"/>
      <c r="S80" s="10"/>
      <c r="T80" s="10"/>
      <c r="U80" s="10"/>
      <c r="V80" s="10"/>
      <c r="W80" s="214"/>
      <c r="X80" s="10"/>
      <c r="Y80" s="10"/>
      <c r="Z80" s="260"/>
    </row>
    <row r="81" spans="1:26" ht="12" customHeight="1" x14ac:dyDescent="0.25">
      <c r="A81" s="66">
        <v>53</v>
      </c>
      <c r="B81" s="11" t="s">
        <v>229</v>
      </c>
      <c r="C81" s="134" t="s">
        <v>212</v>
      </c>
      <c r="D81" s="140" t="s">
        <v>234</v>
      </c>
      <c r="E81" s="141" t="s">
        <v>234</v>
      </c>
      <c r="F81" s="141" t="s">
        <v>234</v>
      </c>
      <c r="G81" s="141" t="s">
        <v>234</v>
      </c>
      <c r="H81" s="216" t="s">
        <v>234</v>
      </c>
      <c r="I81" s="141" t="s">
        <v>234</v>
      </c>
      <c r="J81" s="141" t="s">
        <v>234</v>
      </c>
      <c r="K81" s="141" t="s">
        <v>234</v>
      </c>
      <c r="L81" s="141" t="s">
        <v>234</v>
      </c>
      <c r="M81" s="216" t="s">
        <v>234</v>
      </c>
      <c r="N81" s="141" t="s">
        <v>234</v>
      </c>
      <c r="O81" s="141" t="s">
        <v>234</v>
      </c>
      <c r="P81" s="141" t="s">
        <v>234</v>
      </c>
      <c r="Q81" s="141" t="s">
        <v>234</v>
      </c>
      <c r="R81" s="216" t="s">
        <v>234</v>
      </c>
      <c r="S81" s="141">
        <v>32.408906877465675</v>
      </c>
      <c r="T81" s="141">
        <v>29.069734233572671</v>
      </c>
      <c r="U81" s="141">
        <v>33.684976551775037</v>
      </c>
      <c r="V81" s="141">
        <v>32.458200287554163</v>
      </c>
      <c r="W81" s="216">
        <v>31.787002519826636</v>
      </c>
      <c r="X81" s="141">
        <v>38.017092553927526</v>
      </c>
      <c r="Y81" s="141">
        <v>35.497233065904297</v>
      </c>
      <c r="Z81" s="262">
        <v>37.719452345484214</v>
      </c>
    </row>
    <row r="82" spans="1:26" ht="12" customHeight="1" x14ac:dyDescent="0.25">
      <c r="A82" s="66">
        <v>45</v>
      </c>
      <c r="B82" s="11" t="s">
        <v>230</v>
      </c>
      <c r="C82" s="134" t="s">
        <v>213</v>
      </c>
      <c r="D82" s="143">
        <v>0.12969402511835218</v>
      </c>
      <c r="E82" s="142">
        <v>0.64012839328860138</v>
      </c>
      <c r="F82" s="142">
        <v>0.42644169621724987</v>
      </c>
      <c r="G82" s="142">
        <v>0.83355366914943241</v>
      </c>
      <c r="H82" s="209">
        <v>0.50597791469727826</v>
      </c>
      <c r="I82" s="142">
        <v>0.778912740748955</v>
      </c>
      <c r="J82" s="142">
        <v>-1.1593436258731903E-2</v>
      </c>
      <c r="K82" s="142">
        <v>1.3609036145092113</v>
      </c>
      <c r="L82" s="142">
        <v>-0.23510892857896246</v>
      </c>
      <c r="M82" s="209">
        <v>0.47718605324345786</v>
      </c>
      <c r="N82" s="142">
        <v>0.78640775550791553</v>
      </c>
      <c r="O82" s="142">
        <v>-1.0478522775277141</v>
      </c>
      <c r="P82" s="142">
        <v>-0.32374513051217113</v>
      </c>
      <c r="Q82" s="142">
        <v>-0.44746715193247372</v>
      </c>
      <c r="R82" s="209">
        <v>8.052794757757541E-3</v>
      </c>
      <c r="S82" s="142">
        <v>-1.3955922182360503</v>
      </c>
      <c r="T82" s="142">
        <v>-0.66632145691669875</v>
      </c>
      <c r="U82" s="142">
        <v>-0.25020622020702704</v>
      </c>
      <c r="V82" s="142">
        <v>0.39109775674213937</v>
      </c>
      <c r="W82" s="209">
        <v>-0.25298292071179956</v>
      </c>
      <c r="X82" s="142">
        <v>-0.29711541310302941</v>
      </c>
      <c r="Y82" s="142">
        <v>-1.2827693558568907</v>
      </c>
      <c r="Z82" s="256">
        <v>0.53520648813887617</v>
      </c>
    </row>
    <row r="85" spans="1:26" ht="20.100000000000001" customHeight="1" x14ac:dyDescent="0.25">
      <c r="B85" s="113" t="s">
        <v>35</v>
      </c>
      <c r="C85" s="154"/>
      <c r="D85" s="155" t="str">
        <f t="shared" ref="D85:Z85" si="3">D$5</f>
        <v>1Q18</v>
      </c>
      <c r="E85" s="155" t="str">
        <f t="shared" si="3"/>
        <v>2Q18</v>
      </c>
      <c r="F85" s="155" t="str">
        <f t="shared" si="3"/>
        <v>3Q18</v>
      </c>
      <c r="G85" s="155" t="str">
        <f t="shared" si="3"/>
        <v>4Q18</v>
      </c>
      <c r="H85" s="155">
        <f>H$5</f>
        <v>2018</v>
      </c>
      <c r="I85" s="155" t="str">
        <f t="shared" si="3"/>
        <v>1Q19</v>
      </c>
      <c r="J85" s="155" t="str">
        <f t="shared" si="3"/>
        <v>2Q19</v>
      </c>
      <c r="K85" s="155" t="str">
        <f t="shared" si="3"/>
        <v>3Q19</v>
      </c>
      <c r="L85" s="155" t="str">
        <f t="shared" si="3"/>
        <v>4Q19</v>
      </c>
      <c r="M85" s="155">
        <f>M$5</f>
        <v>2019</v>
      </c>
      <c r="N85" s="155" t="str">
        <f t="shared" si="3"/>
        <v>1Q20</v>
      </c>
      <c r="O85" s="155" t="str">
        <f t="shared" si="3"/>
        <v>2Q20</v>
      </c>
      <c r="P85" s="155" t="str">
        <f t="shared" si="3"/>
        <v>3Q20</v>
      </c>
      <c r="Q85" s="155" t="str">
        <f t="shared" si="3"/>
        <v>4Q20</v>
      </c>
      <c r="R85" s="155">
        <f>R$5</f>
        <v>2020</v>
      </c>
      <c r="S85" s="155" t="str">
        <f t="shared" si="3"/>
        <v>1Q21</v>
      </c>
      <c r="T85" s="155" t="str">
        <f t="shared" si="3"/>
        <v>2Q21</v>
      </c>
      <c r="U85" s="155" t="str">
        <f t="shared" si="3"/>
        <v>3Q21</v>
      </c>
      <c r="V85" s="155" t="str">
        <f t="shared" si="3"/>
        <v>4Q21</v>
      </c>
      <c r="W85" s="155">
        <f>W$5</f>
        <v>2021</v>
      </c>
      <c r="X85" s="155" t="str">
        <f t="shared" si="3"/>
        <v>1Q22</v>
      </c>
      <c r="Y85" s="155" t="str">
        <f t="shared" si="3"/>
        <v>2Q22</v>
      </c>
      <c r="Z85" s="155" t="str">
        <f t="shared" si="3"/>
        <v>3Q22</v>
      </c>
    </row>
    <row r="86" spans="1:26" ht="12" customHeight="1" x14ac:dyDescent="0.25">
      <c r="A86" s="66">
        <v>140</v>
      </c>
      <c r="B86" s="2" t="s">
        <v>210</v>
      </c>
      <c r="C86" s="18" t="s">
        <v>195</v>
      </c>
      <c r="D86" s="3" t="s">
        <v>234</v>
      </c>
      <c r="E86" s="4" t="s">
        <v>234</v>
      </c>
      <c r="F86" s="4" t="s">
        <v>234</v>
      </c>
      <c r="G86" s="4" t="s">
        <v>234</v>
      </c>
      <c r="H86" s="210" t="s">
        <v>234</v>
      </c>
      <c r="I86" s="4" t="s">
        <v>234</v>
      </c>
      <c r="J86" s="4" t="s">
        <v>234</v>
      </c>
      <c r="K86" s="4" t="s">
        <v>234</v>
      </c>
      <c r="L86" s="4" t="s">
        <v>234</v>
      </c>
      <c r="M86" s="210" t="s">
        <v>234</v>
      </c>
      <c r="N86" s="4" t="s">
        <v>234</v>
      </c>
      <c r="O86" s="4" t="s">
        <v>234</v>
      </c>
      <c r="P86" s="4" t="s">
        <v>234</v>
      </c>
      <c r="Q86" s="4" t="s">
        <v>234</v>
      </c>
      <c r="R86" s="210" t="s">
        <v>234</v>
      </c>
      <c r="S86" s="4">
        <v>378.37400000000002</v>
      </c>
      <c r="T86" s="4">
        <v>389.786</v>
      </c>
      <c r="U86" s="4">
        <v>395.86683900000003</v>
      </c>
      <c r="V86" s="4">
        <v>377.577</v>
      </c>
      <c r="W86" s="210">
        <v>1541.6038390000001</v>
      </c>
      <c r="X86" s="4">
        <v>263.81063799999998</v>
      </c>
      <c r="Y86" s="4">
        <v>380.99415299999998</v>
      </c>
      <c r="Z86" s="257">
        <v>376.37445199999996</v>
      </c>
    </row>
    <row r="87" spans="1:26" ht="12" customHeight="1" x14ac:dyDescent="0.25">
      <c r="A87" s="66">
        <v>141</v>
      </c>
      <c r="B87" s="2" t="s">
        <v>209</v>
      </c>
      <c r="C87" s="18" t="s">
        <v>195</v>
      </c>
      <c r="D87" s="3">
        <v>313.38582128912248</v>
      </c>
      <c r="E87" s="4">
        <v>326.99427539068495</v>
      </c>
      <c r="F87" s="4">
        <v>363.17780468754</v>
      </c>
      <c r="G87" s="4">
        <v>370.82204296877001</v>
      </c>
      <c r="H87" s="211">
        <v>1374.3799443361174</v>
      </c>
      <c r="I87" s="4">
        <v>372.24200000000002</v>
      </c>
      <c r="J87" s="4">
        <v>369.71100000000001</v>
      </c>
      <c r="K87" s="4">
        <v>396.53699999999998</v>
      </c>
      <c r="L87" s="4">
        <v>268.709</v>
      </c>
      <c r="M87" s="211">
        <v>1407.1990000000001</v>
      </c>
      <c r="N87" s="4">
        <v>395.99526367191504</v>
      </c>
      <c r="O87" s="4">
        <v>401.65300000000002</v>
      </c>
      <c r="P87" s="4">
        <v>407.31799999999998</v>
      </c>
      <c r="Q87" s="4">
        <v>417.96119699999997</v>
      </c>
      <c r="R87" s="211">
        <v>1622.927460671915</v>
      </c>
      <c r="S87" s="4">
        <v>407.86045900000005</v>
      </c>
      <c r="T87" s="4">
        <v>406.08702699999998</v>
      </c>
      <c r="U87" s="4">
        <v>414.08914700000003</v>
      </c>
      <c r="V87" s="4">
        <v>402.65361300000001</v>
      </c>
      <c r="W87" s="211">
        <v>1630.6902459999999</v>
      </c>
      <c r="X87" s="4">
        <v>305.41328000000004</v>
      </c>
      <c r="Y87" s="4">
        <v>408.00546500000002</v>
      </c>
      <c r="Z87" s="257">
        <v>416.275419</v>
      </c>
    </row>
    <row r="88" spans="1:26" ht="12" customHeight="1" x14ac:dyDescent="0.25">
      <c r="B88" s="8"/>
      <c r="C88" s="10"/>
      <c r="D88" s="6"/>
      <c r="E88" s="7"/>
      <c r="F88" s="7"/>
      <c r="G88" s="7"/>
      <c r="H88" s="212"/>
      <c r="I88" s="7"/>
      <c r="J88" s="7"/>
      <c r="K88" s="7"/>
      <c r="L88" s="7"/>
      <c r="M88" s="212"/>
      <c r="N88" s="7"/>
      <c r="O88" s="7"/>
      <c r="P88" s="7"/>
      <c r="Q88" s="7"/>
      <c r="R88" s="212"/>
      <c r="S88" s="7"/>
      <c r="T88" s="7"/>
      <c r="U88" s="7"/>
      <c r="V88" s="7"/>
      <c r="W88" s="212"/>
      <c r="X88" s="7"/>
      <c r="Y88" s="7"/>
      <c r="Z88" s="258"/>
    </row>
    <row r="89" spans="1:26" ht="12" customHeight="1" x14ac:dyDescent="0.25">
      <c r="A89" s="66">
        <v>145</v>
      </c>
      <c r="B89" s="11" t="s">
        <v>208</v>
      </c>
      <c r="C89" s="134" t="s">
        <v>196</v>
      </c>
      <c r="D89" s="12">
        <v>13.62401413307694</v>
      </c>
      <c r="E89" s="13">
        <v>12.731995542303165</v>
      </c>
      <c r="F89" s="13">
        <v>11.237938955907865</v>
      </c>
      <c r="G89" s="13">
        <v>11.223972667250278</v>
      </c>
      <c r="H89" s="213">
        <v>12.133710956435506</v>
      </c>
      <c r="I89" s="13">
        <v>10.982940398987756</v>
      </c>
      <c r="J89" s="13">
        <v>11.26907443922415</v>
      </c>
      <c r="K89" s="13">
        <v>11.199220347270655</v>
      </c>
      <c r="L89" s="13">
        <v>12.691021204743228</v>
      </c>
      <c r="M89" s="213">
        <v>11.445225114394631</v>
      </c>
      <c r="N89" s="13">
        <v>10.669515753660942</v>
      </c>
      <c r="O89" s="13">
        <v>10.524022803482952</v>
      </c>
      <c r="P89" s="13">
        <v>10.312260767560655</v>
      </c>
      <c r="Q89" s="13">
        <v>10.215434069762427</v>
      </c>
      <c r="R89" s="213">
        <v>10.426903190853473</v>
      </c>
      <c r="S89" s="13">
        <v>9.7636163700014258</v>
      </c>
      <c r="T89" s="13">
        <v>9.6458876168106489</v>
      </c>
      <c r="U89" s="13">
        <v>10.181413126808193</v>
      </c>
      <c r="V89" s="13">
        <v>10.311293799147506</v>
      </c>
      <c r="W89" s="213">
        <v>9.9756255358881294</v>
      </c>
      <c r="X89" s="13">
        <v>9.5720911824703041</v>
      </c>
      <c r="Y89" s="13">
        <v>10.286915957374942</v>
      </c>
      <c r="Z89" s="259">
        <v>10.064693429651099</v>
      </c>
    </row>
    <row r="90" spans="1:26" ht="12" customHeight="1" x14ac:dyDescent="0.25">
      <c r="A90" s="66">
        <v>147</v>
      </c>
      <c r="B90" s="11" t="s">
        <v>206</v>
      </c>
      <c r="C90" s="134" t="s">
        <v>196</v>
      </c>
      <c r="D90" s="12">
        <v>0.29744782232659384</v>
      </c>
      <c r="E90" s="13">
        <v>0.38312115139458341</v>
      </c>
      <c r="F90" s="13">
        <v>0.32675643767723117</v>
      </c>
      <c r="G90" s="13">
        <v>0.33406978175564472</v>
      </c>
      <c r="H90" s="213">
        <v>0.33555705915153794</v>
      </c>
      <c r="I90" s="13">
        <v>0.30907718634651654</v>
      </c>
      <c r="J90" s="13">
        <v>0.35043942430709391</v>
      </c>
      <c r="K90" s="13">
        <v>0.40034276750971537</v>
      </c>
      <c r="L90" s="13">
        <v>0.12882128994562891</v>
      </c>
      <c r="M90" s="213">
        <v>0.31124167939289327</v>
      </c>
      <c r="N90" s="13">
        <v>0.36963824451913307</v>
      </c>
      <c r="O90" s="13">
        <v>0.40015622784824867</v>
      </c>
      <c r="P90" s="13">
        <v>0.33999399104242378</v>
      </c>
      <c r="Q90" s="13">
        <v>0.34961216079212648</v>
      </c>
      <c r="R90" s="213">
        <v>0.36459358010639997</v>
      </c>
      <c r="S90" s="13">
        <v>0.33299802630383779</v>
      </c>
      <c r="T90" s="13">
        <v>0.35442182878314898</v>
      </c>
      <c r="U90" s="13">
        <v>0.34279203459057572</v>
      </c>
      <c r="V90" s="13">
        <v>0.35710100050796767</v>
      </c>
      <c r="W90" s="213">
        <v>0.34677174604948446</v>
      </c>
      <c r="X90" s="13">
        <v>0.35173876095312556</v>
      </c>
      <c r="Y90" s="13">
        <v>0.31908124780516356</v>
      </c>
      <c r="Z90" s="259">
        <v>0.31137056537732771</v>
      </c>
    </row>
    <row r="91" spans="1:26" ht="12" customHeight="1" x14ac:dyDescent="0.25">
      <c r="A91" s="66">
        <v>148</v>
      </c>
      <c r="B91" s="11" t="s">
        <v>205</v>
      </c>
      <c r="C91" s="134" t="s">
        <v>197</v>
      </c>
      <c r="D91" s="12">
        <v>0.54298224801467654</v>
      </c>
      <c r="E91" s="13">
        <v>0.70486407282540042</v>
      </c>
      <c r="F91" s="13">
        <v>0.63314878107701278</v>
      </c>
      <c r="G91" s="13">
        <v>0.57981980124552557</v>
      </c>
      <c r="H91" s="213">
        <v>0.61942509142779234</v>
      </c>
      <c r="I91" s="13">
        <v>0.58366626891931861</v>
      </c>
      <c r="J91" s="13">
        <v>0.6181844522869312</v>
      </c>
      <c r="K91" s="13">
        <v>0.63685383637721371</v>
      </c>
      <c r="L91" s="13">
        <v>0.25690046084213564</v>
      </c>
      <c r="M91" s="213">
        <v>0.56646772695262526</v>
      </c>
      <c r="N91" s="13">
        <v>0.45569797691495617</v>
      </c>
      <c r="O91" s="13">
        <v>0.71950600345852556</v>
      </c>
      <c r="P91" s="13">
        <v>0.68174388622697824</v>
      </c>
      <c r="Q91" s="13">
        <v>0.647303283919895</v>
      </c>
      <c r="R91" s="213">
        <v>0.62706450017697024</v>
      </c>
      <c r="S91" s="13">
        <v>0.69962895209851261</v>
      </c>
      <c r="T91" s="13">
        <v>0.62544979548984869</v>
      </c>
      <c r="U91" s="13">
        <v>0.70519512128520867</v>
      </c>
      <c r="V91" s="13">
        <v>0.66257621908196063</v>
      </c>
      <c r="W91" s="213">
        <v>0.6734205904262236</v>
      </c>
      <c r="X91" s="13">
        <v>0.60896215193742798</v>
      </c>
      <c r="Y91" s="13">
        <v>0.65225398976236948</v>
      </c>
      <c r="Z91" s="259">
        <v>0.61546494129806106</v>
      </c>
    </row>
    <row r="92" spans="1:26" ht="12" customHeight="1" x14ac:dyDescent="0.25">
      <c r="B92" s="22"/>
      <c r="C92" s="135"/>
      <c r="D92" s="12"/>
      <c r="E92" s="13"/>
      <c r="F92" s="13"/>
      <c r="G92" s="13"/>
      <c r="H92" s="213"/>
      <c r="I92" s="13"/>
      <c r="J92" s="13"/>
      <c r="K92" s="13"/>
      <c r="L92" s="13"/>
      <c r="M92" s="213"/>
      <c r="N92" s="13"/>
      <c r="O92" s="13"/>
      <c r="P92" s="13"/>
      <c r="Q92" s="13"/>
      <c r="R92" s="213"/>
      <c r="S92" s="13"/>
      <c r="T92" s="13"/>
      <c r="U92" s="13"/>
      <c r="V92" s="13"/>
      <c r="W92" s="213"/>
      <c r="X92" s="13"/>
      <c r="Y92" s="13"/>
      <c r="Z92" s="259"/>
    </row>
    <row r="93" spans="1:26" ht="12" customHeight="1" x14ac:dyDescent="0.25">
      <c r="A93" s="66">
        <v>157</v>
      </c>
      <c r="B93" s="11" t="s">
        <v>203</v>
      </c>
      <c r="C93" s="134" t="s">
        <v>195</v>
      </c>
      <c r="D93" s="14">
        <v>35.517931625727911</v>
      </c>
      <c r="E93" s="15">
        <v>34.989884533012692</v>
      </c>
      <c r="F93" s="15">
        <v>34.556690429687499</v>
      </c>
      <c r="G93" s="15">
        <v>35.777200195312503</v>
      </c>
      <c r="H93" s="215">
        <v>140.84170678374062</v>
      </c>
      <c r="I93" s="15">
        <v>34.680389648437497</v>
      </c>
      <c r="J93" s="15">
        <v>35.5821201171875</v>
      </c>
      <c r="K93" s="15">
        <v>38.429000000000002</v>
      </c>
      <c r="L93" s="15">
        <v>30.349816795625799</v>
      </c>
      <c r="M93" s="215">
        <v>139.0413265612508</v>
      </c>
      <c r="N93" s="15">
        <v>36.750179524568708</v>
      </c>
      <c r="O93" s="15">
        <v>36.76366807106492</v>
      </c>
      <c r="P93" s="15">
        <v>36.856533617578812</v>
      </c>
      <c r="Q93" s="15">
        <v>37.619430454418506</v>
      </c>
      <c r="R93" s="215">
        <v>147.99001132376796</v>
      </c>
      <c r="S93" s="15">
        <v>34.754894814356199</v>
      </c>
      <c r="T93" s="15">
        <v>33.685182247751086</v>
      </c>
      <c r="U93" s="15">
        <v>36.45087518885726</v>
      </c>
      <c r="V93" s="15">
        <v>35.609039658610989</v>
      </c>
      <c r="W93" s="215">
        <v>140.49999190957553</v>
      </c>
      <c r="X93" s="15">
        <v>24.896430063687944</v>
      </c>
      <c r="Y93" s="15">
        <v>36.542038940365074</v>
      </c>
      <c r="Z93" s="261">
        <v>36.419744936348422</v>
      </c>
    </row>
    <row r="94" spans="1:26" ht="12" customHeight="1" x14ac:dyDescent="0.25">
      <c r="A94" s="66">
        <v>159</v>
      </c>
      <c r="B94" s="11" t="s">
        <v>201</v>
      </c>
      <c r="C94" s="134" t="s">
        <v>195</v>
      </c>
      <c r="D94" s="14">
        <v>0.19664790627970663</v>
      </c>
      <c r="E94" s="15">
        <v>0.30198391897263788</v>
      </c>
      <c r="F94" s="15">
        <v>0.34013492160095216</v>
      </c>
      <c r="G94" s="15">
        <v>0.34129808893310548</v>
      </c>
      <c r="H94" s="215">
        <v>1.1800648357864021</v>
      </c>
      <c r="I94" s="15">
        <v>0.31116819000000001</v>
      </c>
      <c r="J94" s="15">
        <v>0.27975599999999995</v>
      </c>
      <c r="K94" s="15">
        <v>0.3653923</v>
      </c>
      <c r="L94" s="15">
        <v>5.8984380000000003E-2</v>
      </c>
      <c r="M94" s="215">
        <v>1.0153166172648784</v>
      </c>
      <c r="N94" s="15">
        <v>0.16330977000000002</v>
      </c>
      <c r="O94" s="15">
        <v>0.33880752227438937</v>
      </c>
      <c r="P94" s="15">
        <v>0.37115745855999988</v>
      </c>
      <c r="Q94" s="15">
        <v>0.45933028022296035</v>
      </c>
      <c r="R94" s="215">
        <v>1.3326050310573496</v>
      </c>
      <c r="S94" s="15">
        <v>0.38011278234943491</v>
      </c>
      <c r="T94" s="15">
        <v>0.46264130047680557</v>
      </c>
      <c r="U94" s="15">
        <v>0.41294151416877312</v>
      </c>
      <c r="V94" s="15">
        <v>0.36075404777777231</v>
      </c>
      <c r="W94" s="215">
        <v>1.6164496447727856</v>
      </c>
      <c r="X94" s="15">
        <v>0.17327667306875749</v>
      </c>
      <c r="Y94" s="15">
        <v>0.28423370310264101</v>
      </c>
      <c r="Z94" s="261">
        <v>0.31540221359573067</v>
      </c>
    </row>
    <row r="95" spans="1:26" ht="12" customHeight="1" x14ac:dyDescent="0.25">
      <c r="A95" s="66">
        <v>160</v>
      </c>
      <c r="B95" s="11" t="s">
        <v>200</v>
      </c>
      <c r="C95" s="134" t="s">
        <v>211</v>
      </c>
      <c r="D95" s="14">
        <v>7.4867982339858474E-2</v>
      </c>
      <c r="E95" s="15">
        <v>9.1991766740623676E-2</v>
      </c>
      <c r="F95" s="15">
        <v>0.10530942357937804</v>
      </c>
      <c r="G95" s="15">
        <v>0.10802118714134169</v>
      </c>
      <c r="H95" s="215">
        <v>0.38019035980120192</v>
      </c>
      <c r="I95" s="15">
        <v>0.10110931071217094</v>
      </c>
      <c r="J95" s="15">
        <v>0.10468110433236197</v>
      </c>
      <c r="K95" s="15">
        <v>0.1109122148042305</v>
      </c>
      <c r="L95" s="15">
        <v>1.6438438805014877E-2</v>
      </c>
      <c r="M95" s="215">
        <v>0.33314106865377829</v>
      </c>
      <c r="N95" s="15">
        <v>4.9898059638342714E-2</v>
      </c>
      <c r="O95" s="15">
        <v>9.8729235704609133E-2</v>
      </c>
      <c r="P95" s="15">
        <v>0.11662846373552713</v>
      </c>
      <c r="Q95" s="15">
        <v>0.11825352347050862</v>
      </c>
      <c r="R95" s="215">
        <v>0.38350928254898753</v>
      </c>
      <c r="S95" s="15">
        <v>0.113906364498796</v>
      </c>
      <c r="T95" s="15">
        <v>0.12474558191327018</v>
      </c>
      <c r="U95" s="15">
        <v>0.13000367717768893</v>
      </c>
      <c r="V95" s="15">
        <v>0.1318937223286315</v>
      </c>
      <c r="W95" s="215">
        <v>0.50054934591838662</v>
      </c>
      <c r="X95" s="15">
        <v>7.906179120573259E-2</v>
      </c>
      <c r="Y95" s="15">
        <v>0.12387959229137947</v>
      </c>
      <c r="Z95" s="261">
        <v>0.13127357029080675</v>
      </c>
    </row>
    <row r="96" spans="1:26" ht="12" customHeight="1" x14ac:dyDescent="0.25">
      <c r="B96" s="11"/>
      <c r="C96" s="134"/>
      <c r="D96" s="9"/>
      <c r="E96" s="10"/>
      <c r="F96" s="10"/>
      <c r="G96" s="10"/>
      <c r="H96" s="214"/>
      <c r="I96" s="10"/>
      <c r="J96" s="10"/>
      <c r="K96" s="10"/>
      <c r="L96" s="10"/>
      <c r="M96" s="214"/>
      <c r="N96" s="10"/>
      <c r="O96" s="10"/>
      <c r="P96" s="10"/>
      <c r="Q96" s="10"/>
      <c r="R96" s="214"/>
      <c r="S96" s="10"/>
      <c r="T96" s="10"/>
      <c r="U96" s="10"/>
      <c r="V96" s="10"/>
      <c r="W96" s="214"/>
      <c r="X96" s="10"/>
      <c r="Y96" s="10"/>
      <c r="Z96" s="260"/>
    </row>
    <row r="97" spans="1:26" ht="12" customHeight="1" x14ac:dyDescent="0.25">
      <c r="A97" s="66">
        <v>66</v>
      </c>
      <c r="B97" s="11" t="s">
        <v>229</v>
      </c>
      <c r="C97" s="134" t="s">
        <v>212</v>
      </c>
      <c r="D97" s="140" t="s">
        <v>234</v>
      </c>
      <c r="E97" s="141" t="s">
        <v>234</v>
      </c>
      <c r="F97" s="141" t="s">
        <v>234</v>
      </c>
      <c r="G97" s="141" t="s">
        <v>234</v>
      </c>
      <c r="H97" s="216" t="s">
        <v>234</v>
      </c>
      <c r="I97" s="141" t="s">
        <v>234</v>
      </c>
      <c r="J97" s="141" t="s">
        <v>234</v>
      </c>
      <c r="K97" s="141" t="s">
        <v>234</v>
      </c>
      <c r="L97" s="141" t="s">
        <v>234</v>
      </c>
      <c r="M97" s="216" t="s">
        <v>234</v>
      </c>
      <c r="N97" s="141" t="s">
        <v>234</v>
      </c>
      <c r="O97" s="141" t="s">
        <v>234</v>
      </c>
      <c r="P97" s="141" t="s">
        <v>234</v>
      </c>
      <c r="Q97" s="141" t="s">
        <v>234</v>
      </c>
      <c r="R97" s="216" t="s">
        <v>234</v>
      </c>
      <c r="S97" s="141">
        <v>34.717497472715401</v>
      </c>
      <c r="T97" s="141">
        <v>38.334437886805866</v>
      </c>
      <c r="U97" s="141">
        <v>37.440857544278067</v>
      </c>
      <c r="V97" s="141">
        <v>44.760653576184033</v>
      </c>
      <c r="W97" s="216">
        <v>38.789650069368676</v>
      </c>
      <c r="X97" s="141">
        <v>43.712278649887551</v>
      </c>
      <c r="Y97" s="141">
        <v>45.477438679574178</v>
      </c>
      <c r="Z97" s="262">
        <v>47.146627227018534</v>
      </c>
    </row>
    <row r="98" spans="1:26" ht="12" customHeight="1" x14ac:dyDescent="0.25">
      <c r="A98" s="66">
        <v>58</v>
      </c>
      <c r="B98" s="11" t="s">
        <v>230</v>
      </c>
      <c r="C98" s="134" t="s">
        <v>213</v>
      </c>
      <c r="D98" s="143">
        <v>0.37531413542037823</v>
      </c>
      <c r="E98" s="142">
        <v>0.37099275655302505</v>
      </c>
      <c r="F98" s="142">
        <v>0.39339034788209049</v>
      </c>
      <c r="G98" s="142">
        <v>0.37481790797208797</v>
      </c>
      <c r="H98" s="209">
        <v>0.37854275698757517</v>
      </c>
      <c r="I98" s="142">
        <v>0.49450256379038066</v>
      </c>
      <c r="J98" s="142">
        <v>0.52660975674974531</v>
      </c>
      <c r="K98" s="142">
        <v>0.47370246167640651</v>
      </c>
      <c r="L98" s="142">
        <v>0.58357724873572525</v>
      </c>
      <c r="M98" s="209">
        <v>0.51641342523663702</v>
      </c>
      <c r="N98" s="142">
        <v>0.54608285302976711</v>
      </c>
      <c r="O98" s="142">
        <v>0.51693498840465313</v>
      </c>
      <c r="P98" s="142">
        <v>0.53939766677869438</v>
      </c>
      <c r="Q98" s="142">
        <v>0.53953939347212243</v>
      </c>
      <c r="R98" s="209">
        <v>0.53551363602763002</v>
      </c>
      <c r="S98" s="142">
        <v>0.41763660295598759</v>
      </c>
      <c r="T98" s="142">
        <v>0.38513839461608285</v>
      </c>
      <c r="U98" s="142">
        <v>0.39712284497251954</v>
      </c>
      <c r="V98" s="142">
        <v>0.4326232463766484</v>
      </c>
      <c r="W98" s="209">
        <v>0.40832135314806267</v>
      </c>
      <c r="X98" s="142">
        <v>0.46201964256888678</v>
      </c>
      <c r="Y98" s="142">
        <v>0.57006833776057475</v>
      </c>
      <c r="Z98" s="256">
        <v>0.58825408163998139</v>
      </c>
    </row>
    <row r="101" spans="1:26" ht="20.100000000000001" customHeight="1" x14ac:dyDescent="0.25">
      <c r="B101" s="113" t="s">
        <v>36</v>
      </c>
      <c r="C101" s="154"/>
      <c r="D101" s="155" t="str">
        <f t="shared" ref="D101:Z101" si="4">D$5</f>
        <v>1Q18</v>
      </c>
      <c r="E101" s="155" t="str">
        <f t="shared" si="4"/>
        <v>2Q18</v>
      </c>
      <c r="F101" s="155" t="str">
        <f t="shared" si="4"/>
        <v>3Q18</v>
      </c>
      <c r="G101" s="155" t="str">
        <f t="shared" si="4"/>
        <v>4Q18</v>
      </c>
      <c r="H101" s="155">
        <f>H$5</f>
        <v>2018</v>
      </c>
      <c r="I101" s="155" t="str">
        <f t="shared" si="4"/>
        <v>1Q19</v>
      </c>
      <c r="J101" s="155" t="str">
        <f t="shared" si="4"/>
        <v>2Q19</v>
      </c>
      <c r="K101" s="155" t="str">
        <f t="shared" si="4"/>
        <v>3Q19</v>
      </c>
      <c r="L101" s="155" t="str">
        <f t="shared" si="4"/>
        <v>4Q19</v>
      </c>
      <c r="M101" s="155">
        <f>M$5</f>
        <v>2019</v>
      </c>
      <c r="N101" s="155" t="str">
        <f t="shared" si="4"/>
        <v>1Q20</v>
      </c>
      <c r="O101" s="155" t="str">
        <f t="shared" si="4"/>
        <v>2Q20</v>
      </c>
      <c r="P101" s="155" t="str">
        <f t="shared" si="4"/>
        <v>3Q20</v>
      </c>
      <c r="Q101" s="155" t="str">
        <f t="shared" si="4"/>
        <v>4Q20</v>
      </c>
      <c r="R101" s="155">
        <f>R$5</f>
        <v>2020</v>
      </c>
      <c r="S101" s="155" t="str">
        <f t="shared" si="4"/>
        <v>1Q21</v>
      </c>
      <c r="T101" s="155" t="str">
        <f t="shared" si="4"/>
        <v>2Q21</v>
      </c>
      <c r="U101" s="155" t="str">
        <f t="shared" si="4"/>
        <v>3Q21</v>
      </c>
      <c r="V101" s="155" t="str">
        <f t="shared" si="4"/>
        <v>4Q21</v>
      </c>
      <c r="W101" s="155">
        <f>W$5</f>
        <v>2021</v>
      </c>
      <c r="X101" s="155" t="str">
        <f t="shared" si="4"/>
        <v>1Q22</v>
      </c>
      <c r="Y101" s="155" t="str">
        <f t="shared" si="4"/>
        <v>2Q22</v>
      </c>
      <c r="Z101" s="155" t="str">
        <f t="shared" si="4"/>
        <v>3Q22</v>
      </c>
    </row>
    <row r="102" spans="1:26" ht="12" customHeight="1" x14ac:dyDescent="0.25">
      <c r="A102" s="66">
        <v>167</v>
      </c>
      <c r="B102" s="2" t="s">
        <v>210</v>
      </c>
      <c r="C102" s="18" t="s">
        <v>195</v>
      </c>
      <c r="D102" s="3" t="s">
        <v>234</v>
      </c>
      <c r="E102" s="4" t="s">
        <v>234</v>
      </c>
      <c r="F102" s="4" t="s">
        <v>234</v>
      </c>
      <c r="G102" s="4" t="s">
        <v>234</v>
      </c>
      <c r="H102" s="210" t="s">
        <v>234</v>
      </c>
      <c r="I102" s="4" t="s">
        <v>234</v>
      </c>
      <c r="J102" s="4" t="s">
        <v>234</v>
      </c>
      <c r="K102" s="4" t="s">
        <v>234</v>
      </c>
      <c r="L102" s="4" t="s">
        <v>234</v>
      </c>
      <c r="M102" s="210" t="s">
        <v>234</v>
      </c>
      <c r="N102" s="4" t="s">
        <v>234</v>
      </c>
      <c r="O102" s="4" t="s">
        <v>234</v>
      </c>
      <c r="P102" s="4" t="s">
        <v>234</v>
      </c>
      <c r="Q102" s="4" t="s">
        <v>234</v>
      </c>
      <c r="R102" s="210" t="s">
        <v>234</v>
      </c>
      <c r="S102" s="4">
        <v>241.39410099999998</v>
      </c>
      <c r="T102" s="4">
        <v>242.50669500000004</v>
      </c>
      <c r="U102" s="4">
        <v>184.0428</v>
      </c>
      <c r="V102" s="4">
        <v>205.44599999999997</v>
      </c>
      <c r="W102" s="210">
        <v>873.38959599999998</v>
      </c>
      <c r="X102" s="4">
        <v>208.29599999999999</v>
      </c>
      <c r="Y102" s="4">
        <v>239.87636612903228</v>
      </c>
      <c r="Z102" s="257">
        <v>226.44569000000001</v>
      </c>
    </row>
    <row r="103" spans="1:26" ht="12" customHeight="1" x14ac:dyDescent="0.25">
      <c r="A103" s="66">
        <v>168</v>
      </c>
      <c r="B103" s="2" t="s">
        <v>209</v>
      </c>
      <c r="C103" s="18" t="s">
        <v>195</v>
      </c>
      <c r="D103" s="3">
        <v>219.96553973775281</v>
      </c>
      <c r="E103" s="4">
        <v>261.40946646879814</v>
      </c>
      <c r="F103" s="4">
        <v>290.62178099838587</v>
      </c>
      <c r="G103" s="4">
        <v>288.93507960214373</v>
      </c>
      <c r="H103" s="211">
        <v>1060.9318668070807</v>
      </c>
      <c r="I103" s="4">
        <v>294.55375000000004</v>
      </c>
      <c r="J103" s="4">
        <v>294.94</v>
      </c>
      <c r="K103" s="4">
        <v>292.05870445574556</v>
      </c>
      <c r="L103" s="4">
        <v>286.84324176397917</v>
      </c>
      <c r="M103" s="211">
        <v>1168.3956962197249</v>
      </c>
      <c r="N103" s="4">
        <v>268.22573156827957</v>
      </c>
      <c r="O103" s="4">
        <v>320.7286079393607</v>
      </c>
      <c r="P103" s="4">
        <v>302.26379041699232</v>
      </c>
      <c r="Q103" s="4">
        <v>289.40281680001516</v>
      </c>
      <c r="R103" s="211">
        <v>1180.6209467246479</v>
      </c>
      <c r="S103" s="4">
        <v>266.54780173165631</v>
      </c>
      <c r="T103" s="4">
        <v>268.980276724281</v>
      </c>
      <c r="U103" s="4">
        <v>208.14745871453249</v>
      </c>
      <c r="V103" s="4">
        <v>238.36026662307137</v>
      </c>
      <c r="W103" s="211">
        <v>982.03580379354128</v>
      </c>
      <c r="X103" s="4">
        <v>244.88986314395873</v>
      </c>
      <c r="Y103" s="4">
        <v>258.61360303462646</v>
      </c>
      <c r="Z103" s="257">
        <v>259.14378937262069</v>
      </c>
    </row>
    <row r="104" spans="1:26" ht="12" customHeight="1" x14ac:dyDescent="0.25">
      <c r="B104" s="8"/>
      <c r="C104" s="10"/>
      <c r="D104" s="6"/>
      <c r="E104" s="7"/>
      <c r="F104" s="7"/>
      <c r="G104" s="7"/>
      <c r="H104" s="212"/>
      <c r="I104" s="7"/>
      <c r="J104" s="7"/>
      <c r="K104" s="7"/>
      <c r="L104" s="7"/>
      <c r="M104" s="212"/>
      <c r="N104" s="7"/>
      <c r="O104" s="7"/>
      <c r="P104" s="7"/>
      <c r="Q104" s="7"/>
      <c r="R104" s="212"/>
      <c r="S104" s="7"/>
      <c r="T104" s="7"/>
      <c r="U104" s="7"/>
      <c r="V104" s="7"/>
      <c r="W104" s="212"/>
      <c r="X104" s="7"/>
      <c r="Y104" s="7"/>
      <c r="Z104" s="258"/>
    </row>
    <row r="105" spans="1:26" ht="12" customHeight="1" x14ac:dyDescent="0.25">
      <c r="A105" s="66">
        <v>172</v>
      </c>
      <c r="B105" s="11" t="s">
        <v>208</v>
      </c>
      <c r="C105" s="134" t="s">
        <v>196</v>
      </c>
      <c r="D105" s="12">
        <v>2.1808411408736301</v>
      </c>
      <c r="E105" s="13">
        <v>2.4039145307760657</v>
      </c>
      <c r="F105" s="13">
        <v>2.8427110108588383</v>
      </c>
      <c r="G105" s="13">
        <v>3.2165016650963754</v>
      </c>
      <c r="H105" s="213">
        <v>2.6991646727174947</v>
      </c>
      <c r="I105" s="13">
        <v>2.1604592786153285</v>
      </c>
      <c r="J105" s="13">
        <v>2.291276597694246</v>
      </c>
      <c r="K105" s="13">
        <v>2.2208505847320312</v>
      </c>
      <c r="L105" s="13">
        <v>2.6535053607467134</v>
      </c>
      <c r="M105" s="213">
        <v>2.329514369124337</v>
      </c>
      <c r="N105" s="13">
        <v>2.3746008464213344</v>
      </c>
      <c r="O105" s="13">
        <v>2.3835138280215724</v>
      </c>
      <c r="P105" s="13">
        <v>2.4293101621663533</v>
      </c>
      <c r="Q105" s="13">
        <v>2.4612773580134344</v>
      </c>
      <c r="R105" s="213">
        <v>2.412275698843692</v>
      </c>
      <c r="S105" s="13">
        <v>1.9969955029495066</v>
      </c>
      <c r="T105" s="13">
        <v>1.9338836096272576</v>
      </c>
      <c r="U105" s="13">
        <v>1.9998534286536407</v>
      </c>
      <c r="V105" s="13">
        <v>2.2776710440741157</v>
      </c>
      <c r="W105" s="213">
        <v>2.0484405847519991</v>
      </c>
      <c r="X105" s="13">
        <v>2.2589627697426571</v>
      </c>
      <c r="Y105" s="13">
        <v>2.0939361792866062</v>
      </c>
      <c r="Z105" s="259">
        <v>1.9124049165478227</v>
      </c>
    </row>
    <row r="106" spans="1:26" ht="12" customHeight="1" x14ac:dyDescent="0.25">
      <c r="A106" s="66">
        <v>174</v>
      </c>
      <c r="B106" s="11" t="s">
        <v>206</v>
      </c>
      <c r="C106" s="134" t="s">
        <v>196</v>
      </c>
      <c r="D106" s="12">
        <v>0.62718169262855172</v>
      </c>
      <c r="E106" s="13">
        <v>0.62374633863933482</v>
      </c>
      <c r="F106" s="13">
        <v>0.71485948051198156</v>
      </c>
      <c r="G106" s="13">
        <v>0.85941903242228856</v>
      </c>
      <c r="H106" s="213">
        <v>0.71360058336377918</v>
      </c>
      <c r="I106" s="13">
        <v>0.57635307700041338</v>
      </c>
      <c r="J106" s="13">
        <v>0.48115710467954065</v>
      </c>
      <c r="K106" s="13">
        <v>0.42783870953684577</v>
      </c>
      <c r="L106" s="13">
        <v>0.58493511139071563</v>
      </c>
      <c r="M106" s="213">
        <v>0.51726950715749864</v>
      </c>
      <c r="N106" s="13">
        <v>0.45339686070826324</v>
      </c>
      <c r="O106" s="13">
        <v>0.48232125739765275</v>
      </c>
      <c r="P106" s="13">
        <v>0.52302523438136217</v>
      </c>
      <c r="Q106" s="13">
        <v>0.50577703702692955</v>
      </c>
      <c r="R106" s="213">
        <v>0.4919206462890271</v>
      </c>
      <c r="S106" s="13">
        <v>0.69552695042565527</v>
      </c>
      <c r="T106" s="13">
        <v>0.6517656106991262</v>
      </c>
      <c r="U106" s="13">
        <v>0.67452873430576432</v>
      </c>
      <c r="V106" s="13">
        <v>0.90656371045436301</v>
      </c>
      <c r="W106" s="213">
        <v>0.73031296908545229</v>
      </c>
      <c r="X106" s="13">
        <v>0.87968297716221855</v>
      </c>
      <c r="Y106" s="13">
        <v>0.75664361337928165</v>
      </c>
      <c r="Z106" s="259">
        <v>0.80811687393124554</v>
      </c>
    </row>
    <row r="107" spans="1:26" ht="12" customHeight="1" x14ac:dyDescent="0.25">
      <c r="A107" s="66">
        <v>175</v>
      </c>
      <c r="B107" s="11" t="s">
        <v>205</v>
      </c>
      <c r="C107" s="134" t="s">
        <v>197</v>
      </c>
      <c r="D107" s="12">
        <v>0</v>
      </c>
      <c r="E107" s="13">
        <v>0</v>
      </c>
      <c r="F107" s="13">
        <v>0</v>
      </c>
      <c r="G107" s="13">
        <v>0</v>
      </c>
      <c r="H107" s="213">
        <v>0</v>
      </c>
      <c r="I107" s="13">
        <v>0</v>
      </c>
      <c r="J107" s="13">
        <v>0</v>
      </c>
      <c r="K107" s="13">
        <v>0</v>
      </c>
      <c r="L107" s="13">
        <v>0</v>
      </c>
      <c r="M107" s="213">
        <v>0</v>
      </c>
      <c r="N107" s="13">
        <v>0</v>
      </c>
      <c r="O107" s="13">
        <v>0</v>
      </c>
      <c r="P107" s="13">
        <v>0</v>
      </c>
      <c r="Q107" s="13">
        <v>0</v>
      </c>
      <c r="R107" s="213">
        <v>0</v>
      </c>
      <c r="S107" s="13">
        <v>0</v>
      </c>
      <c r="T107" s="13">
        <v>0</v>
      </c>
      <c r="U107" s="13">
        <v>0</v>
      </c>
      <c r="V107" s="13">
        <v>0</v>
      </c>
      <c r="W107" s="213">
        <v>0</v>
      </c>
      <c r="X107" s="13">
        <v>0</v>
      </c>
      <c r="Y107" s="13">
        <v>0</v>
      </c>
      <c r="Z107" s="259">
        <v>0</v>
      </c>
    </row>
    <row r="108" spans="1:26" ht="12" customHeight="1" x14ac:dyDescent="0.25">
      <c r="B108" s="22"/>
      <c r="C108" s="135"/>
      <c r="D108" s="12"/>
      <c r="E108" s="13"/>
      <c r="F108" s="13"/>
      <c r="G108" s="13"/>
      <c r="H108" s="213"/>
      <c r="I108" s="13"/>
      <c r="J108" s="13"/>
      <c r="K108" s="13"/>
      <c r="L108" s="13"/>
      <c r="M108" s="213"/>
      <c r="N108" s="13"/>
      <c r="O108" s="13"/>
      <c r="P108" s="13"/>
      <c r="Q108" s="13"/>
      <c r="R108" s="213"/>
      <c r="S108" s="13"/>
      <c r="T108" s="13"/>
      <c r="U108" s="13"/>
      <c r="V108" s="13"/>
      <c r="W108" s="213"/>
      <c r="X108" s="13"/>
      <c r="Y108" s="13"/>
      <c r="Z108" s="259"/>
    </row>
    <row r="109" spans="1:26" ht="12" customHeight="1" x14ac:dyDescent="0.25">
      <c r="A109" s="66">
        <v>184</v>
      </c>
      <c r="B109" s="11" t="s">
        <v>203</v>
      </c>
      <c r="C109" s="134" t="s">
        <v>195</v>
      </c>
      <c r="D109" s="14">
        <v>4.4105386131863806</v>
      </c>
      <c r="E109" s="15">
        <v>5.811454615068933</v>
      </c>
      <c r="F109" s="15">
        <v>7.5329294031469232</v>
      </c>
      <c r="G109" s="15">
        <v>8.6527073981092446</v>
      </c>
      <c r="H109" s="215">
        <v>26.407630029511484</v>
      </c>
      <c r="I109" s="15">
        <v>5.9953248760398266</v>
      </c>
      <c r="J109" s="15">
        <v>6.1774290008497497</v>
      </c>
      <c r="K109" s="15">
        <v>5.6474726809690328</v>
      </c>
      <c r="L109" s="15">
        <v>6.5336515782729681</v>
      </c>
      <c r="M109" s="215">
        <v>24.352696020224933</v>
      </c>
      <c r="N109" s="15">
        <v>5.4663203752217502</v>
      </c>
      <c r="O109" s="15">
        <v>6.7463038204855366</v>
      </c>
      <c r="P109" s="15">
        <v>6.4354399999999998</v>
      </c>
      <c r="Q109" s="15">
        <v>6.5284399999999989</v>
      </c>
      <c r="R109" s="215">
        <v>25.176504195707285</v>
      </c>
      <c r="S109" s="15">
        <v>4.5304010359415736</v>
      </c>
      <c r="T109" s="15">
        <v>4.4195374807019157</v>
      </c>
      <c r="U109" s="15">
        <v>3.6396819135681548</v>
      </c>
      <c r="V109" s="15">
        <v>4.6885455500795459</v>
      </c>
      <c r="W109" s="215">
        <v>17.278165980291188</v>
      </c>
      <c r="X109" s="15">
        <v>4.7483636299245662</v>
      </c>
      <c r="Y109" s="15">
        <v>4.742997023098007</v>
      </c>
      <c r="Z109" s="261">
        <v>4.5947468098597817</v>
      </c>
    </row>
    <row r="110" spans="1:26" ht="12" customHeight="1" x14ac:dyDescent="0.25">
      <c r="A110" s="66">
        <v>186</v>
      </c>
      <c r="B110" s="11" t="s">
        <v>201</v>
      </c>
      <c r="C110" s="134" t="s">
        <v>195</v>
      </c>
      <c r="D110" s="14">
        <v>1.1541062795277448</v>
      </c>
      <c r="E110" s="15">
        <v>1.4045289219374686</v>
      </c>
      <c r="F110" s="15">
        <v>1.4833903494816436</v>
      </c>
      <c r="G110" s="15">
        <v>2.0548427830121883</v>
      </c>
      <c r="H110" s="215">
        <v>6.096868333959045</v>
      </c>
      <c r="I110" s="15">
        <v>1.3122502330393222</v>
      </c>
      <c r="J110" s="15">
        <v>1.0745334846727588</v>
      </c>
      <c r="K110" s="15">
        <v>0.95345855269183255</v>
      </c>
      <c r="L110" s="15">
        <v>1.3596574170544136</v>
      </c>
      <c r="M110" s="215">
        <v>4.6995889043458048</v>
      </c>
      <c r="N110" s="15">
        <v>0.9470219137952347</v>
      </c>
      <c r="O110" s="15">
        <v>1.1110449999999994</v>
      </c>
      <c r="P110" s="15">
        <v>1.0244279999999997</v>
      </c>
      <c r="Q110" s="15">
        <v>0.93636999999999992</v>
      </c>
      <c r="R110" s="215">
        <v>4.0188649137952339</v>
      </c>
      <c r="S110" s="15">
        <v>1.2398922090156743</v>
      </c>
      <c r="T110" s="15">
        <v>1.1242049444408113</v>
      </c>
      <c r="U110" s="15">
        <v>0.80004761591327811</v>
      </c>
      <c r="V110" s="15">
        <v>1.5265954695666506</v>
      </c>
      <c r="W110" s="215">
        <v>4.6907402389364137</v>
      </c>
      <c r="X110" s="15">
        <v>1.3278050899733922</v>
      </c>
      <c r="Y110" s="15">
        <v>1.4966696017484376</v>
      </c>
      <c r="Z110" s="261">
        <v>1.6608532524690791</v>
      </c>
    </row>
    <row r="111" spans="1:26" ht="12" customHeight="1" x14ac:dyDescent="0.25">
      <c r="A111" s="66">
        <v>187</v>
      </c>
      <c r="B111" s="11" t="s">
        <v>200</v>
      </c>
      <c r="C111" s="134" t="s">
        <v>211</v>
      </c>
      <c r="D111" s="14">
        <v>6.3100625074750481E-3</v>
      </c>
      <c r="E111" s="15">
        <v>9.7515519259838458E-3</v>
      </c>
      <c r="F111" s="15">
        <v>1.3181E-2</v>
      </c>
      <c r="G111" s="15">
        <v>2.0768000000000002E-2</v>
      </c>
      <c r="H111" s="215">
        <v>5.0010614433458889E-2</v>
      </c>
      <c r="I111" s="15">
        <v>1.0996000000000001E-2</v>
      </c>
      <c r="J111" s="15">
        <v>0</v>
      </c>
      <c r="K111" s="15">
        <v>0</v>
      </c>
      <c r="L111" s="15">
        <v>1.1572523189389816E-2</v>
      </c>
      <c r="M111" s="215">
        <v>2.2581448746359898E-2</v>
      </c>
      <c r="N111" s="15">
        <v>3.4579382716049601E-3</v>
      </c>
      <c r="O111" s="15">
        <v>0</v>
      </c>
      <c r="P111" s="15">
        <v>0</v>
      </c>
      <c r="Q111" s="15">
        <v>0</v>
      </c>
      <c r="R111" s="215">
        <v>3.4579382716049601E-3</v>
      </c>
      <c r="S111" s="15">
        <v>0</v>
      </c>
      <c r="T111" s="15">
        <v>0</v>
      </c>
      <c r="U111" s="15">
        <v>0</v>
      </c>
      <c r="V111" s="15">
        <v>0</v>
      </c>
      <c r="W111" s="215">
        <v>0</v>
      </c>
      <c r="X111" s="15">
        <v>0</v>
      </c>
      <c r="Y111" s="15">
        <v>0</v>
      </c>
      <c r="Z111" s="261">
        <v>0</v>
      </c>
    </row>
    <row r="112" spans="1:26" ht="12" customHeight="1" x14ac:dyDescent="0.25">
      <c r="B112" s="11"/>
      <c r="C112" s="134"/>
      <c r="D112" s="9"/>
      <c r="E112" s="10"/>
      <c r="F112" s="10"/>
      <c r="G112" s="10"/>
      <c r="H112" s="214"/>
      <c r="I112" s="10"/>
      <c r="J112" s="10"/>
      <c r="K112" s="10"/>
      <c r="L112" s="10"/>
      <c r="M112" s="214"/>
      <c r="N112" s="10"/>
      <c r="O112" s="10"/>
      <c r="P112" s="10"/>
      <c r="Q112" s="10"/>
      <c r="R112" s="214"/>
      <c r="S112" s="10"/>
      <c r="T112" s="10"/>
      <c r="U112" s="10"/>
      <c r="V112" s="10"/>
      <c r="W112" s="214"/>
      <c r="X112" s="10"/>
      <c r="Y112" s="10"/>
      <c r="Z112" s="260"/>
    </row>
    <row r="113" spans="1:26" ht="12" customHeight="1" x14ac:dyDescent="0.25">
      <c r="A113" s="66">
        <v>79</v>
      </c>
      <c r="B113" s="11" t="s">
        <v>229</v>
      </c>
      <c r="C113" s="134" t="s">
        <v>212</v>
      </c>
      <c r="D113" s="140" t="s">
        <v>234</v>
      </c>
      <c r="E113" s="141" t="s">
        <v>234</v>
      </c>
      <c r="F113" s="141" t="s">
        <v>234</v>
      </c>
      <c r="G113" s="141" t="s">
        <v>234</v>
      </c>
      <c r="H113" s="216" t="s">
        <v>234</v>
      </c>
      <c r="I113" s="141" t="s">
        <v>234</v>
      </c>
      <c r="J113" s="141" t="s">
        <v>234</v>
      </c>
      <c r="K113" s="141" t="s">
        <v>234</v>
      </c>
      <c r="L113" s="141" t="s">
        <v>234</v>
      </c>
      <c r="M113" s="216" t="s">
        <v>234</v>
      </c>
      <c r="N113" s="141" t="s">
        <v>234</v>
      </c>
      <c r="O113" s="141" t="s">
        <v>234</v>
      </c>
      <c r="P113" s="141" t="s">
        <v>234</v>
      </c>
      <c r="Q113" s="141" t="s">
        <v>234</v>
      </c>
      <c r="R113" s="216" t="s">
        <v>234</v>
      </c>
      <c r="S113" s="141">
        <v>29.546466893747208</v>
      </c>
      <c r="T113" s="141">
        <v>22.881442158039874</v>
      </c>
      <c r="U113" s="141">
        <v>33.194038234558491</v>
      </c>
      <c r="V113" s="141">
        <v>48.691657337291659</v>
      </c>
      <c r="W113" s="216">
        <v>33.140964357405807</v>
      </c>
      <c r="X113" s="141">
        <v>43.410027260806132</v>
      </c>
      <c r="Y113" s="141">
        <v>41.169094031180954</v>
      </c>
      <c r="Z113" s="262">
        <v>31.628418007385193</v>
      </c>
    </row>
    <row r="114" spans="1:26" ht="12" customHeight="1" x14ac:dyDescent="0.25">
      <c r="A114" s="66">
        <v>71</v>
      </c>
      <c r="B114" s="11" t="s">
        <v>230</v>
      </c>
      <c r="C114" s="134" t="s">
        <v>213</v>
      </c>
      <c r="D114" s="143">
        <v>0.97726084205179298</v>
      </c>
      <c r="E114" s="142">
        <v>0.70008964480265024</v>
      </c>
      <c r="F114" s="142">
        <v>0.51479735564930007</v>
      </c>
      <c r="G114" s="142">
        <v>0.47148011017991848</v>
      </c>
      <c r="H114" s="209">
        <v>0.6186203545136929</v>
      </c>
      <c r="I114" s="142">
        <v>0.70433275102600623</v>
      </c>
      <c r="J114" s="142">
        <v>0.90629666512756468</v>
      </c>
      <c r="K114" s="142">
        <v>0.95314037409929431</v>
      </c>
      <c r="L114" s="142">
        <v>1.1840852234945241</v>
      </c>
      <c r="M114" s="209">
        <v>0.94196584834193464</v>
      </c>
      <c r="N114" s="142">
        <v>1.0562793885657584</v>
      </c>
      <c r="O114" s="142">
        <v>0.69985504362712059</v>
      </c>
      <c r="P114" s="142">
        <v>0.62241340096846631</v>
      </c>
      <c r="Q114" s="142">
        <v>0.79950780832778578</v>
      </c>
      <c r="R114" s="209">
        <v>0.78328742538218943</v>
      </c>
      <c r="S114" s="142">
        <v>0.80951867916354014</v>
      </c>
      <c r="T114" s="142">
        <v>0.57186336339607846</v>
      </c>
      <c r="U114" s="142">
        <v>0.98465471612726319</v>
      </c>
      <c r="V114" s="142">
        <v>1.0637845306927032</v>
      </c>
      <c r="W114" s="209">
        <v>0.85461894722680798</v>
      </c>
      <c r="X114" s="142">
        <v>0.92947677667258755</v>
      </c>
      <c r="Y114" s="142">
        <v>0.74221213780688422</v>
      </c>
      <c r="Z114" s="256">
        <v>0.99684902458379809</v>
      </c>
    </row>
    <row r="116" spans="1:26" ht="15" customHeight="1" x14ac:dyDescent="0.25">
      <c r="B116" s="270" t="s">
        <v>228</v>
      </c>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row>
    <row r="117" spans="1:26" ht="15" customHeight="1" x14ac:dyDescent="0.25">
      <c r="B117" s="270" t="s">
        <v>233</v>
      </c>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row>
  </sheetData>
  <mergeCells count="2">
    <mergeCell ref="B117:X117"/>
    <mergeCell ref="B116:X116"/>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2"/>
  <sheetViews>
    <sheetView showGridLines="0" zoomScaleNormal="100" workbookViewId="0"/>
  </sheetViews>
  <sheetFormatPr defaultColWidth="8.7109375" defaultRowHeight="15" customHeight="1" x14ac:dyDescent="0.2"/>
  <cols>
    <col min="1" max="1" width="5.7109375" style="147" customWidth="1"/>
    <col min="2" max="2" width="28.7109375" style="127" customWidth="1"/>
    <col min="3" max="3" width="7.7109375" style="145" customWidth="1"/>
    <col min="4" max="26" width="9.7109375" style="127" customWidth="1"/>
    <col min="27" max="16384" width="8.7109375" style="127"/>
  </cols>
  <sheetData>
    <row r="1" spans="1:26" s="20" customFormat="1" ht="15" customHeight="1" x14ac:dyDescent="0.25">
      <c r="A1" s="124"/>
      <c r="C1" s="131"/>
    </row>
    <row r="2" spans="1:26" s="20" customFormat="1" ht="15" customHeight="1" x14ac:dyDescent="0.25">
      <c r="A2" s="124"/>
      <c r="C2" s="131"/>
    </row>
    <row r="3" spans="1:26" s="20" customFormat="1" ht="15" customHeight="1" x14ac:dyDescent="0.25">
      <c r="A3" s="124"/>
      <c r="B3" s="112" t="s">
        <v>192</v>
      </c>
      <c r="C3" s="132"/>
    </row>
    <row r="4" spans="1:26" s="20" customFormat="1" ht="8.1" customHeight="1" x14ac:dyDescent="0.25">
      <c r="A4" s="124"/>
      <c r="B4" s="112"/>
      <c r="C4" s="132"/>
    </row>
    <row r="5" spans="1:26" s="20" customFormat="1" ht="20.100000000000001" customHeight="1" x14ac:dyDescent="0.25">
      <c r="A5" s="124"/>
      <c r="B5" s="136" t="s">
        <v>0</v>
      </c>
      <c r="C5" s="137"/>
      <c r="D5" s="138" t="s">
        <v>1</v>
      </c>
      <c r="E5" s="138" t="s">
        <v>2</v>
      </c>
      <c r="F5" s="138" t="s">
        <v>8</v>
      </c>
      <c r="G5" s="138" t="s">
        <v>13</v>
      </c>
      <c r="H5" s="139">
        <v>2018</v>
      </c>
      <c r="I5" s="138" t="s">
        <v>14</v>
      </c>
      <c r="J5" s="138" t="s">
        <v>28</v>
      </c>
      <c r="K5" s="138" t="s">
        <v>29</v>
      </c>
      <c r="L5" s="138" t="s">
        <v>30</v>
      </c>
      <c r="M5" s="139">
        <v>2019</v>
      </c>
      <c r="N5" s="138" t="s">
        <v>31</v>
      </c>
      <c r="O5" s="138" t="s">
        <v>38</v>
      </c>
      <c r="P5" s="138" t="s">
        <v>40</v>
      </c>
      <c r="Q5" s="138" t="s">
        <v>41</v>
      </c>
      <c r="R5" s="139">
        <v>2020</v>
      </c>
      <c r="S5" s="138" t="s">
        <v>53</v>
      </c>
      <c r="T5" s="138" t="s">
        <v>63</v>
      </c>
      <c r="U5" s="138" t="s">
        <v>64</v>
      </c>
      <c r="V5" s="138" t="s">
        <v>65</v>
      </c>
      <c r="W5" s="139">
        <v>2021</v>
      </c>
      <c r="X5" s="138" t="s">
        <v>66</v>
      </c>
      <c r="Y5" s="138" t="s">
        <v>239</v>
      </c>
      <c r="Z5" s="138" t="s">
        <v>247</v>
      </c>
    </row>
    <row r="6" spans="1:26" s="20" customFormat="1" ht="15" customHeight="1" x14ac:dyDescent="0.25">
      <c r="A6" s="124">
        <v>2</v>
      </c>
      <c r="B6" s="16" t="s">
        <v>214</v>
      </c>
      <c r="C6" s="144" t="s">
        <v>195</v>
      </c>
      <c r="D6" s="156">
        <v>137.30878900000005</v>
      </c>
      <c r="E6" s="18">
        <v>143.13370799999998</v>
      </c>
      <c r="F6" s="18">
        <v>149.74691100000004</v>
      </c>
      <c r="G6" s="18">
        <v>148.54015899999996</v>
      </c>
      <c r="H6" s="207">
        <v>578.72956700000009</v>
      </c>
      <c r="I6" s="156">
        <v>136.53785500000001</v>
      </c>
      <c r="J6" s="18">
        <v>146.80062900000001</v>
      </c>
      <c r="K6" s="18">
        <v>148.62218500000006</v>
      </c>
      <c r="L6" s="18">
        <v>152.59012099999998</v>
      </c>
      <c r="M6" s="207">
        <v>584.5381880000001</v>
      </c>
      <c r="N6" s="156">
        <v>137.37285399999996</v>
      </c>
      <c r="O6" s="18">
        <v>114.12052693215514</v>
      </c>
      <c r="P6" s="18">
        <v>148.09062504479576</v>
      </c>
      <c r="Q6" s="18">
        <v>151.11435295116951</v>
      </c>
      <c r="R6" s="207">
        <v>550.69835892812034</v>
      </c>
      <c r="S6" s="156">
        <v>138.54843714296891</v>
      </c>
      <c r="T6" s="18">
        <v>146.69990896832732</v>
      </c>
      <c r="U6" s="18">
        <v>144.55987984040354</v>
      </c>
      <c r="V6" s="18">
        <v>148.09082798580073</v>
      </c>
      <c r="W6" s="207">
        <v>577.89905393750041</v>
      </c>
      <c r="X6" s="18">
        <v>123.96655797797729</v>
      </c>
      <c r="Y6" s="18">
        <v>141.35103919888115</v>
      </c>
      <c r="Z6" s="254">
        <v>151.67677494461967</v>
      </c>
    </row>
    <row r="7" spans="1:26" s="20" customFormat="1" ht="15" customHeight="1" x14ac:dyDescent="0.25">
      <c r="A7" s="124">
        <v>6</v>
      </c>
      <c r="B7" s="8" t="s">
        <v>9</v>
      </c>
      <c r="C7" s="10" t="s">
        <v>196</v>
      </c>
      <c r="D7" s="68">
        <v>0.94358148894447247</v>
      </c>
      <c r="E7" s="69">
        <v>0.93268936184640461</v>
      </c>
      <c r="F7" s="69">
        <v>0.93743689810927255</v>
      </c>
      <c r="G7" s="69">
        <v>0.93577724825458541</v>
      </c>
      <c r="H7" s="208">
        <v>0.93725595555476815</v>
      </c>
      <c r="I7" s="68">
        <v>0.93674385847861885</v>
      </c>
      <c r="J7" s="69">
        <v>0.94042603323317508</v>
      </c>
      <c r="K7" s="69">
        <v>0.94334886458083778</v>
      </c>
      <c r="L7" s="69">
        <v>0.94259810334769789</v>
      </c>
      <c r="M7" s="208">
        <v>0.9407822270473386</v>
      </c>
      <c r="N7" s="68">
        <v>0.93595583478588218</v>
      </c>
      <c r="O7" s="69">
        <v>0.94214625746058844</v>
      </c>
      <c r="P7" s="69">
        <v>0.9389703535024515</v>
      </c>
      <c r="Q7" s="69">
        <v>0.94111217615759202</v>
      </c>
      <c r="R7" s="208">
        <v>0.93947766527833287</v>
      </c>
      <c r="S7" s="68">
        <v>0.94621439542836849</v>
      </c>
      <c r="T7" s="69">
        <v>0.94953150540830034</v>
      </c>
      <c r="U7" s="69">
        <v>0.9416230510476441</v>
      </c>
      <c r="V7" s="69">
        <v>0.93526799514248871</v>
      </c>
      <c r="W7" s="208">
        <v>0.94347137293662098</v>
      </c>
      <c r="X7" s="70">
        <v>0.94289990899483711</v>
      </c>
      <c r="Y7" s="70">
        <v>0.93545055026985824</v>
      </c>
      <c r="Z7" s="255">
        <v>0.92866699747081605</v>
      </c>
    </row>
    <row r="8" spans="1:26" s="20" customFormat="1" ht="15" customHeight="1" x14ac:dyDescent="0.25">
      <c r="A8" s="124">
        <v>13</v>
      </c>
      <c r="B8" s="16" t="s">
        <v>215</v>
      </c>
      <c r="C8" s="144" t="s">
        <v>195</v>
      </c>
      <c r="D8" s="17">
        <v>9.128381000000001</v>
      </c>
      <c r="E8" s="18">
        <v>8.9881170000000026</v>
      </c>
      <c r="F8" s="18">
        <v>10.238859</v>
      </c>
      <c r="G8" s="18">
        <v>9.7966520000000017</v>
      </c>
      <c r="H8" s="207">
        <v>38.152009000000007</v>
      </c>
      <c r="I8" s="17">
        <v>8.9456930000000021</v>
      </c>
      <c r="J8" s="18">
        <v>9.1694380000000031</v>
      </c>
      <c r="K8" s="18">
        <v>9.6418200000000009</v>
      </c>
      <c r="L8" s="18">
        <v>8.9503219999999999</v>
      </c>
      <c r="M8" s="207">
        <v>36.689273000000007</v>
      </c>
      <c r="N8" s="17">
        <v>7.9542200000000012</v>
      </c>
      <c r="O8" s="18">
        <v>5.736350007200242</v>
      </c>
      <c r="P8" s="18">
        <v>10.294334981727975</v>
      </c>
      <c r="Q8" s="18">
        <v>10.689602980995177</v>
      </c>
      <c r="R8" s="207">
        <v>34.674507969923383</v>
      </c>
      <c r="S8" s="17">
        <v>9.8367259826660156</v>
      </c>
      <c r="T8" s="18">
        <v>9.8709899998989723</v>
      </c>
      <c r="U8" s="18">
        <v>10.948320016145706</v>
      </c>
      <c r="V8" s="18">
        <v>10.282131012916565</v>
      </c>
      <c r="W8" s="207">
        <v>40.938167011627257</v>
      </c>
      <c r="X8" s="19">
        <v>10.359992033869029</v>
      </c>
      <c r="Y8" s="19">
        <v>10.755909030735493</v>
      </c>
      <c r="Z8" s="254">
        <v>10.660100017380715</v>
      </c>
    </row>
    <row r="9" spans="1:26" s="20" customFormat="1" ht="15" customHeight="1" x14ac:dyDescent="0.25">
      <c r="A9" s="124"/>
      <c r="B9" s="16"/>
      <c r="C9" s="144"/>
      <c r="D9" s="17"/>
      <c r="E9" s="18"/>
      <c r="F9" s="18"/>
      <c r="G9" s="18"/>
      <c r="H9" s="207"/>
      <c r="I9" s="17"/>
      <c r="J9" s="18"/>
      <c r="K9" s="18"/>
      <c r="L9" s="18"/>
      <c r="M9" s="207"/>
      <c r="N9" s="17"/>
      <c r="O9" s="18"/>
      <c r="P9" s="18"/>
      <c r="Q9" s="18"/>
      <c r="R9" s="207"/>
      <c r="S9" s="17"/>
      <c r="T9" s="18"/>
      <c r="U9" s="18"/>
      <c r="V9" s="18"/>
      <c r="W9" s="207"/>
      <c r="X9" s="19"/>
      <c r="Y9" s="19"/>
      <c r="Z9" s="254"/>
    </row>
    <row r="10" spans="1:26" s="20" customFormat="1" ht="15" customHeight="1" x14ac:dyDescent="0.25">
      <c r="A10" s="124">
        <v>14</v>
      </c>
      <c r="B10" s="146" t="s">
        <v>216</v>
      </c>
      <c r="C10" s="134" t="s">
        <v>213</v>
      </c>
      <c r="D10" s="143" t="s">
        <v>234</v>
      </c>
      <c r="E10" s="142" t="s">
        <v>234</v>
      </c>
      <c r="F10" s="142" t="s">
        <v>234</v>
      </c>
      <c r="G10" s="142" t="s">
        <v>234</v>
      </c>
      <c r="H10" s="209" t="s">
        <v>234</v>
      </c>
      <c r="I10" s="143" t="s">
        <v>234</v>
      </c>
      <c r="J10" s="142" t="s">
        <v>234</v>
      </c>
      <c r="K10" s="142" t="s">
        <v>234</v>
      </c>
      <c r="L10" s="142" t="s">
        <v>234</v>
      </c>
      <c r="M10" s="209" t="s">
        <v>234</v>
      </c>
      <c r="N10" s="143">
        <v>0.20326982850557435</v>
      </c>
      <c r="O10" s="142">
        <v>0.18839979164988305</v>
      </c>
      <c r="P10" s="142">
        <v>0.20117337266863897</v>
      </c>
      <c r="Q10" s="142">
        <v>0.23937930886852185</v>
      </c>
      <c r="R10" s="209">
        <v>0.20961470794663822</v>
      </c>
      <c r="S10" s="143">
        <v>0.18011806313768269</v>
      </c>
      <c r="T10" s="142">
        <v>0.19621396439493749</v>
      </c>
      <c r="U10" s="142">
        <v>0.22681093836040028</v>
      </c>
      <c r="V10" s="142">
        <v>0.22797078672149459</v>
      </c>
      <c r="W10" s="209">
        <v>0.20802964353562003</v>
      </c>
      <c r="X10" s="142">
        <v>0.25242294423619066</v>
      </c>
      <c r="Y10" s="142">
        <v>0.28709584065585314</v>
      </c>
      <c r="Z10" s="256">
        <v>0.25838545389940587</v>
      </c>
    </row>
    <row r="11" spans="1:26" s="20" customFormat="1" ht="15" customHeight="1" x14ac:dyDescent="0.25">
      <c r="A11" s="124">
        <v>2</v>
      </c>
      <c r="B11" s="11" t="s">
        <v>217</v>
      </c>
      <c r="C11" s="134" t="s">
        <v>213</v>
      </c>
      <c r="D11" s="143">
        <v>1.4349086557355726</v>
      </c>
      <c r="E11" s="142">
        <v>1.2981704280607138</v>
      </c>
      <c r="F11" s="142">
        <v>1.1127307656467671</v>
      </c>
      <c r="G11" s="142">
        <v>1.0978830819086409</v>
      </c>
      <c r="H11" s="209">
        <v>1.2311196700079525</v>
      </c>
      <c r="I11" s="143">
        <v>1.1399727053286743</v>
      </c>
      <c r="J11" s="142">
        <v>1.0453474151719353</v>
      </c>
      <c r="K11" s="142">
        <v>0.99396265602991907</v>
      </c>
      <c r="L11" s="142">
        <v>0.88987909370180984</v>
      </c>
      <c r="M11" s="209">
        <v>1.0139516051553898</v>
      </c>
      <c r="N11" s="143">
        <v>0.80093710303921239</v>
      </c>
      <c r="O11" s="142">
        <v>0.70222234071733547</v>
      </c>
      <c r="P11" s="142">
        <v>0.79128043197853348</v>
      </c>
      <c r="Q11" s="142">
        <v>0.923520342921612</v>
      </c>
      <c r="R11" s="209">
        <v>0.8118854079919704</v>
      </c>
      <c r="S11" s="143">
        <v>0.99239738313076964</v>
      </c>
      <c r="T11" s="142">
        <v>1.0786487329166321</v>
      </c>
      <c r="U11" s="142">
        <v>1.1604226137903564</v>
      </c>
      <c r="V11" s="142">
        <v>1.2842143908519981</v>
      </c>
      <c r="W11" s="209">
        <v>1.1303482776344216</v>
      </c>
      <c r="X11" s="142">
        <v>1.3466466481705033</v>
      </c>
      <c r="Y11" s="142">
        <v>1.4575094027677939</v>
      </c>
      <c r="Z11" s="256">
        <v>1.3638932856235764</v>
      </c>
    </row>
    <row r="12" spans="1:26" s="20" customFormat="1" ht="15" customHeight="1" x14ac:dyDescent="0.25">
      <c r="A12" s="124"/>
      <c r="C12" s="131"/>
    </row>
    <row r="13" spans="1:26" s="20" customFormat="1" ht="20.100000000000001" customHeight="1" x14ac:dyDescent="0.25">
      <c r="A13" s="124"/>
      <c r="B13" s="113" t="s">
        <v>10</v>
      </c>
      <c r="C13" s="154"/>
      <c r="D13" s="155" t="str">
        <f t="shared" ref="D13:Z13" si="0">D$5</f>
        <v>1Q18</v>
      </c>
      <c r="E13" s="155" t="str">
        <f t="shared" si="0"/>
        <v>2Q18</v>
      </c>
      <c r="F13" s="155" t="str">
        <f t="shared" si="0"/>
        <v>3Q18</v>
      </c>
      <c r="G13" s="155" t="str">
        <f t="shared" si="0"/>
        <v>4Q18</v>
      </c>
      <c r="H13" s="155">
        <f>H$5</f>
        <v>2018</v>
      </c>
      <c r="I13" s="155" t="str">
        <f t="shared" si="0"/>
        <v>1Q19</v>
      </c>
      <c r="J13" s="155" t="str">
        <f t="shared" si="0"/>
        <v>2Q19</v>
      </c>
      <c r="K13" s="155" t="str">
        <f t="shared" si="0"/>
        <v>3Q19</v>
      </c>
      <c r="L13" s="155" t="str">
        <f t="shared" si="0"/>
        <v>4Q19</v>
      </c>
      <c r="M13" s="155">
        <f>M$5</f>
        <v>2019</v>
      </c>
      <c r="N13" s="155" t="str">
        <f t="shared" si="0"/>
        <v>1Q20</v>
      </c>
      <c r="O13" s="155" t="str">
        <f t="shared" si="0"/>
        <v>2Q20</v>
      </c>
      <c r="P13" s="155" t="str">
        <f t="shared" si="0"/>
        <v>3Q20</v>
      </c>
      <c r="Q13" s="155" t="str">
        <f t="shared" si="0"/>
        <v>4Q20</v>
      </c>
      <c r="R13" s="155">
        <f>R$5</f>
        <v>2020</v>
      </c>
      <c r="S13" s="155" t="str">
        <f t="shared" si="0"/>
        <v>1Q21</v>
      </c>
      <c r="T13" s="155" t="str">
        <f t="shared" si="0"/>
        <v>2Q21</v>
      </c>
      <c r="U13" s="155" t="str">
        <f t="shared" si="0"/>
        <v>3Q21</v>
      </c>
      <c r="V13" s="155" t="str">
        <f t="shared" si="0"/>
        <v>4Q21</v>
      </c>
      <c r="W13" s="155">
        <f>W$5</f>
        <v>2021</v>
      </c>
      <c r="X13" s="155" t="str">
        <f t="shared" si="0"/>
        <v>1Q22</v>
      </c>
      <c r="Y13" s="155" t="str">
        <f t="shared" si="0"/>
        <v>2Q22</v>
      </c>
      <c r="Z13" s="155" t="str">
        <f t="shared" si="0"/>
        <v>3Q22</v>
      </c>
    </row>
    <row r="14" spans="1:26" s="20" customFormat="1" ht="15" customHeight="1" x14ac:dyDescent="0.25">
      <c r="A14" s="124">
        <v>51</v>
      </c>
      <c r="B14" s="16" t="s">
        <v>214</v>
      </c>
      <c r="C14" s="144" t="s">
        <v>195</v>
      </c>
      <c r="D14" s="156">
        <v>78.984443000000027</v>
      </c>
      <c r="E14" s="18">
        <v>81.868412000000006</v>
      </c>
      <c r="F14" s="18">
        <v>84.263283000000001</v>
      </c>
      <c r="G14" s="18">
        <v>87.521798999999987</v>
      </c>
      <c r="H14" s="207">
        <v>332.63793700000008</v>
      </c>
      <c r="I14" s="156">
        <v>79.844493999999997</v>
      </c>
      <c r="J14" s="18">
        <v>84.249553999999989</v>
      </c>
      <c r="K14" s="18">
        <v>89.016911000000036</v>
      </c>
      <c r="L14" s="18">
        <v>87.643994000000021</v>
      </c>
      <c r="M14" s="207">
        <v>340.754953</v>
      </c>
      <c r="N14" s="156">
        <v>76.157798999999983</v>
      </c>
      <c r="O14" s="18">
        <v>57.647619953536037</v>
      </c>
      <c r="P14" s="18">
        <v>81.605853061936386</v>
      </c>
      <c r="Q14" s="18">
        <v>87.496037945425044</v>
      </c>
      <c r="R14" s="207">
        <v>302.90730996089746</v>
      </c>
      <c r="S14" s="156">
        <v>77.502027151800164</v>
      </c>
      <c r="T14" s="18">
        <v>85.787202959982878</v>
      </c>
      <c r="U14" s="18">
        <v>80.785097856094353</v>
      </c>
      <c r="V14" s="18">
        <v>89.372840949711801</v>
      </c>
      <c r="W14" s="207">
        <v>333.44716891758924</v>
      </c>
      <c r="X14" s="18">
        <v>74.268931962553523</v>
      </c>
      <c r="Y14" s="18">
        <v>80.999690195382598</v>
      </c>
      <c r="Z14" s="254">
        <v>92.099528953692428</v>
      </c>
    </row>
    <row r="15" spans="1:26" s="20" customFormat="1" ht="15" customHeight="1" x14ac:dyDescent="0.25">
      <c r="A15" s="124"/>
      <c r="B15" s="16"/>
      <c r="C15" s="144"/>
      <c r="D15" s="17"/>
      <c r="E15" s="18"/>
      <c r="F15" s="18"/>
      <c r="G15" s="18"/>
      <c r="H15" s="207"/>
      <c r="I15" s="17"/>
      <c r="J15" s="18"/>
      <c r="K15" s="18"/>
      <c r="L15" s="18"/>
      <c r="M15" s="207"/>
      <c r="N15" s="17"/>
      <c r="O15" s="18"/>
      <c r="P15" s="18"/>
      <c r="Q15" s="18"/>
      <c r="R15" s="207"/>
      <c r="S15" s="17"/>
      <c r="T15" s="18"/>
      <c r="U15" s="18"/>
      <c r="V15" s="18"/>
      <c r="W15" s="207"/>
      <c r="X15" s="18"/>
      <c r="Y15" s="18"/>
      <c r="Z15" s="254"/>
    </row>
    <row r="16" spans="1:26" s="20" customFormat="1" ht="15" customHeight="1" x14ac:dyDescent="0.25">
      <c r="A16" s="124">
        <v>27</v>
      </c>
      <c r="B16" s="146" t="s">
        <v>216</v>
      </c>
      <c r="C16" s="134" t="s">
        <v>213</v>
      </c>
      <c r="D16" s="143" t="s">
        <v>234</v>
      </c>
      <c r="E16" s="142" t="s">
        <v>234</v>
      </c>
      <c r="F16" s="142" t="s">
        <v>234</v>
      </c>
      <c r="G16" s="142" t="s">
        <v>234</v>
      </c>
      <c r="H16" s="209" t="s">
        <v>234</v>
      </c>
      <c r="I16" s="143" t="s">
        <v>234</v>
      </c>
      <c r="J16" s="142" t="s">
        <v>234</v>
      </c>
      <c r="K16" s="142" t="s">
        <v>234</v>
      </c>
      <c r="L16" s="142" t="s">
        <v>234</v>
      </c>
      <c r="M16" s="209" t="s">
        <v>234</v>
      </c>
      <c r="N16" s="143">
        <v>0.21905455033903931</v>
      </c>
      <c r="O16" s="142">
        <v>0.23691339364838204</v>
      </c>
      <c r="P16" s="142">
        <v>0.22081549102153658</v>
      </c>
      <c r="Q16" s="142">
        <v>0.27444823010361447</v>
      </c>
      <c r="R16" s="209">
        <v>0.23892685013614046</v>
      </c>
      <c r="S16" s="143">
        <v>0.20612142010573212</v>
      </c>
      <c r="T16" s="142">
        <v>0.21653537795559477</v>
      </c>
      <c r="U16" s="142">
        <v>0.28004065970869224</v>
      </c>
      <c r="V16" s="142">
        <v>0.26458341454539103</v>
      </c>
      <c r="W16" s="209">
        <v>0.24165105193474029</v>
      </c>
      <c r="X16" s="142">
        <v>0.27453131292929761</v>
      </c>
      <c r="Y16" s="142">
        <v>0.31355342683107695</v>
      </c>
      <c r="Z16" s="256">
        <v>0.26233196304045381</v>
      </c>
    </row>
    <row r="17" spans="1:26" s="20" customFormat="1" ht="15" customHeight="1" x14ac:dyDescent="0.25">
      <c r="A17" s="124">
        <v>19</v>
      </c>
      <c r="B17" s="11" t="s">
        <v>217</v>
      </c>
      <c r="C17" s="134" t="s">
        <v>213</v>
      </c>
      <c r="D17" s="143">
        <v>1.4002555355405297</v>
      </c>
      <c r="E17" s="142">
        <v>1.3373899204630522</v>
      </c>
      <c r="F17" s="142">
        <v>1.1249480822655267</v>
      </c>
      <c r="G17" s="142">
        <v>1.1008986056420997</v>
      </c>
      <c r="H17" s="209">
        <v>1.2362601111366411</v>
      </c>
      <c r="I17" s="143">
        <v>1.0910280533612704</v>
      </c>
      <c r="J17" s="142">
        <v>1.0645963341806541</v>
      </c>
      <c r="K17" s="142">
        <v>1.0196394117961889</v>
      </c>
      <c r="L17" s="142">
        <v>0.86191160331876571</v>
      </c>
      <c r="M17" s="209">
        <v>1.0069113724511605</v>
      </c>
      <c r="N17" s="143">
        <v>0.81751434408082901</v>
      </c>
      <c r="O17" s="142">
        <v>0.81400474766244391</v>
      </c>
      <c r="P17" s="142">
        <v>0.81455839194815349</v>
      </c>
      <c r="Q17" s="142">
        <v>0.93897902067725691</v>
      </c>
      <c r="R17" s="209">
        <v>0.8511317437411271</v>
      </c>
      <c r="S17" s="143">
        <v>1.0054204366895547</v>
      </c>
      <c r="T17" s="142">
        <v>1.0645172549017652</v>
      </c>
      <c r="U17" s="142">
        <v>1.2643195771092959</v>
      </c>
      <c r="V17" s="142">
        <v>1.3109845931811006</v>
      </c>
      <c r="W17" s="209">
        <v>1.1622411434487951</v>
      </c>
      <c r="X17" s="142">
        <v>1.2790685942412865</v>
      </c>
      <c r="Y17" s="142">
        <v>1.3236516407173815</v>
      </c>
      <c r="Z17" s="256">
        <v>1.3383026727570717</v>
      </c>
    </row>
    <row r="18" spans="1:26" s="20" customFormat="1" ht="15" customHeight="1" x14ac:dyDescent="0.25">
      <c r="A18" s="124"/>
      <c r="C18" s="131"/>
    </row>
    <row r="19" spans="1:26" s="20" customFormat="1" ht="20.100000000000001" customHeight="1" x14ac:dyDescent="0.25">
      <c r="A19" s="124"/>
      <c r="B19" s="113" t="s">
        <v>11</v>
      </c>
      <c r="C19" s="154"/>
      <c r="D19" s="155" t="str">
        <f t="shared" ref="D19:Z19" si="1">D$5</f>
        <v>1Q18</v>
      </c>
      <c r="E19" s="155" t="str">
        <f t="shared" si="1"/>
        <v>2Q18</v>
      </c>
      <c r="F19" s="155" t="str">
        <f t="shared" si="1"/>
        <v>3Q18</v>
      </c>
      <c r="G19" s="155" t="str">
        <f t="shared" si="1"/>
        <v>4Q18</v>
      </c>
      <c r="H19" s="155">
        <f>H$5</f>
        <v>2018</v>
      </c>
      <c r="I19" s="155" t="str">
        <f t="shared" si="1"/>
        <v>1Q19</v>
      </c>
      <c r="J19" s="155" t="str">
        <f t="shared" si="1"/>
        <v>2Q19</v>
      </c>
      <c r="K19" s="155" t="str">
        <f t="shared" si="1"/>
        <v>3Q19</v>
      </c>
      <c r="L19" s="155" t="str">
        <f t="shared" si="1"/>
        <v>4Q19</v>
      </c>
      <c r="M19" s="155">
        <f>M$5</f>
        <v>2019</v>
      </c>
      <c r="N19" s="155" t="str">
        <f t="shared" si="1"/>
        <v>1Q20</v>
      </c>
      <c r="O19" s="155" t="str">
        <f t="shared" si="1"/>
        <v>2Q20</v>
      </c>
      <c r="P19" s="155" t="str">
        <f t="shared" si="1"/>
        <v>3Q20</v>
      </c>
      <c r="Q19" s="155" t="str">
        <f t="shared" si="1"/>
        <v>4Q20</v>
      </c>
      <c r="R19" s="155">
        <f>R$5</f>
        <v>2020</v>
      </c>
      <c r="S19" s="155" t="str">
        <f t="shared" si="1"/>
        <v>1Q21</v>
      </c>
      <c r="T19" s="155" t="str">
        <f t="shared" si="1"/>
        <v>2Q21</v>
      </c>
      <c r="U19" s="155" t="str">
        <f t="shared" si="1"/>
        <v>3Q21</v>
      </c>
      <c r="V19" s="155" t="str">
        <f t="shared" si="1"/>
        <v>4Q21</v>
      </c>
      <c r="W19" s="155">
        <f>W$5</f>
        <v>2021</v>
      </c>
      <c r="X19" s="155" t="str">
        <f t="shared" si="1"/>
        <v>1Q22</v>
      </c>
      <c r="Y19" s="155" t="str">
        <f t="shared" si="1"/>
        <v>2Q22</v>
      </c>
      <c r="Z19" s="155" t="str">
        <f t="shared" si="1"/>
        <v>3Q22</v>
      </c>
    </row>
    <row r="20" spans="1:26" s="20" customFormat="1" ht="15" customHeight="1" x14ac:dyDescent="0.25">
      <c r="A20" s="124">
        <v>68</v>
      </c>
      <c r="B20" s="16" t="s">
        <v>214</v>
      </c>
      <c r="C20" s="144" t="s">
        <v>195</v>
      </c>
      <c r="D20" s="17">
        <v>40.139704999999999</v>
      </c>
      <c r="E20" s="18">
        <v>42.039039000000002</v>
      </c>
      <c r="F20" s="18">
        <v>44.450048000000017</v>
      </c>
      <c r="G20" s="18">
        <v>40.797502000000009</v>
      </c>
      <c r="H20" s="207">
        <v>167.42629399999998</v>
      </c>
      <c r="I20" s="17">
        <v>37.848383000000005</v>
      </c>
      <c r="J20" s="18">
        <v>41.316319000000007</v>
      </c>
      <c r="K20" s="18">
        <v>35.679811999999998</v>
      </c>
      <c r="L20" s="18">
        <v>42.894724000000004</v>
      </c>
      <c r="M20" s="207">
        <v>157.72663600000001</v>
      </c>
      <c r="N20" s="17">
        <v>40.402828000000007</v>
      </c>
      <c r="O20" s="18">
        <v>38.284862019134998</v>
      </c>
      <c r="P20" s="18">
        <v>47.837212985287898</v>
      </c>
      <c r="Q20" s="18">
        <v>42.674254974032401</v>
      </c>
      <c r="R20" s="207">
        <v>169.1991579784553</v>
      </c>
      <c r="S20" s="17">
        <v>41.184090993129971</v>
      </c>
      <c r="T20" s="18">
        <v>40.469343001275774</v>
      </c>
      <c r="U20" s="18">
        <v>44.067115968207368</v>
      </c>
      <c r="V20" s="18">
        <v>37.940208038383481</v>
      </c>
      <c r="W20" s="207">
        <v>163.66075800099657</v>
      </c>
      <c r="X20" s="18">
        <v>30.508957993744851</v>
      </c>
      <c r="Y20" s="18">
        <v>39.85298399472714</v>
      </c>
      <c r="Z20" s="254">
        <v>37.296664971704487</v>
      </c>
    </row>
    <row r="21" spans="1:26" s="20" customFormat="1" ht="15" customHeight="1" x14ac:dyDescent="0.25">
      <c r="A21" s="124">
        <v>79</v>
      </c>
      <c r="B21" s="16" t="s">
        <v>215</v>
      </c>
      <c r="C21" s="144" t="s">
        <v>195</v>
      </c>
      <c r="D21" s="17">
        <v>9.128381000000001</v>
      </c>
      <c r="E21" s="18">
        <v>8.9881170000000026</v>
      </c>
      <c r="F21" s="18">
        <v>10.238859</v>
      </c>
      <c r="G21" s="18">
        <v>9.7966520000000017</v>
      </c>
      <c r="H21" s="207">
        <v>38.152009000000007</v>
      </c>
      <c r="I21" s="17">
        <v>8.9456930000000021</v>
      </c>
      <c r="J21" s="18">
        <v>9.1694380000000031</v>
      </c>
      <c r="K21" s="18">
        <v>9.6418200000000009</v>
      </c>
      <c r="L21" s="18">
        <v>8.9503219999999999</v>
      </c>
      <c r="M21" s="207">
        <v>36.689273000000007</v>
      </c>
      <c r="N21" s="17">
        <v>7.9542200000000012</v>
      </c>
      <c r="O21" s="18">
        <v>5.736350007200242</v>
      </c>
      <c r="P21" s="18">
        <v>10.294334981727975</v>
      </c>
      <c r="Q21" s="18">
        <v>10.689602980995177</v>
      </c>
      <c r="R21" s="207">
        <v>34.674507969923383</v>
      </c>
      <c r="S21" s="17">
        <v>9.8367259826660156</v>
      </c>
      <c r="T21" s="18">
        <v>9.8709899998989723</v>
      </c>
      <c r="U21" s="18">
        <v>10.948320016145706</v>
      </c>
      <c r="V21" s="18">
        <v>10.282131012916565</v>
      </c>
      <c r="W21" s="207">
        <v>40.938167011627257</v>
      </c>
      <c r="X21" s="18">
        <v>10.359992033869029</v>
      </c>
      <c r="Y21" s="18">
        <v>10.755909030735493</v>
      </c>
      <c r="Z21" s="254">
        <v>10.660100017380715</v>
      </c>
    </row>
    <row r="22" spans="1:26" s="20" customFormat="1" ht="15" customHeight="1" x14ac:dyDescent="0.25">
      <c r="A22" s="124"/>
      <c r="B22" s="16"/>
      <c r="C22" s="144"/>
      <c r="D22" s="17"/>
      <c r="E22" s="18"/>
      <c r="F22" s="18"/>
      <c r="G22" s="18"/>
      <c r="H22" s="207"/>
      <c r="I22" s="17"/>
      <c r="J22" s="18"/>
      <c r="K22" s="18"/>
      <c r="L22" s="18"/>
      <c r="M22" s="207"/>
      <c r="N22" s="17"/>
      <c r="O22" s="18"/>
      <c r="P22" s="18"/>
      <c r="Q22" s="18"/>
      <c r="R22" s="207"/>
      <c r="S22" s="17"/>
      <c r="T22" s="18"/>
      <c r="U22" s="18"/>
      <c r="V22" s="18"/>
      <c r="W22" s="207"/>
      <c r="X22" s="18"/>
      <c r="Y22" s="18"/>
      <c r="Z22" s="254"/>
    </row>
    <row r="23" spans="1:26" s="20" customFormat="1" ht="15" customHeight="1" x14ac:dyDescent="0.25">
      <c r="A23" s="124">
        <v>40</v>
      </c>
      <c r="B23" s="146" t="s">
        <v>216</v>
      </c>
      <c r="C23" s="134" t="s">
        <v>213</v>
      </c>
      <c r="D23" s="143" t="s">
        <v>234</v>
      </c>
      <c r="E23" s="142" t="s">
        <v>234</v>
      </c>
      <c r="F23" s="142" t="s">
        <v>234</v>
      </c>
      <c r="G23" s="142" t="s">
        <v>234</v>
      </c>
      <c r="H23" s="209" t="s">
        <v>234</v>
      </c>
      <c r="I23" s="143" t="s">
        <v>234</v>
      </c>
      <c r="J23" s="142" t="s">
        <v>234</v>
      </c>
      <c r="K23" s="142" t="s">
        <v>234</v>
      </c>
      <c r="L23" s="142" t="s">
        <v>234</v>
      </c>
      <c r="M23" s="209" t="s">
        <v>234</v>
      </c>
      <c r="N23" s="143">
        <v>0.15504609087207505</v>
      </c>
      <c r="O23" s="142">
        <v>0.12880694531029982</v>
      </c>
      <c r="P23" s="142">
        <v>0.1448272696951457</v>
      </c>
      <c r="Q23" s="142">
        <v>0.16114323847892467</v>
      </c>
      <c r="R23" s="209">
        <v>0.14800418296089773</v>
      </c>
      <c r="S23" s="143">
        <v>0.11325656437214811</v>
      </c>
      <c r="T23" s="142">
        <v>0.12862045297084104</v>
      </c>
      <c r="U23" s="142">
        <v>0.12160141656746049</v>
      </c>
      <c r="V23" s="142">
        <v>0.12701031277981531</v>
      </c>
      <c r="W23" s="209">
        <v>0.12253323315203017</v>
      </c>
      <c r="X23" s="142">
        <v>0.15725197446503364</v>
      </c>
      <c r="Y23" s="142">
        <v>0.19416460702549021</v>
      </c>
      <c r="Z23" s="256">
        <v>0.19421016781260914</v>
      </c>
    </row>
    <row r="24" spans="1:26" s="20" customFormat="1" ht="15" customHeight="1" x14ac:dyDescent="0.25">
      <c r="A24" s="124">
        <v>32</v>
      </c>
      <c r="B24" s="11" t="s">
        <v>217</v>
      </c>
      <c r="C24" s="134" t="s">
        <v>213</v>
      </c>
      <c r="D24" s="143">
        <v>1.4941444568091111</v>
      </c>
      <c r="E24" s="142">
        <v>1.2838114822784512</v>
      </c>
      <c r="F24" s="142">
        <v>1.1061857011168119</v>
      </c>
      <c r="G24" s="142">
        <v>1.1869659575442935</v>
      </c>
      <c r="H24" s="209">
        <v>1.2630937529842778</v>
      </c>
      <c r="I24" s="143">
        <v>1.1908225911391734</v>
      </c>
      <c r="J24" s="142">
        <v>1.00550636015651</v>
      </c>
      <c r="K24" s="142">
        <v>0.90467718184628587</v>
      </c>
      <c r="L24" s="142">
        <v>0.89040566606681848</v>
      </c>
      <c r="M24" s="209">
        <v>0.9958955714250094</v>
      </c>
      <c r="N24" s="143">
        <v>0.72482465929945605</v>
      </c>
      <c r="O24" s="142">
        <v>0.53081027561059269</v>
      </c>
      <c r="P24" s="142">
        <v>0.72698015570209495</v>
      </c>
      <c r="Q24" s="142">
        <v>0.90670594610839694</v>
      </c>
      <c r="R24" s="209">
        <v>0.73045203597654595</v>
      </c>
      <c r="S24" s="143">
        <v>0.98827419097736002</v>
      </c>
      <c r="T24" s="142">
        <v>1.1390100864461143</v>
      </c>
      <c r="U24" s="142">
        <v>1.0388294144858814</v>
      </c>
      <c r="V24" s="142">
        <v>1.3061472947679311</v>
      </c>
      <c r="W24" s="209">
        <v>1.1137450128875048</v>
      </c>
      <c r="X24" s="142">
        <v>1.4722540908480768</v>
      </c>
      <c r="Y24" s="142">
        <v>1.6658541693665421</v>
      </c>
      <c r="Z24" s="256">
        <v>1.3719501900573876</v>
      </c>
    </row>
    <row r="25" spans="1:26" s="20" customFormat="1" ht="15" customHeight="1" x14ac:dyDescent="0.25">
      <c r="A25" s="124"/>
      <c r="C25" s="131"/>
    </row>
    <row r="26" spans="1:26" s="20" customFormat="1" ht="20.100000000000001" customHeight="1" x14ac:dyDescent="0.25">
      <c r="A26" s="124"/>
      <c r="B26" s="113" t="s">
        <v>12</v>
      </c>
      <c r="C26" s="154"/>
      <c r="D26" s="155" t="str">
        <f t="shared" ref="D26:Z26" si="2">D$5</f>
        <v>1Q18</v>
      </c>
      <c r="E26" s="155" t="str">
        <f t="shared" si="2"/>
        <v>2Q18</v>
      </c>
      <c r="F26" s="155" t="str">
        <f t="shared" si="2"/>
        <v>3Q18</v>
      </c>
      <c r="G26" s="155" t="str">
        <f t="shared" si="2"/>
        <v>4Q18</v>
      </c>
      <c r="H26" s="155">
        <f>H$5</f>
        <v>2018</v>
      </c>
      <c r="I26" s="155" t="str">
        <f t="shared" si="2"/>
        <v>1Q19</v>
      </c>
      <c r="J26" s="155" t="str">
        <f t="shared" si="2"/>
        <v>2Q19</v>
      </c>
      <c r="K26" s="155" t="str">
        <f t="shared" si="2"/>
        <v>3Q19</v>
      </c>
      <c r="L26" s="155" t="str">
        <f t="shared" si="2"/>
        <v>4Q19</v>
      </c>
      <c r="M26" s="155">
        <f>M$5</f>
        <v>2019</v>
      </c>
      <c r="N26" s="155" t="str">
        <f t="shared" si="2"/>
        <v>1Q20</v>
      </c>
      <c r="O26" s="155" t="str">
        <f t="shared" si="2"/>
        <v>2Q20</v>
      </c>
      <c r="P26" s="155" t="str">
        <f t="shared" si="2"/>
        <v>3Q20</v>
      </c>
      <c r="Q26" s="155" t="str">
        <f t="shared" si="2"/>
        <v>4Q20</v>
      </c>
      <c r="R26" s="155">
        <f>R$5</f>
        <v>2020</v>
      </c>
      <c r="S26" s="155" t="str">
        <f t="shared" si="2"/>
        <v>1Q21</v>
      </c>
      <c r="T26" s="155" t="str">
        <f t="shared" si="2"/>
        <v>2Q21</v>
      </c>
      <c r="U26" s="155" t="str">
        <f t="shared" si="2"/>
        <v>3Q21</v>
      </c>
      <c r="V26" s="155" t="str">
        <f t="shared" si="2"/>
        <v>4Q21</v>
      </c>
      <c r="W26" s="155">
        <f>W$5</f>
        <v>2021</v>
      </c>
      <c r="X26" s="155" t="str">
        <f t="shared" si="2"/>
        <v>1Q22</v>
      </c>
      <c r="Y26" s="155" t="str">
        <f t="shared" si="2"/>
        <v>2Q22</v>
      </c>
      <c r="Z26" s="155" t="str">
        <f t="shared" si="2"/>
        <v>3Q22</v>
      </c>
    </row>
    <row r="27" spans="1:26" s="20" customFormat="1" ht="15" customHeight="1" x14ac:dyDescent="0.25">
      <c r="A27" s="124">
        <v>85</v>
      </c>
      <c r="B27" s="16" t="s">
        <v>214</v>
      </c>
      <c r="C27" s="144" t="s">
        <v>195</v>
      </c>
      <c r="D27" s="17">
        <v>18.184641000000003</v>
      </c>
      <c r="E27" s="18">
        <v>19.226256999999997</v>
      </c>
      <c r="F27" s="18">
        <v>21.033580000000004</v>
      </c>
      <c r="G27" s="18">
        <v>20.220857999999996</v>
      </c>
      <c r="H27" s="207">
        <v>78.665336000000011</v>
      </c>
      <c r="I27" s="17">
        <v>18.844977999999998</v>
      </c>
      <c r="J27" s="18">
        <v>21.234756000000001</v>
      </c>
      <c r="K27" s="18">
        <v>23.925462</v>
      </c>
      <c r="L27" s="18">
        <v>22.051403000000004</v>
      </c>
      <c r="M27" s="207">
        <v>86.056599000000006</v>
      </c>
      <c r="N27" s="17">
        <v>20.812226999999996</v>
      </c>
      <c r="O27" s="18">
        <v>18.188044959484099</v>
      </c>
      <c r="P27" s="18">
        <v>18.647558997571469</v>
      </c>
      <c r="Q27" s="18">
        <v>20.944060031712056</v>
      </c>
      <c r="R27" s="207">
        <v>78.591890988767631</v>
      </c>
      <c r="S27" s="17">
        <v>19.862318998038766</v>
      </c>
      <c r="T27" s="18">
        <v>20.443363007068637</v>
      </c>
      <c r="U27" s="18">
        <v>19.707666016101836</v>
      </c>
      <c r="V27" s="18">
        <v>20.777778997705461</v>
      </c>
      <c r="W27" s="207">
        <v>80.791127018914693</v>
      </c>
      <c r="X27" s="18">
        <v>19.188668021678925</v>
      </c>
      <c r="Y27" s="18">
        <v>20.498365008771419</v>
      </c>
      <c r="Z27" s="254">
        <v>22.280581019222737</v>
      </c>
    </row>
    <row r="28" spans="1:26" s="20" customFormat="1" ht="15" customHeight="1" x14ac:dyDescent="0.25">
      <c r="A28" s="124"/>
      <c r="B28" s="16"/>
      <c r="C28" s="144"/>
      <c r="D28" s="17"/>
      <c r="E28" s="18"/>
      <c r="F28" s="18"/>
      <c r="G28" s="18"/>
      <c r="H28" s="207"/>
      <c r="I28" s="17"/>
      <c r="J28" s="18"/>
      <c r="K28" s="18"/>
      <c r="L28" s="18"/>
      <c r="M28" s="207"/>
      <c r="N28" s="17"/>
      <c r="O28" s="18"/>
      <c r="P28" s="18"/>
      <c r="Q28" s="18"/>
      <c r="R28" s="207"/>
      <c r="S28" s="17"/>
      <c r="T28" s="18"/>
      <c r="U28" s="18"/>
      <c r="V28" s="18"/>
      <c r="W28" s="207"/>
      <c r="X28" s="18"/>
      <c r="Y28" s="18"/>
      <c r="Z28" s="254"/>
    </row>
    <row r="29" spans="1:26" s="20" customFormat="1" ht="15" customHeight="1" x14ac:dyDescent="0.25">
      <c r="A29" s="124">
        <v>53</v>
      </c>
      <c r="B29" s="146" t="s">
        <v>216</v>
      </c>
      <c r="C29" s="134" t="s">
        <v>213</v>
      </c>
      <c r="D29" s="143" t="s">
        <v>234</v>
      </c>
      <c r="E29" s="142" t="s">
        <v>234</v>
      </c>
      <c r="F29" s="142" t="s">
        <v>234</v>
      </c>
      <c r="G29" s="142" t="s">
        <v>234</v>
      </c>
      <c r="H29" s="209" t="s">
        <v>234</v>
      </c>
      <c r="I29" s="143" t="s">
        <v>234</v>
      </c>
      <c r="J29" s="142" t="s">
        <v>234</v>
      </c>
      <c r="K29" s="142" t="s">
        <v>234</v>
      </c>
      <c r="L29" s="142" t="s">
        <v>234</v>
      </c>
      <c r="M29" s="209" t="s">
        <v>234</v>
      </c>
      <c r="N29" s="143">
        <v>0.25398972121028646</v>
      </c>
      <c r="O29" s="142">
        <v>0.17498132064801797</v>
      </c>
      <c r="P29" s="142">
        <v>0.28485358370522901</v>
      </c>
      <c r="Q29" s="142">
        <v>0.28423075409843224</v>
      </c>
      <c r="R29" s="209">
        <v>0.25103261471101423</v>
      </c>
      <c r="S29" s="143">
        <v>0.23448661876261429</v>
      </c>
      <c r="T29" s="142">
        <v>0.2622829518794908</v>
      </c>
      <c r="U29" s="142">
        <v>0.29887244648346395</v>
      </c>
      <c r="V29" s="142">
        <v>0.29418243805713856</v>
      </c>
      <c r="W29" s="209">
        <v>0.2725945699244629</v>
      </c>
      <c r="X29" s="142">
        <v>0.35912561041096852</v>
      </c>
      <c r="Y29" s="142">
        <v>0.39736502457256462</v>
      </c>
      <c r="Z29" s="256">
        <v>0.37310593752855942</v>
      </c>
    </row>
    <row r="30" spans="1:26" s="20" customFormat="1" ht="15" customHeight="1" x14ac:dyDescent="0.25">
      <c r="A30" s="124">
        <v>45</v>
      </c>
      <c r="B30" s="11" t="s">
        <v>217</v>
      </c>
      <c r="C30" s="134" t="s">
        <v>213</v>
      </c>
      <c r="D30" s="143">
        <v>1.4570797807432554</v>
      </c>
      <c r="E30" s="142">
        <v>1.1987363954436627</v>
      </c>
      <c r="F30" s="142">
        <v>1.0739495595659707</v>
      </c>
      <c r="G30" s="142">
        <v>1.0970986893248191</v>
      </c>
      <c r="H30" s="209">
        <v>1.1990218497471214</v>
      </c>
      <c r="I30" s="143">
        <v>1.2261605736306036</v>
      </c>
      <c r="J30" s="142">
        <v>1.0581477317720498</v>
      </c>
      <c r="K30" s="142">
        <v>1.0599708252499542</v>
      </c>
      <c r="L30" s="142">
        <v>0.99992652707147411</v>
      </c>
      <c r="M30" s="209">
        <v>1.0805014932240184</v>
      </c>
      <c r="N30" s="143">
        <v>0.91146976865366336</v>
      </c>
      <c r="O30" s="142">
        <v>0.75199377980012427</v>
      </c>
      <c r="P30" s="142">
        <v>0.88296972007014829</v>
      </c>
      <c r="Q30" s="142">
        <v>0.91564126817927405</v>
      </c>
      <c r="R30" s="209">
        <v>0.86882875908506463</v>
      </c>
      <c r="S30" s="143">
        <v>0.92033175123814615</v>
      </c>
      <c r="T30" s="142">
        <v>1.0051850990344826</v>
      </c>
      <c r="U30" s="142">
        <v>1.0769969404756847</v>
      </c>
      <c r="V30" s="142">
        <v>1.1262433435162962</v>
      </c>
      <c r="W30" s="209">
        <v>1.0330291429235081</v>
      </c>
      <c r="X30" s="142">
        <v>1.3501050606015474</v>
      </c>
      <c r="Y30" s="142">
        <v>1.498009768589623</v>
      </c>
      <c r="Z30" s="256">
        <v>1.4532007572529644</v>
      </c>
    </row>
    <row r="32" spans="1:26" ht="15" customHeight="1" x14ac:dyDescent="0.2">
      <c r="B32" s="270" t="s">
        <v>246</v>
      </c>
      <c r="C32" s="270"/>
      <c r="D32" s="270"/>
      <c r="E32" s="270"/>
      <c r="F32" s="270"/>
      <c r="G32" s="270"/>
      <c r="H32" s="270"/>
      <c r="I32" s="270"/>
      <c r="J32" s="270"/>
      <c r="K32" s="270"/>
      <c r="L32" s="270"/>
      <c r="M32" s="270"/>
      <c r="N32" s="270"/>
      <c r="O32" s="270"/>
      <c r="P32" s="270"/>
      <c r="Q32" s="270"/>
      <c r="R32" s="270"/>
      <c r="S32" s="270"/>
      <c r="T32" s="270"/>
      <c r="U32" s="270"/>
      <c r="V32" s="270"/>
      <c r="W32" s="270"/>
      <c r="X32" s="270"/>
    </row>
  </sheetData>
  <mergeCells count="1">
    <mergeCell ref="B32:X3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47"/>
  <sheetViews>
    <sheetView showGridLines="0" zoomScaleNormal="100" workbookViewId="0"/>
  </sheetViews>
  <sheetFormatPr defaultColWidth="8.7109375" defaultRowHeight="14.25" x14ac:dyDescent="0.25"/>
  <cols>
    <col min="1" max="1" width="5.7109375" style="66" customWidth="1"/>
    <col min="2" max="2" width="27.5703125" style="100" customWidth="1"/>
    <col min="3" max="6" width="8.7109375" style="100" customWidth="1"/>
    <col min="7" max="7" width="9.7109375" style="100" customWidth="1"/>
    <col min="8" max="11" width="8.7109375" style="100" customWidth="1"/>
    <col min="12" max="12" width="9.7109375" style="100" customWidth="1"/>
    <col min="13" max="16" width="8.7109375" style="100" customWidth="1"/>
    <col min="17" max="17" width="9.7109375" style="100" customWidth="1"/>
    <col min="18" max="21" width="8.7109375" style="100" customWidth="1"/>
    <col min="22" max="22" width="9.7109375" style="100" customWidth="1"/>
    <col min="23" max="23" width="8.7109375" style="100" customWidth="1"/>
    <col min="24" max="35" width="8.7109375" style="100"/>
    <col min="36" max="38" width="11.7109375" style="100" customWidth="1"/>
    <col min="39" max="16384" width="8.7109375" style="100"/>
  </cols>
  <sheetData>
    <row r="1" spans="1:25" s="20" customFormat="1" ht="15" customHeight="1" x14ac:dyDescent="0.25">
      <c r="A1" s="66"/>
    </row>
    <row r="2" spans="1:25" s="20" customFormat="1" ht="15" customHeight="1" x14ac:dyDescent="0.25">
      <c r="A2" s="66"/>
    </row>
    <row r="3" spans="1:25" s="20" customFormat="1" ht="15" customHeight="1" x14ac:dyDescent="0.25">
      <c r="A3" s="66"/>
      <c r="B3" s="112" t="s">
        <v>39</v>
      </c>
    </row>
    <row r="4" spans="1:25" s="20" customFormat="1" ht="8.1" customHeight="1" x14ac:dyDescent="0.25">
      <c r="A4" s="66"/>
      <c r="B4" s="112"/>
    </row>
    <row r="5" spans="1:25" s="20" customFormat="1" ht="24" customHeight="1" x14ac:dyDescent="0.25">
      <c r="A5" s="66"/>
      <c r="B5" s="113" t="s">
        <v>15</v>
      </c>
      <c r="C5" s="114" t="s">
        <v>1</v>
      </c>
      <c r="D5" s="114" t="s">
        <v>2</v>
      </c>
      <c r="E5" s="114" t="s">
        <v>8</v>
      </c>
      <c r="F5" s="114" t="s">
        <v>13</v>
      </c>
      <c r="G5" s="114">
        <v>2018</v>
      </c>
      <c r="H5" s="114" t="s">
        <v>14</v>
      </c>
      <c r="I5" s="114" t="s">
        <v>28</v>
      </c>
      <c r="J5" s="114" t="s">
        <v>29</v>
      </c>
      <c r="K5" s="114" t="s">
        <v>30</v>
      </c>
      <c r="L5" s="114">
        <v>2019</v>
      </c>
      <c r="M5" s="114" t="s">
        <v>31</v>
      </c>
      <c r="N5" s="114" t="s">
        <v>38</v>
      </c>
      <c r="O5" s="114" t="s">
        <v>40</v>
      </c>
      <c r="P5" s="114" t="s">
        <v>41</v>
      </c>
      <c r="Q5" s="114">
        <v>2020</v>
      </c>
      <c r="R5" s="114" t="s">
        <v>53</v>
      </c>
      <c r="S5" s="114" t="s">
        <v>63</v>
      </c>
      <c r="T5" s="114" t="s">
        <v>64</v>
      </c>
      <c r="U5" s="114" t="s">
        <v>65</v>
      </c>
      <c r="V5" s="114">
        <v>2021</v>
      </c>
      <c r="W5" s="114" t="s">
        <v>66</v>
      </c>
      <c r="X5" s="114" t="s">
        <v>239</v>
      </c>
      <c r="Y5" s="114" t="s">
        <v>247</v>
      </c>
    </row>
    <row r="6" spans="1:25" s="20" customFormat="1" ht="18" customHeight="1" x14ac:dyDescent="0.25">
      <c r="A6" s="66">
        <v>2</v>
      </c>
      <c r="B6" s="48" t="s">
        <v>16</v>
      </c>
      <c r="C6" s="49">
        <v>20.038899995251789</v>
      </c>
      <c r="D6" s="50">
        <v>35.210367960613596</v>
      </c>
      <c r="E6" s="50">
        <v>39.630340608552224</v>
      </c>
      <c r="F6" s="50">
        <v>76.798468164075828</v>
      </c>
      <c r="G6" s="198">
        <v>171.67807672849344</v>
      </c>
      <c r="H6" s="49">
        <v>37.93089455182087</v>
      </c>
      <c r="I6" s="50">
        <v>48.126506326706682</v>
      </c>
      <c r="J6" s="50">
        <v>36.377978699273939</v>
      </c>
      <c r="K6" s="50">
        <v>58.712369466717448</v>
      </c>
      <c r="L6" s="198">
        <v>181.14774904451895</v>
      </c>
      <c r="M6" s="49">
        <v>30.753720293940056</v>
      </c>
      <c r="N6" s="50">
        <v>17.174117554499684</v>
      </c>
      <c r="O6" s="50">
        <v>23.050349724648601</v>
      </c>
      <c r="P6" s="50">
        <v>31.510507308921106</v>
      </c>
      <c r="Q6" s="198">
        <v>102.48869488200943</v>
      </c>
      <c r="R6" s="49">
        <v>23.497216936634409</v>
      </c>
      <c r="S6" s="50">
        <v>34.471926119260999</v>
      </c>
      <c r="T6" s="50">
        <v>34.672120707870192</v>
      </c>
      <c r="U6" s="50">
        <v>48.95402142589645</v>
      </c>
      <c r="V6" s="198">
        <v>141.59528518966206</v>
      </c>
      <c r="W6" s="49">
        <v>25.226890341427509</v>
      </c>
      <c r="X6" s="50">
        <v>28.178746409772277</v>
      </c>
      <c r="Y6" s="247">
        <v>37.06699445040671</v>
      </c>
    </row>
    <row r="7" spans="1:25" s="20" customFormat="1" ht="18" customHeight="1" x14ac:dyDescent="0.25">
      <c r="A7" s="66">
        <v>3</v>
      </c>
      <c r="B7" s="23" t="s">
        <v>3</v>
      </c>
      <c r="C7" s="24">
        <v>0.50786149000000003</v>
      </c>
      <c r="D7" s="25">
        <v>1.59528303</v>
      </c>
      <c r="E7" s="25">
        <v>4.5196742599999995</v>
      </c>
      <c r="F7" s="25">
        <v>19.35625589</v>
      </c>
      <c r="G7" s="199">
        <v>25.979074670000003</v>
      </c>
      <c r="H7" s="24">
        <v>9.690882730000002</v>
      </c>
      <c r="I7" s="25">
        <v>13.95829882</v>
      </c>
      <c r="J7" s="25">
        <v>12.221813029999998</v>
      </c>
      <c r="K7" s="25">
        <v>14.633951960000001</v>
      </c>
      <c r="L7" s="199">
        <v>50.504946539999999</v>
      </c>
      <c r="M7" s="24">
        <v>8.8755118399999997</v>
      </c>
      <c r="N7" s="25">
        <v>2.4181847973014126</v>
      </c>
      <c r="O7" s="25">
        <v>7.5403498732226684</v>
      </c>
      <c r="P7" s="25">
        <v>8.8466610346934562</v>
      </c>
      <c r="Q7" s="199">
        <v>27.68070754521753</v>
      </c>
      <c r="R7" s="24">
        <v>4.4064868947368971</v>
      </c>
      <c r="S7" s="25">
        <v>8.9684443753320213</v>
      </c>
      <c r="T7" s="25">
        <v>10.11141948089371</v>
      </c>
      <c r="U7" s="25">
        <v>17.063309657397777</v>
      </c>
      <c r="V7" s="199">
        <v>40.549660408360403</v>
      </c>
      <c r="W7" s="24">
        <v>7.825989533085485</v>
      </c>
      <c r="X7" s="25">
        <v>10.132467041021812</v>
      </c>
      <c r="Y7" s="171">
        <v>9.6187991982642149</v>
      </c>
    </row>
    <row r="8" spans="1:25" s="20" customFormat="1" ht="18" customHeight="1" x14ac:dyDescent="0.25">
      <c r="A8" s="66">
        <v>4</v>
      </c>
      <c r="B8" s="23" t="s">
        <v>4</v>
      </c>
      <c r="C8" s="24">
        <v>4.6626268499999997</v>
      </c>
      <c r="D8" s="25">
        <v>3.6195516100000003</v>
      </c>
      <c r="E8" s="25">
        <v>5.7677288700000018</v>
      </c>
      <c r="F8" s="25">
        <v>11.55141789</v>
      </c>
      <c r="G8" s="199">
        <v>25.601325220000003</v>
      </c>
      <c r="H8" s="24">
        <v>8.5833602999999989</v>
      </c>
      <c r="I8" s="25">
        <v>9.0885189100000012</v>
      </c>
      <c r="J8" s="25">
        <v>2.4298098499999998</v>
      </c>
      <c r="K8" s="25">
        <v>12.848170929000002</v>
      </c>
      <c r="L8" s="199">
        <v>32.949859988999997</v>
      </c>
      <c r="M8" s="24">
        <v>4.9984951963400004</v>
      </c>
      <c r="N8" s="25">
        <v>0.97784822779500469</v>
      </c>
      <c r="O8" s="25">
        <v>3.2869295583255971</v>
      </c>
      <c r="P8" s="25">
        <v>3.6833838019991489</v>
      </c>
      <c r="Q8" s="199">
        <v>12.946656784459751</v>
      </c>
      <c r="R8" s="24">
        <v>9.0414607136975071</v>
      </c>
      <c r="S8" s="25">
        <v>8.2914441177948657</v>
      </c>
      <c r="T8" s="25">
        <v>7.8530521262449335</v>
      </c>
      <c r="U8" s="25">
        <v>11.352558238742404</v>
      </c>
      <c r="V8" s="199">
        <v>36.538515196479715</v>
      </c>
      <c r="W8" s="24">
        <v>5.0021689438916628</v>
      </c>
      <c r="X8" s="25">
        <v>5.2958013255256944</v>
      </c>
      <c r="Y8" s="171">
        <v>9.5002582169764285</v>
      </c>
    </row>
    <row r="9" spans="1:25" s="20" customFormat="1" ht="18" customHeight="1" x14ac:dyDescent="0.25">
      <c r="A9" s="66">
        <v>5</v>
      </c>
      <c r="B9" s="23" t="s">
        <v>5</v>
      </c>
      <c r="C9" s="24">
        <v>2.0533413300000003</v>
      </c>
      <c r="D9" s="25">
        <v>6.8464829099999998</v>
      </c>
      <c r="E9" s="25">
        <v>2.7609329499999999</v>
      </c>
      <c r="F9" s="25">
        <v>5.2338230700000006</v>
      </c>
      <c r="G9" s="199">
        <v>16.894580259999994</v>
      </c>
      <c r="H9" s="24">
        <v>2.4532133100000002</v>
      </c>
      <c r="I9" s="25">
        <v>1.3623245400000001</v>
      </c>
      <c r="J9" s="25">
        <v>1.89909178</v>
      </c>
      <c r="K9" s="25">
        <v>6.0371182499999998</v>
      </c>
      <c r="L9" s="199">
        <v>11.751747879999998</v>
      </c>
      <c r="M9" s="24">
        <v>4.8226477800000005</v>
      </c>
      <c r="N9" s="25">
        <v>0.8856106916205938</v>
      </c>
      <c r="O9" s="25">
        <v>3.3115217510353823</v>
      </c>
      <c r="P9" s="25">
        <v>6.2536336141197628</v>
      </c>
      <c r="Q9" s="199">
        <v>15.273413836775738</v>
      </c>
      <c r="R9" s="24">
        <v>1.9208341310873009</v>
      </c>
      <c r="S9" s="25">
        <v>4.5756336789162759</v>
      </c>
      <c r="T9" s="25">
        <v>2.5164476013535753</v>
      </c>
      <c r="U9" s="25">
        <v>2.5529820353772514</v>
      </c>
      <c r="V9" s="199">
        <v>11.565897446734406</v>
      </c>
      <c r="W9" s="24">
        <v>2.0442756592862312</v>
      </c>
      <c r="X9" s="25">
        <v>0.74623245454210441</v>
      </c>
      <c r="Y9" s="171">
        <v>0.54927310436665233</v>
      </c>
    </row>
    <row r="10" spans="1:25" s="20" customFormat="1" ht="18" customHeight="1" x14ac:dyDescent="0.25">
      <c r="A10" s="66">
        <v>6</v>
      </c>
      <c r="B10" s="23" t="s">
        <v>6</v>
      </c>
      <c r="C10" s="24">
        <v>11.242721895272926</v>
      </c>
      <c r="D10" s="25">
        <v>21.221336832279619</v>
      </c>
      <c r="E10" s="25">
        <v>22.733447360673125</v>
      </c>
      <c r="F10" s="25">
        <v>34.692687506666196</v>
      </c>
      <c r="G10" s="199">
        <v>89.890193594891855</v>
      </c>
      <c r="H10" s="24">
        <v>15.728892164945991</v>
      </c>
      <c r="I10" s="25">
        <v>20.597034059193252</v>
      </c>
      <c r="J10" s="25">
        <v>15.346148078311556</v>
      </c>
      <c r="K10" s="25">
        <v>18.328569753931163</v>
      </c>
      <c r="L10" s="199">
        <v>70.000644056381958</v>
      </c>
      <c r="M10" s="24">
        <v>8.5234207548945875</v>
      </c>
      <c r="N10" s="25">
        <v>10.677482564288583</v>
      </c>
      <c r="O10" s="25">
        <v>7.291761275148974</v>
      </c>
      <c r="P10" s="25">
        <v>11.12581585125637</v>
      </c>
      <c r="Q10" s="199">
        <v>37.61848044558851</v>
      </c>
      <c r="R10" s="24">
        <v>7.4874962187752825</v>
      </c>
      <c r="S10" s="25">
        <v>10.743540538628455</v>
      </c>
      <c r="T10" s="25">
        <v>12.253190577836607</v>
      </c>
      <c r="U10" s="25">
        <v>14.881883683029503</v>
      </c>
      <c r="V10" s="199">
        <v>45.366111018269848</v>
      </c>
      <c r="W10" s="24">
        <v>9.0230616435290614</v>
      </c>
      <c r="X10" s="25">
        <v>9.5907761906093736</v>
      </c>
      <c r="Y10" s="171">
        <v>16.433934130142692</v>
      </c>
    </row>
    <row r="11" spans="1:25" s="20" customFormat="1" ht="18" customHeight="1" x14ac:dyDescent="0.25">
      <c r="A11" s="66">
        <v>7</v>
      </c>
      <c r="B11" s="23" t="s">
        <v>7</v>
      </c>
      <c r="C11" s="24">
        <v>1.5723484299788619</v>
      </c>
      <c r="D11" s="25">
        <v>1.9277135783339763</v>
      </c>
      <c r="E11" s="25">
        <v>3.8485571678791022</v>
      </c>
      <c r="F11" s="25">
        <v>5.964283807409628</v>
      </c>
      <c r="G11" s="199">
        <v>13.312902983601569</v>
      </c>
      <c r="H11" s="24">
        <v>1.4745460468748752</v>
      </c>
      <c r="I11" s="25">
        <v>3.1203299975134313</v>
      </c>
      <c r="J11" s="25">
        <v>4.4811159609623825</v>
      </c>
      <c r="K11" s="25">
        <v>6.864558573786284</v>
      </c>
      <c r="L11" s="199">
        <v>15.940550579136975</v>
      </c>
      <c r="M11" s="24">
        <v>3.5336447227054673</v>
      </c>
      <c r="N11" s="25">
        <v>2.2149912734940886</v>
      </c>
      <c r="O11" s="25">
        <v>1.6197872669159785</v>
      </c>
      <c r="P11" s="25">
        <v>1.6010130068523702</v>
      </c>
      <c r="Q11" s="199">
        <v>8.9694362699679058</v>
      </c>
      <c r="R11" s="24">
        <v>0.6409389783374243</v>
      </c>
      <c r="S11" s="25">
        <v>1.8928634085893798</v>
      </c>
      <c r="T11" s="25">
        <v>1.9380109215413652</v>
      </c>
      <c r="U11" s="25">
        <v>3.1032878113495084</v>
      </c>
      <c r="V11" s="199">
        <v>7.5751011198176776</v>
      </c>
      <c r="W11" s="24">
        <v>1.33139456163507</v>
      </c>
      <c r="X11" s="25">
        <v>2.4134693980732917</v>
      </c>
      <c r="Y11" s="171">
        <v>0.96472980065672842</v>
      </c>
    </row>
    <row r="12" spans="1:25" s="20" customFormat="1" ht="18" customHeight="1" x14ac:dyDescent="0.25">
      <c r="A12" s="66">
        <v>8</v>
      </c>
      <c r="B12" s="48" t="s">
        <v>18</v>
      </c>
      <c r="C12" s="49">
        <v>10.055134314677659</v>
      </c>
      <c r="D12" s="50">
        <v>19.1395010294843</v>
      </c>
      <c r="E12" s="50">
        <v>23.258900859619775</v>
      </c>
      <c r="F12" s="50">
        <v>40.551530264730332</v>
      </c>
      <c r="G12" s="200">
        <v>93.005066468512069</v>
      </c>
      <c r="H12" s="49">
        <v>9.7828742359562888</v>
      </c>
      <c r="I12" s="50">
        <v>20.864173108426922</v>
      </c>
      <c r="J12" s="50">
        <v>20.650816246989542</v>
      </c>
      <c r="K12" s="50">
        <v>34.299306049684503</v>
      </c>
      <c r="L12" s="200">
        <v>85.597169641057249</v>
      </c>
      <c r="M12" s="49">
        <v>13.08259924827054</v>
      </c>
      <c r="N12" s="50">
        <v>8.4064758811522022</v>
      </c>
      <c r="O12" s="50">
        <v>18.75295533110479</v>
      </c>
      <c r="P12" s="50">
        <v>15.300284004464611</v>
      </c>
      <c r="Q12" s="200">
        <v>55.542314464992138</v>
      </c>
      <c r="R12" s="49">
        <v>8.333642595813469</v>
      </c>
      <c r="S12" s="50">
        <v>16.246272719592177</v>
      </c>
      <c r="T12" s="50">
        <v>22.906214355535386</v>
      </c>
      <c r="U12" s="50">
        <v>28.815434794304629</v>
      </c>
      <c r="V12" s="200">
        <v>76.301564465245661</v>
      </c>
      <c r="W12" s="49">
        <v>15.355584913362526</v>
      </c>
      <c r="X12" s="50">
        <v>33.179170516426765</v>
      </c>
      <c r="Y12" s="247">
        <v>30.67223821473921</v>
      </c>
    </row>
    <row r="13" spans="1:25" s="20" customFormat="1" ht="18" customHeight="1" x14ac:dyDescent="0.25">
      <c r="A13" s="66">
        <v>9</v>
      </c>
      <c r="B13" s="23" t="s">
        <v>19</v>
      </c>
      <c r="C13" s="24">
        <v>2.1885839711801247</v>
      </c>
      <c r="D13" s="25">
        <v>2.3097574988883185</v>
      </c>
      <c r="E13" s="25">
        <v>9.0075787400000014</v>
      </c>
      <c r="F13" s="25">
        <v>20.17558442</v>
      </c>
      <c r="G13" s="199">
        <v>33.681504630068439</v>
      </c>
      <c r="H13" s="24">
        <v>3.0392298999999996</v>
      </c>
      <c r="I13" s="25">
        <v>11.570825300000001</v>
      </c>
      <c r="J13" s="25">
        <v>8.7171965600000032</v>
      </c>
      <c r="K13" s="25">
        <v>16.689238859999993</v>
      </c>
      <c r="L13" s="199">
        <v>40.016490619999992</v>
      </c>
      <c r="M13" s="24">
        <v>6.1129646500000012</v>
      </c>
      <c r="N13" s="25">
        <v>1.6027406000000013</v>
      </c>
      <c r="O13" s="25">
        <v>11.416307310000001</v>
      </c>
      <c r="P13" s="25">
        <v>8.5055205800000007</v>
      </c>
      <c r="Q13" s="199">
        <v>27.637533139999999</v>
      </c>
      <c r="R13" s="24">
        <v>5.6444470799999999</v>
      </c>
      <c r="S13" s="25">
        <v>9.6964690299999976</v>
      </c>
      <c r="T13" s="25">
        <v>10.384871609999998</v>
      </c>
      <c r="U13" s="25">
        <v>13.875804160000003</v>
      </c>
      <c r="V13" s="199">
        <v>39.601591880000001</v>
      </c>
      <c r="W13" s="24">
        <v>5.7283013</v>
      </c>
      <c r="X13" s="25">
        <v>14.453301519999998</v>
      </c>
      <c r="Y13" s="171">
        <v>12.232313169999998</v>
      </c>
    </row>
    <row r="14" spans="1:25" s="20" customFormat="1" ht="18" customHeight="1" x14ac:dyDescent="0.25">
      <c r="A14" s="66">
        <v>10</v>
      </c>
      <c r="B14" s="23" t="s">
        <v>20</v>
      </c>
      <c r="C14" s="24">
        <v>5.7325109055774686</v>
      </c>
      <c r="D14" s="25">
        <v>12.820305159423953</v>
      </c>
      <c r="E14" s="25">
        <v>8.8614032719603451</v>
      </c>
      <c r="F14" s="25">
        <v>11.28279281409489</v>
      </c>
      <c r="G14" s="199">
        <v>38.697012151056661</v>
      </c>
      <c r="H14" s="24">
        <v>3.8451799169131973</v>
      </c>
      <c r="I14" s="25">
        <v>5.308241497177093</v>
      </c>
      <c r="J14" s="25">
        <v>7.1801146713012693</v>
      </c>
      <c r="K14" s="25">
        <v>10.56010524671084</v>
      </c>
      <c r="L14" s="199">
        <v>26.893641332102401</v>
      </c>
      <c r="M14" s="24">
        <v>4.2660063320531183</v>
      </c>
      <c r="N14" s="25">
        <v>4.7540437809048353</v>
      </c>
      <c r="O14" s="25">
        <v>4.7541250039210139</v>
      </c>
      <c r="P14" s="25">
        <v>4.3382725387182175</v>
      </c>
      <c r="Q14" s="199">
        <v>18.112447655597187</v>
      </c>
      <c r="R14" s="24">
        <v>1.5894891926475621</v>
      </c>
      <c r="S14" s="25">
        <v>3.1857010275538067</v>
      </c>
      <c r="T14" s="25">
        <v>4.8829065418124413</v>
      </c>
      <c r="U14" s="25">
        <v>8.0018111052991419</v>
      </c>
      <c r="V14" s="199">
        <v>17.659907867312953</v>
      </c>
      <c r="W14" s="24">
        <v>6.044371023349882</v>
      </c>
      <c r="X14" s="25">
        <v>11.914118922255259</v>
      </c>
      <c r="Y14" s="171">
        <v>11.939607301441832</v>
      </c>
    </row>
    <row r="15" spans="1:25" s="20" customFormat="1" ht="18" customHeight="1" x14ac:dyDescent="0.25">
      <c r="A15" s="66">
        <v>11</v>
      </c>
      <c r="B15" s="23" t="s">
        <v>21</v>
      </c>
      <c r="C15" s="24">
        <v>2.134039437920066</v>
      </c>
      <c r="D15" s="25">
        <v>4.0094383711720294</v>
      </c>
      <c r="E15" s="25">
        <v>5.389918847659426</v>
      </c>
      <c r="F15" s="25">
        <v>9.0931530306354453</v>
      </c>
      <c r="G15" s="199">
        <v>20.626549687386966</v>
      </c>
      <c r="H15" s="24">
        <v>2.8984644190430919</v>
      </c>
      <c r="I15" s="25">
        <v>3.9851063112498251</v>
      </c>
      <c r="J15" s="25">
        <v>4.7535050156882708</v>
      </c>
      <c r="K15" s="25">
        <v>7.0499619429736713</v>
      </c>
      <c r="L15" s="199">
        <v>18.68703768895486</v>
      </c>
      <c r="M15" s="24">
        <v>2.703628266217422</v>
      </c>
      <c r="N15" s="25">
        <v>2.0496915002473659</v>
      </c>
      <c r="O15" s="25">
        <v>2.582523017183775</v>
      </c>
      <c r="P15" s="25">
        <v>2.4564908857463936</v>
      </c>
      <c r="Q15" s="199">
        <v>9.7923336693949565</v>
      </c>
      <c r="R15" s="24">
        <v>1.0997063231659074</v>
      </c>
      <c r="S15" s="25">
        <v>3.3641026620383716</v>
      </c>
      <c r="T15" s="25">
        <v>7.6384362037229465</v>
      </c>
      <c r="U15" s="25">
        <v>6.9378195290054823</v>
      </c>
      <c r="V15" s="199">
        <v>19.040064717932708</v>
      </c>
      <c r="W15" s="24">
        <v>3.5829125900126435</v>
      </c>
      <c r="X15" s="25">
        <v>6.8117500741715027</v>
      </c>
      <c r="Y15" s="171">
        <v>6.5003177432973809</v>
      </c>
    </row>
    <row r="16" spans="1:25" s="20" customFormat="1" ht="18" customHeight="1" thickBot="1" x14ac:dyDescent="0.3">
      <c r="A16" s="66">
        <v>12</v>
      </c>
      <c r="B16" s="51" t="s">
        <v>22</v>
      </c>
      <c r="C16" s="52">
        <v>2.8809656900705534</v>
      </c>
      <c r="D16" s="53">
        <v>4.1383061221048791</v>
      </c>
      <c r="E16" s="53">
        <v>8.2212382789322191</v>
      </c>
      <c r="F16" s="53">
        <v>19.667202381339408</v>
      </c>
      <c r="G16" s="201">
        <v>34.500661272447076</v>
      </c>
      <c r="H16" s="52">
        <v>17.254301926576758</v>
      </c>
      <c r="I16" s="53">
        <v>25.649919850512475</v>
      </c>
      <c r="J16" s="53">
        <v>46.948110872147403</v>
      </c>
      <c r="K16" s="53">
        <v>53.655517499548537</v>
      </c>
      <c r="L16" s="201">
        <v>143.50785014878522</v>
      </c>
      <c r="M16" s="52">
        <v>36.306273533510556</v>
      </c>
      <c r="N16" s="53">
        <v>43.301940999295262</v>
      </c>
      <c r="O16" s="53">
        <v>43.446095199579851</v>
      </c>
      <c r="P16" s="53">
        <v>55.371563980052727</v>
      </c>
      <c r="Q16" s="201">
        <v>178.42587371243835</v>
      </c>
      <c r="R16" s="52">
        <v>52.007128863676812</v>
      </c>
      <c r="S16" s="53">
        <v>65.451507110070025</v>
      </c>
      <c r="T16" s="53">
        <v>86.116057736594399</v>
      </c>
      <c r="U16" s="53">
        <v>86.435022331100413</v>
      </c>
      <c r="V16" s="201">
        <v>290.00971604144155</v>
      </c>
      <c r="W16" s="52">
        <v>41.9551243493299</v>
      </c>
      <c r="X16" s="53">
        <v>36.533185779710323</v>
      </c>
      <c r="Y16" s="248">
        <v>17.238606397572894</v>
      </c>
    </row>
    <row r="17" spans="1:50" s="20" customFormat="1" ht="5.0999999999999996" customHeight="1" thickTop="1" x14ac:dyDescent="0.25">
      <c r="A17" s="66"/>
      <c r="B17" s="16"/>
      <c r="C17" s="26"/>
      <c r="D17" s="27"/>
      <c r="E17" s="27"/>
      <c r="F17" s="27"/>
      <c r="G17" s="202"/>
      <c r="H17" s="26"/>
      <c r="I17" s="27"/>
      <c r="J17" s="27"/>
      <c r="K17" s="27"/>
      <c r="L17" s="202"/>
      <c r="M17" s="26"/>
      <c r="N17" s="27"/>
      <c r="O17" s="27"/>
      <c r="P17" s="27"/>
      <c r="Q17" s="202"/>
      <c r="R17" s="26"/>
      <c r="S17" s="27"/>
      <c r="T17" s="27"/>
      <c r="U17" s="27"/>
      <c r="V17" s="202"/>
      <c r="W17" s="26"/>
      <c r="X17" s="27"/>
      <c r="Y17" s="249"/>
    </row>
    <row r="18" spans="1:50" ht="18" customHeight="1" thickBot="1" x14ac:dyDescent="0.3">
      <c r="A18" s="66">
        <v>13</v>
      </c>
      <c r="B18" s="51" t="s">
        <v>17</v>
      </c>
      <c r="C18" s="52">
        <v>32.975000000000001</v>
      </c>
      <c r="D18" s="53">
        <v>58.488175112202775</v>
      </c>
      <c r="E18" s="53">
        <v>71.110479747104222</v>
      </c>
      <c r="F18" s="53">
        <v>137.01720081014557</v>
      </c>
      <c r="G18" s="201">
        <v>299.18380446945258</v>
      </c>
      <c r="H18" s="52">
        <v>64.968070714353914</v>
      </c>
      <c r="I18" s="53">
        <v>94.640599285646076</v>
      </c>
      <c r="J18" s="53">
        <v>103.97690581841088</v>
      </c>
      <c r="K18" s="53">
        <v>146.66719301595049</v>
      </c>
      <c r="L18" s="201">
        <v>410.2527688343614</v>
      </c>
      <c r="M18" s="52">
        <v>80.142593075721152</v>
      </c>
      <c r="N18" s="53">
        <v>68.882534434947146</v>
      </c>
      <c r="O18" s="53">
        <v>85.249400255333242</v>
      </c>
      <c r="P18" s="53">
        <v>102.18235529343845</v>
      </c>
      <c r="Q18" s="201">
        <v>336.45688305943992</v>
      </c>
      <c r="R18" s="52">
        <v>83.837988396124686</v>
      </c>
      <c r="S18" s="53">
        <v>116.16970594892321</v>
      </c>
      <c r="T18" s="53">
        <v>143.69439279999997</v>
      </c>
      <c r="U18" s="53">
        <v>164.20447855130149</v>
      </c>
      <c r="V18" s="201">
        <v>507.90656569634928</v>
      </c>
      <c r="W18" s="52">
        <v>82.537599604119933</v>
      </c>
      <c r="X18" s="53">
        <v>97.891102705909361</v>
      </c>
      <c r="Y18" s="248">
        <v>84.977839062718814</v>
      </c>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s="20" customFormat="1" ht="5.0999999999999996" customHeight="1" thickTop="1" x14ac:dyDescent="0.25">
      <c r="A19" s="66"/>
      <c r="B19" s="16"/>
      <c r="C19" s="26"/>
      <c r="D19" s="27"/>
      <c r="E19" s="27"/>
      <c r="F19" s="27"/>
      <c r="G19" s="202"/>
      <c r="H19" s="26"/>
      <c r="I19" s="27"/>
      <c r="J19" s="27"/>
      <c r="K19" s="27"/>
      <c r="L19" s="202"/>
      <c r="M19" s="26"/>
      <c r="N19" s="27"/>
      <c r="O19" s="27"/>
      <c r="P19" s="27"/>
      <c r="Q19" s="202"/>
      <c r="R19" s="26"/>
      <c r="S19" s="27"/>
      <c r="T19" s="27"/>
      <c r="U19" s="27"/>
      <c r="V19" s="202"/>
      <c r="W19" s="26"/>
      <c r="X19" s="27"/>
      <c r="Y19" s="249"/>
    </row>
    <row r="20" spans="1:50" s="20" customFormat="1" ht="18" customHeight="1" x14ac:dyDescent="0.25">
      <c r="A20" s="66">
        <v>14</v>
      </c>
      <c r="B20" s="48" t="s">
        <v>23</v>
      </c>
      <c r="C20" s="49">
        <v>9.6412976924854821</v>
      </c>
      <c r="D20" s="50">
        <v>19.225035315289936</v>
      </c>
      <c r="E20" s="50">
        <v>19.420377415134105</v>
      </c>
      <c r="F20" s="50">
        <v>42.219162738440794</v>
      </c>
      <c r="G20" s="200">
        <v>90.505873161350337</v>
      </c>
      <c r="H20" s="49">
        <v>23.963972210708615</v>
      </c>
      <c r="I20" s="50">
        <v>40.071011001235355</v>
      </c>
      <c r="J20" s="50">
        <v>57.780481306648269</v>
      </c>
      <c r="K20" s="50">
        <v>66.578884315007443</v>
      </c>
      <c r="L20" s="200">
        <v>188.39434883359971</v>
      </c>
      <c r="M20" s="49">
        <v>41.142566591402286</v>
      </c>
      <c r="N20" s="50">
        <v>52.940935480449433</v>
      </c>
      <c r="O20" s="50">
        <v>55.227132390309663</v>
      </c>
      <c r="P20" s="50">
        <v>72.418585680031541</v>
      </c>
      <c r="Q20" s="200">
        <v>221.72922014219293</v>
      </c>
      <c r="R20" s="49">
        <v>41.976916868893426</v>
      </c>
      <c r="S20" s="50">
        <v>61.301635384768645</v>
      </c>
      <c r="T20" s="50">
        <v>82.80517976093482</v>
      </c>
      <c r="U20" s="50">
        <v>85.084122096640016</v>
      </c>
      <c r="V20" s="200">
        <v>271.16785411123686</v>
      </c>
      <c r="W20" s="49">
        <v>29.01530137184249</v>
      </c>
      <c r="X20" s="50">
        <v>28.872966482059628</v>
      </c>
      <c r="Y20" s="247">
        <v>16.34259070047905</v>
      </c>
    </row>
    <row r="21" spans="1:50" s="20" customFormat="1" ht="18" customHeight="1" x14ac:dyDescent="0.25">
      <c r="A21" s="66">
        <v>15</v>
      </c>
      <c r="B21" s="48" t="s">
        <v>24</v>
      </c>
      <c r="C21" s="49">
        <v>23.333702307514521</v>
      </c>
      <c r="D21" s="50">
        <v>39.263139796912839</v>
      </c>
      <c r="E21" s="50">
        <v>51.690102331970117</v>
      </c>
      <c r="F21" s="50">
        <v>94.798038071704781</v>
      </c>
      <c r="G21" s="200">
        <v>208.67793130810225</v>
      </c>
      <c r="H21" s="49">
        <v>41.004098503645295</v>
      </c>
      <c r="I21" s="50">
        <v>54.56958828441072</v>
      </c>
      <c r="J21" s="50">
        <v>46.196424511762615</v>
      </c>
      <c r="K21" s="50">
        <v>80.088308700943045</v>
      </c>
      <c r="L21" s="200">
        <v>221.8584200007617</v>
      </c>
      <c r="M21" s="49">
        <v>39.000026484318866</v>
      </c>
      <c r="N21" s="50">
        <v>15.941598954497714</v>
      </c>
      <c r="O21" s="50">
        <v>30.022267865023579</v>
      </c>
      <c r="P21" s="50">
        <v>29.763769613406907</v>
      </c>
      <c r="Q21" s="200">
        <v>114.72766291724699</v>
      </c>
      <c r="R21" s="49">
        <v>41.86107152723126</v>
      </c>
      <c r="S21" s="50">
        <v>54.868070564154564</v>
      </c>
      <c r="T21" s="50">
        <v>60.889213039065154</v>
      </c>
      <c r="U21" s="50">
        <v>79.120356454661476</v>
      </c>
      <c r="V21" s="200">
        <v>236.73871158511241</v>
      </c>
      <c r="W21" s="49">
        <v>53.522298232277443</v>
      </c>
      <c r="X21" s="50">
        <v>69.018136223849737</v>
      </c>
      <c r="Y21" s="247">
        <v>68.635248362239764</v>
      </c>
    </row>
    <row r="22" spans="1:50" ht="15" customHeight="1" x14ac:dyDescent="0.25">
      <c r="C22" s="128"/>
      <c r="D22" s="128"/>
      <c r="E22" s="128"/>
      <c r="F22" s="128"/>
      <c r="H22" s="128"/>
      <c r="I22" s="128"/>
      <c r="J22" s="128"/>
      <c r="K22" s="128"/>
      <c r="M22" s="128"/>
      <c r="N22" s="128"/>
      <c r="O22" s="128"/>
      <c r="P22" s="128"/>
      <c r="R22" s="128"/>
      <c r="S22" s="128"/>
      <c r="T22" s="128"/>
      <c r="U22" s="128"/>
      <c r="W22" s="128"/>
      <c r="X22" s="128"/>
      <c r="Y22" s="128"/>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row>
    <row r="23" spans="1:50" ht="24" customHeight="1" x14ac:dyDescent="0.25">
      <c r="B23" s="113" t="s">
        <v>15</v>
      </c>
      <c r="C23" s="114" t="str">
        <f t="shared" ref="C23:Y23" si="0">C$5</f>
        <v>1Q18</v>
      </c>
      <c r="D23" s="114" t="str">
        <f t="shared" si="0"/>
        <v>2Q18</v>
      </c>
      <c r="E23" s="114" t="str">
        <f t="shared" si="0"/>
        <v>3Q18</v>
      </c>
      <c r="F23" s="114" t="str">
        <f t="shared" si="0"/>
        <v>4Q18</v>
      </c>
      <c r="G23" s="114">
        <f>G$5</f>
        <v>2018</v>
      </c>
      <c r="H23" s="114" t="str">
        <f t="shared" si="0"/>
        <v>1Q19</v>
      </c>
      <c r="I23" s="114" t="str">
        <f t="shared" si="0"/>
        <v>2Q19</v>
      </c>
      <c r="J23" s="114" t="str">
        <f t="shared" si="0"/>
        <v>3Q19</v>
      </c>
      <c r="K23" s="114" t="str">
        <f t="shared" si="0"/>
        <v>4Q19</v>
      </c>
      <c r="L23" s="114">
        <f>L$5</f>
        <v>2019</v>
      </c>
      <c r="M23" s="114" t="str">
        <f t="shared" si="0"/>
        <v>1Q20</v>
      </c>
      <c r="N23" s="114" t="str">
        <f t="shared" si="0"/>
        <v>2Q20</v>
      </c>
      <c r="O23" s="114" t="str">
        <f t="shared" si="0"/>
        <v>3Q20</v>
      </c>
      <c r="P23" s="114" t="str">
        <f t="shared" si="0"/>
        <v>4Q20</v>
      </c>
      <c r="Q23" s="114">
        <f>Q$5</f>
        <v>2020</v>
      </c>
      <c r="R23" s="114" t="str">
        <f t="shared" si="0"/>
        <v>1Q21</v>
      </c>
      <c r="S23" s="114" t="str">
        <f t="shared" si="0"/>
        <v>2Q21</v>
      </c>
      <c r="T23" s="114" t="str">
        <f t="shared" si="0"/>
        <v>3Q21</v>
      </c>
      <c r="U23" s="114" t="str">
        <f t="shared" si="0"/>
        <v>4Q21</v>
      </c>
      <c r="V23" s="114">
        <f>V$5</f>
        <v>2021</v>
      </c>
      <c r="W23" s="114" t="str">
        <f t="shared" si="0"/>
        <v>1Q22</v>
      </c>
      <c r="X23" s="114" t="str">
        <f t="shared" si="0"/>
        <v>2Q22</v>
      </c>
      <c r="Y23" s="114" t="str">
        <f t="shared" si="0"/>
        <v>3Q22</v>
      </c>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row>
    <row r="24" spans="1:50" ht="18" customHeight="1" x14ac:dyDescent="0.25">
      <c r="A24" s="66">
        <v>18</v>
      </c>
      <c r="B24" s="28" t="s">
        <v>25</v>
      </c>
      <c r="C24" s="24">
        <v>0.98395003585678453</v>
      </c>
      <c r="D24" s="25">
        <v>0.73536566235289891</v>
      </c>
      <c r="E24" s="25">
        <v>3.6783426600490454</v>
      </c>
      <c r="F24" s="25">
        <v>9.5919451099383686</v>
      </c>
      <c r="G24" s="199">
        <v>14.989603468197096</v>
      </c>
      <c r="H24" s="24">
        <v>2.8612196374937491</v>
      </c>
      <c r="I24" s="25">
        <v>3.9571809954302002</v>
      </c>
      <c r="J24" s="25">
        <v>3.8915897730112037</v>
      </c>
      <c r="K24" s="25">
        <v>7.6645902132295909</v>
      </c>
      <c r="L24" s="199">
        <v>18.374580619164743</v>
      </c>
      <c r="M24" s="24">
        <v>3.1801877099280613</v>
      </c>
      <c r="N24" s="25">
        <v>2.192776245751904</v>
      </c>
      <c r="O24" s="25">
        <v>1.9291698566885591</v>
      </c>
      <c r="P24" s="25">
        <v>0.77721771778278326</v>
      </c>
      <c r="Q24" s="199">
        <v>8.0793515301513068</v>
      </c>
      <c r="R24" s="24">
        <v>0.66709683266349018</v>
      </c>
      <c r="S24" s="25">
        <v>1.2395845874522291</v>
      </c>
      <c r="T24" s="25">
        <v>2.2250043083312829</v>
      </c>
      <c r="U24" s="25">
        <v>4.708085792020861</v>
      </c>
      <c r="V24" s="199">
        <v>8.8397715204678633</v>
      </c>
      <c r="W24" s="24">
        <v>1.7359569054568051</v>
      </c>
      <c r="X24" s="25">
        <v>2.3928374131905703</v>
      </c>
      <c r="Y24" s="171">
        <v>2.3231175905498573</v>
      </c>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50" ht="18" customHeight="1" x14ac:dyDescent="0.25">
      <c r="A25" s="66">
        <v>19</v>
      </c>
      <c r="B25" s="28" t="s">
        <v>26</v>
      </c>
      <c r="C25" s="24">
        <v>9.4342054792438361</v>
      </c>
      <c r="D25" s="25">
        <v>14.850555460238855</v>
      </c>
      <c r="E25" s="25">
        <v>19.555864201056202</v>
      </c>
      <c r="F25" s="25">
        <v>46.409247487823201</v>
      </c>
      <c r="G25" s="199">
        <v>90.249872628362098</v>
      </c>
      <c r="H25" s="24">
        <v>22.434829665343138</v>
      </c>
      <c r="I25" s="25">
        <v>34.04155721355972</v>
      </c>
      <c r="J25" s="25">
        <v>29.24205093978577</v>
      </c>
      <c r="K25" s="25">
        <v>51.999566708226531</v>
      </c>
      <c r="L25" s="199">
        <v>137.71800452691514</v>
      </c>
      <c r="M25" s="24">
        <v>21.852647545057327</v>
      </c>
      <c r="N25" s="25">
        <v>17.712223262124215</v>
      </c>
      <c r="O25" s="25">
        <v>28.133740536021794</v>
      </c>
      <c r="P25" s="25">
        <v>39.750297226111918</v>
      </c>
      <c r="Q25" s="199">
        <v>107.44890856931525</v>
      </c>
      <c r="R25" s="24">
        <v>29.070134337482394</v>
      </c>
      <c r="S25" s="25">
        <v>51.464946307881007</v>
      </c>
      <c r="T25" s="25">
        <v>44.740808518014227</v>
      </c>
      <c r="U25" s="25">
        <v>63.772711202954831</v>
      </c>
      <c r="V25" s="199">
        <v>189.04860036633247</v>
      </c>
      <c r="W25" s="24">
        <v>39.940743677557343</v>
      </c>
      <c r="X25" s="25">
        <v>60.961830384204617</v>
      </c>
      <c r="Y25" s="171">
        <v>58.692944002479493</v>
      </c>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ht="18" customHeight="1" x14ac:dyDescent="0.25">
      <c r="A26" s="66">
        <v>20</v>
      </c>
      <c r="B26" s="28" t="s">
        <v>27</v>
      </c>
      <c r="C26" s="24">
        <v>11.194898544392592</v>
      </c>
      <c r="D26" s="25">
        <v>20.527567599392508</v>
      </c>
      <c r="E26" s="25">
        <v>23.00708337820749</v>
      </c>
      <c r="F26" s="25">
        <v>34.321776339193462</v>
      </c>
      <c r="G26" s="199">
        <v>89.051325861186058</v>
      </c>
      <c r="H26" s="24">
        <v>14.746163267215859</v>
      </c>
      <c r="I26" s="25">
        <v>14.469243757336939</v>
      </c>
      <c r="J26" s="25">
        <v>12.94020112049521</v>
      </c>
      <c r="K26" s="25">
        <v>15.1428554906439</v>
      </c>
      <c r="L26" s="199">
        <v>57.29846363569191</v>
      </c>
      <c r="M26" s="24">
        <v>10.538421948799245</v>
      </c>
      <c r="N26" s="25">
        <v>1.9090396480380951</v>
      </c>
      <c r="O26" s="25">
        <v>1.9334456132662279</v>
      </c>
      <c r="P26" s="25">
        <v>1.8147422413223857</v>
      </c>
      <c r="Q26" s="199">
        <v>16.195649451425954</v>
      </c>
      <c r="R26" s="24">
        <v>1.7763283021096259</v>
      </c>
      <c r="S26" s="25">
        <v>4.705974464491117</v>
      </c>
      <c r="T26" s="25">
        <v>11.857392611902032</v>
      </c>
      <c r="U26" s="25">
        <v>13.267901710364811</v>
      </c>
      <c r="V26" s="199">
        <v>31.607597088867589</v>
      </c>
      <c r="W26" s="24">
        <v>5.9753809080602363</v>
      </c>
      <c r="X26" s="25">
        <v>8.4960940866572354</v>
      </c>
      <c r="Y26" s="171">
        <v>11.724889489001191</v>
      </c>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0" ht="18" customHeight="1" thickBot="1" x14ac:dyDescent="0.3">
      <c r="A27" s="66">
        <v>21</v>
      </c>
      <c r="B27" s="28" t="s">
        <v>22</v>
      </c>
      <c r="C27" s="24">
        <v>1.720648248021309</v>
      </c>
      <c r="D27" s="25">
        <v>3.1496510749285775</v>
      </c>
      <c r="E27" s="25">
        <v>5.4488120926573771</v>
      </c>
      <c r="F27" s="25">
        <v>4.4750691347497451</v>
      </c>
      <c r="G27" s="199">
        <v>14.387129350356986</v>
      </c>
      <c r="H27" s="24">
        <v>0.96188593359254781</v>
      </c>
      <c r="I27" s="25">
        <v>2.10160631808386</v>
      </c>
      <c r="J27" s="25">
        <v>0.12258267847042958</v>
      </c>
      <c r="K27" s="25">
        <v>5.2812962888430235</v>
      </c>
      <c r="L27" s="199">
        <v>8.4673712189899106</v>
      </c>
      <c r="M27" s="24">
        <v>3.4287692805342331</v>
      </c>
      <c r="N27" s="25">
        <v>-5.8724402014165022</v>
      </c>
      <c r="O27" s="25">
        <v>-1.9740881409530004</v>
      </c>
      <c r="P27" s="25">
        <v>-12.578487571810179</v>
      </c>
      <c r="Q27" s="199">
        <v>-16.996246633645541</v>
      </c>
      <c r="R27" s="24">
        <v>10.347512054975752</v>
      </c>
      <c r="S27" s="25">
        <v>-2.5424347956697915</v>
      </c>
      <c r="T27" s="25">
        <v>2.0660076008176134</v>
      </c>
      <c r="U27" s="25">
        <v>-2.6283422506790259</v>
      </c>
      <c r="V27" s="199">
        <v>7.2427426094445195</v>
      </c>
      <c r="W27" s="24">
        <v>5.870216741203059</v>
      </c>
      <c r="X27" s="25">
        <v>-2.8326256602026803</v>
      </c>
      <c r="Y27" s="171">
        <v>-4.1057027197907701</v>
      </c>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row>
    <row r="28" spans="1:50" s="20" customFormat="1" ht="18" customHeight="1" thickTop="1" thickBot="1" x14ac:dyDescent="0.3">
      <c r="A28" s="66">
        <v>22</v>
      </c>
      <c r="B28" s="54" t="s">
        <v>24</v>
      </c>
      <c r="C28" s="55">
        <v>23.333702307514521</v>
      </c>
      <c r="D28" s="56">
        <v>39.263139796912839</v>
      </c>
      <c r="E28" s="56">
        <v>51.690102331970117</v>
      </c>
      <c r="F28" s="56">
        <v>94.798038071704781</v>
      </c>
      <c r="G28" s="203">
        <v>208.67793130810225</v>
      </c>
      <c r="H28" s="55">
        <v>41.004098503645295</v>
      </c>
      <c r="I28" s="56">
        <v>54.56958828441072</v>
      </c>
      <c r="J28" s="56">
        <v>46.196424511762615</v>
      </c>
      <c r="K28" s="56">
        <v>80.088308700943045</v>
      </c>
      <c r="L28" s="203">
        <v>221.8584200007617</v>
      </c>
      <c r="M28" s="55">
        <v>39.000026484318866</v>
      </c>
      <c r="N28" s="56">
        <v>15.941598954497714</v>
      </c>
      <c r="O28" s="56">
        <v>30.022267865023579</v>
      </c>
      <c r="P28" s="56">
        <v>29.763769613406907</v>
      </c>
      <c r="Q28" s="203">
        <v>114.72766291724699</v>
      </c>
      <c r="R28" s="55">
        <v>41.86107152723126</v>
      </c>
      <c r="S28" s="56">
        <v>54.868070564154564</v>
      </c>
      <c r="T28" s="56">
        <v>60.889213039065154</v>
      </c>
      <c r="U28" s="56">
        <v>79.120356454661476</v>
      </c>
      <c r="V28" s="203">
        <v>236.73871158511241</v>
      </c>
      <c r="W28" s="55">
        <v>53.522298232277443</v>
      </c>
      <c r="X28" s="56">
        <v>69.018136223849737</v>
      </c>
      <c r="Y28" s="250">
        <v>68.635248362239764</v>
      </c>
    </row>
    <row r="29" spans="1:50" ht="15" customHeight="1" thickTop="1" x14ac:dyDescent="0.25">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row>
    <row r="30" spans="1:50" s="129" customFormat="1" ht="21.95" customHeight="1" x14ac:dyDescent="0.15">
      <c r="A30" s="66"/>
      <c r="B30" s="115" t="s">
        <v>62</v>
      </c>
      <c r="C30" s="114" t="str">
        <f>C$5</f>
        <v>1Q18</v>
      </c>
      <c r="D30" s="114" t="str">
        <f t="shared" ref="D30:Y30" si="1">D$5</f>
        <v>2Q18</v>
      </c>
      <c r="E30" s="114" t="str">
        <f t="shared" si="1"/>
        <v>3Q18</v>
      </c>
      <c r="F30" s="114" t="str">
        <f t="shared" si="1"/>
        <v>4Q18</v>
      </c>
      <c r="G30" s="114">
        <f>G$5</f>
        <v>2018</v>
      </c>
      <c r="H30" s="114" t="str">
        <f t="shared" si="1"/>
        <v>1Q19</v>
      </c>
      <c r="I30" s="114" t="str">
        <f t="shared" si="1"/>
        <v>2Q19</v>
      </c>
      <c r="J30" s="114" t="str">
        <f t="shared" si="1"/>
        <v>3Q19</v>
      </c>
      <c r="K30" s="114" t="str">
        <f t="shared" si="1"/>
        <v>4Q19</v>
      </c>
      <c r="L30" s="114">
        <f>L$5</f>
        <v>2019</v>
      </c>
      <c r="M30" s="114" t="str">
        <f t="shared" si="1"/>
        <v>1Q20</v>
      </c>
      <c r="N30" s="114" t="str">
        <f t="shared" si="1"/>
        <v>2Q20</v>
      </c>
      <c r="O30" s="114" t="str">
        <f t="shared" si="1"/>
        <v>3Q20</v>
      </c>
      <c r="P30" s="114" t="str">
        <f t="shared" si="1"/>
        <v>4Q20</v>
      </c>
      <c r="Q30" s="114">
        <f>Q$5</f>
        <v>2020</v>
      </c>
      <c r="R30" s="114" t="str">
        <f t="shared" si="1"/>
        <v>1Q21</v>
      </c>
      <c r="S30" s="114" t="str">
        <f t="shared" si="1"/>
        <v>2Q21</v>
      </c>
      <c r="T30" s="114" t="str">
        <f t="shared" si="1"/>
        <v>3Q21</v>
      </c>
      <c r="U30" s="114" t="str">
        <f t="shared" si="1"/>
        <v>4Q21</v>
      </c>
      <c r="V30" s="114">
        <f>V$5</f>
        <v>2021</v>
      </c>
      <c r="W30" s="114" t="str">
        <f t="shared" si="1"/>
        <v>1Q22</v>
      </c>
      <c r="X30" s="114" t="str">
        <f t="shared" si="1"/>
        <v>2Q22</v>
      </c>
      <c r="Y30" s="114" t="str">
        <f t="shared" si="1"/>
        <v>3Q22</v>
      </c>
      <c r="Z30" s="20"/>
      <c r="AA30" s="20"/>
      <c r="AB30" s="20"/>
      <c r="AC30" s="20"/>
      <c r="AD30" s="20"/>
      <c r="AE30" s="20"/>
      <c r="AF30" s="20"/>
      <c r="AG30" s="20"/>
      <c r="AH30" s="20"/>
      <c r="AI30" s="20"/>
      <c r="AJ30" s="20"/>
    </row>
    <row r="31" spans="1:50" s="127" customFormat="1" ht="18" customHeight="1" thickBot="1" x14ac:dyDescent="0.25">
      <c r="A31" s="66"/>
      <c r="B31" s="57" t="s">
        <v>16</v>
      </c>
      <c r="C31" s="59">
        <f>SUM(C32:C36)</f>
        <v>6.5687857943479271</v>
      </c>
      <c r="D31" s="58">
        <f t="shared" ref="D31:W31" si="2">SUM(D32:D36)</f>
        <v>9.6485043662714975</v>
      </c>
      <c r="E31" s="58">
        <f t="shared" si="2"/>
        <v>13.32274111580027</v>
      </c>
      <c r="F31" s="58">
        <f t="shared" si="2"/>
        <v>31.575168848331781</v>
      </c>
      <c r="G31" s="204">
        <f>SUM(G32:G36)</f>
        <v>61.115200124751468</v>
      </c>
      <c r="H31" s="59">
        <f t="shared" si="2"/>
        <v>19.137860653125013</v>
      </c>
      <c r="I31" s="58">
        <f t="shared" si="2"/>
        <v>26.121030878943031</v>
      </c>
      <c r="J31" s="58">
        <f t="shared" si="2"/>
        <v>21.097531675866136</v>
      </c>
      <c r="K31" s="58">
        <f t="shared" si="2"/>
        <v>38.483100095301168</v>
      </c>
      <c r="L31" s="204">
        <f>SUM(L32:L36)</f>
        <v>104.83952330323535</v>
      </c>
      <c r="M31" s="59">
        <f t="shared" si="2"/>
        <v>17.88663298822263</v>
      </c>
      <c r="N31" s="58">
        <f t="shared" si="2"/>
        <v>10.7388469539141</v>
      </c>
      <c r="O31" s="58">
        <f t="shared" si="2"/>
        <v>19.276183443614027</v>
      </c>
      <c r="P31" s="58">
        <f t="shared" si="2"/>
        <v>27.321527126668268</v>
      </c>
      <c r="Q31" s="204">
        <f>SUM(Q32:Q36)</f>
        <v>75.223190512419023</v>
      </c>
      <c r="R31" s="59">
        <f t="shared" si="2"/>
        <v>21.518779711842804</v>
      </c>
      <c r="S31" s="58">
        <f t="shared" si="2"/>
        <v>29.323272329014479</v>
      </c>
      <c r="T31" s="58">
        <f t="shared" si="2"/>
        <v>25.369322828024913</v>
      </c>
      <c r="U31" s="58">
        <f t="shared" si="2"/>
        <v>39.583568455145809</v>
      </c>
      <c r="V31" s="204">
        <f>SUM(V32:V36)</f>
        <v>115.79494332402801</v>
      </c>
      <c r="W31" s="59">
        <f t="shared" si="2"/>
        <v>22.800941567873998</v>
      </c>
      <c r="X31" s="58">
        <f t="shared" ref="X31:Y31" si="3">SUM(X32:X36)</f>
        <v>26.145300333235916</v>
      </c>
      <c r="Y31" s="251">
        <f t="shared" si="3"/>
        <v>29.292612601576081</v>
      </c>
      <c r="Z31" s="20"/>
      <c r="AA31" s="20"/>
      <c r="AB31" s="20"/>
      <c r="AC31" s="20"/>
      <c r="AD31" s="20"/>
      <c r="AE31" s="20"/>
      <c r="AF31" s="20"/>
      <c r="AG31" s="20"/>
      <c r="AH31" s="20"/>
      <c r="AI31" s="20"/>
      <c r="AJ31" s="20"/>
    </row>
    <row r="32" spans="1:50" s="127" customFormat="1" ht="15" thickTop="1" x14ac:dyDescent="0.2">
      <c r="A32" s="66">
        <v>30</v>
      </c>
      <c r="B32" s="60" t="s">
        <v>3</v>
      </c>
      <c r="C32" s="62">
        <v>9.8408239999999994E-2</v>
      </c>
      <c r="D32" s="61">
        <v>0.46027913000000004</v>
      </c>
      <c r="E32" s="61">
        <v>1.7986389199999999</v>
      </c>
      <c r="F32" s="61">
        <v>13.588798579999999</v>
      </c>
      <c r="G32" s="205">
        <v>15.94612487</v>
      </c>
      <c r="H32" s="62">
        <v>8.3831502499999999</v>
      </c>
      <c r="I32" s="61">
        <v>12.568648789999999</v>
      </c>
      <c r="J32" s="61">
        <v>10.36758652</v>
      </c>
      <c r="K32" s="61">
        <v>12.20646853</v>
      </c>
      <c r="L32" s="205">
        <v>43.525854089999996</v>
      </c>
      <c r="M32" s="62">
        <v>6.7435818899999997</v>
      </c>
      <c r="N32" s="61">
        <v>2.4033863172345837</v>
      </c>
      <c r="O32" s="61">
        <v>7.390536014944832</v>
      </c>
      <c r="P32" s="61">
        <v>8.4907207309352746</v>
      </c>
      <c r="Q32" s="205">
        <v>25.028224953114687</v>
      </c>
      <c r="R32" s="62">
        <v>4.3856337438617583</v>
      </c>
      <c r="S32" s="61">
        <v>7.8369162233211123</v>
      </c>
      <c r="T32" s="61">
        <v>9.2279121073837604</v>
      </c>
      <c r="U32" s="61">
        <v>15.196096193859184</v>
      </c>
      <c r="V32" s="205">
        <v>36.646558268425814</v>
      </c>
      <c r="W32" s="62">
        <v>7.3193711210490919</v>
      </c>
      <c r="X32" s="61">
        <v>9.3593163527112324</v>
      </c>
      <c r="Y32" s="252">
        <v>8.6259630776840588</v>
      </c>
      <c r="Z32" s="20"/>
      <c r="AA32" s="20"/>
      <c r="AB32" s="20"/>
      <c r="AC32" s="20"/>
      <c r="AD32" s="20"/>
      <c r="AE32" s="20"/>
      <c r="AF32" s="20"/>
      <c r="AG32" s="20"/>
      <c r="AH32" s="20"/>
      <c r="AI32" s="20"/>
      <c r="AJ32" s="20"/>
    </row>
    <row r="33" spans="1:36" s="127" customFormat="1" x14ac:dyDescent="0.2">
      <c r="A33" s="66">
        <v>31</v>
      </c>
      <c r="B33" s="60" t="s">
        <v>4</v>
      </c>
      <c r="C33" s="62">
        <v>3.6181911900000001</v>
      </c>
      <c r="D33" s="61">
        <v>2.5899150900000003</v>
      </c>
      <c r="E33" s="61">
        <v>4.1883052000000003</v>
      </c>
      <c r="F33" s="61">
        <v>7.7893252300000011</v>
      </c>
      <c r="G33" s="205">
        <v>18.18573671</v>
      </c>
      <c r="H33" s="62">
        <v>5.2131561499999997</v>
      </c>
      <c r="I33" s="61">
        <v>3.2586053700000002</v>
      </c>
      <c r="J33" s="61">
        <v>0.75221611999999993</v>
      </c>
      <c r="K33" s="61">
        <v>6.8440629089999998</v>
      </c>
      <c r="L33" s="205">
        <v>16.068040548999999</v>
      </c>
      <c r="M33" s="62">
        <v>3.0899672300000005</v>
      </c>
      <c r="N33" s="61">
        <v>0.95386857721165241</v>
      </c>
      <c r="O33" s="61">
        <v>3.2224645396923863</v>
      </c>
      <c r="P33" s="61">
        <v>3.67724285720801</v>
      </c>
      <c r="Q33" s="205">
        <v>10.94354320411205</v>
      </c>
      <c r="R33" s="62">
        <v>8.5684614956333576</v>
      </c>
      <c r="S33" s="61">
        <v>8.0829662214694551</v>
      </c>
      <c r="T33" s="61">
        <v>6.0212659727038611</v>
      </c>
      <c r="U33" s="61">
        <v>10.182301522029817</v>
      </c>
      <c r="V33" s="205">
        <v>32.854995211836489</v>
      </c>
      <c r="W33" s="62">
        <v>4.6505439989434416</v>
      </c>
      <c r="X33" s="61">
        <v>5.1082928984136453</v>
      </c>
      <c r="Y33" s="252">
        <v>9.3720092593639652</v>
      </c>
      <c r="Z33" s="20"/>
      <c r="AA33" s="20"/>
      <c r="AB33" s="20"/>
      <c r="AC33" s="20"/>
      <c r="AD33" s="20"/>
      <c r="AE33" s="20"/>
      <c r="AF33" s="20"/>
      <c r="AG33" s="20"/>
      <c r="AH33" s="20"/>
      <c r="AI33" s="20"/>
      <c r="AJ33" s="20"/>
    </row>
    <row r="34" spans="1:36" s="127" customFormat="1" x14ac:dyDescent="0.2">
      <c r="A34" s="66">
        <v>32</v>
      </c>
      <c r="B34" s="60" t="s">
        <v>5</v>
      </c>
      <c r="C34" s="62">
        <v>0.10410959</v>
      </c>
      <c r="D34" s="61">
        <v>4.0389846599999997</v>
      </c>
      <c r="E34" s="61">
        <v>1.9738902899999997</v>
      </c>
      <c r="F34" s="61">
        <v>3.3185971600000004</v>
      </c>
      <c r="G34" s="205">
        <v>9.4355816999999984</v>
      </c>
      <c r="H34" s="62">
        <v>2.26465841</v>
      </c>
      <c r="I34" s="61">
        <v>1.0026414099999998</v>
      </c>
      <c r="J34" s="61">
        <v>1.61832675</v>
      </c>
      <c r="K34" s="61">
        <v>5.0658383199999992</v>
      </c>
      <c r="L34" s="205">
        <v>9.9514648899999987</v>
      </c>
      <c r="M34" s="62">
        <v>3.0708873500000005</v>
      </c>
      <c r="N34" s="61">
        <v>0.88225513757717267</v>
      </c>
      <c r="O34" s="61">
        <v>3.3094508785306074</v>
      </c>
      <c r="P34" s="61">
        <v>6.2399536424322664</v>
      </c>
      <c r="Q34" s="205">
        <v>13.502547008540047</v>
      </c>
      <c r="R34" s="62">
        <v>1.9708979355828371</v>
      </c>
      <c r="S34" s="61">
        <v>4.3931652537903556</v>
      </c>
      <c r="T34" s="61">
        <v>2.3517364945400714</v>
      </c>
      <c r="U34" s="61">
        <v>2.4122204004604066</v>
      </c>
      <c r="V34" s="205">
        <v>11.128020084373672</v>
      </c>
      <c r="W34" s="62">
        <v>2.0313589654099808</v>
      </c>
      <c r="X34" s="61">
        <v>0.75624174506595199</v>
      </c>
      <c r="Y34" s="252">
        <v>0.54927310436665233</v>
      </c>
      <c r="Z34" s="20"/>
      <c r="AA34" s="20"/>
      <c r="AB34" s="20"/>
      <c r="AC34" s="20"/>
      <c r="AD34" s="20"/>
      <c r="AE34" s="20"/>
      <c r="AF34" s="20"/>
      <c r="AG34" s="20"/>
      <c r="AH34" s="20"/>
      <c r="AI34" s="20"/>
      <c r="AJ34" s="20"/>
    </row>
    <row r="35" spans="1:36" s="127" customFormat="1" x14ac:dyDescent="0.2">
      <c r="A35" s="66">
        <v>33</v>
      </c>
      <c r="B35" s="60" t="s">
        <v>6</v>
      </c>
      <c r="C35" s="62">
        <v>1.9392689675268953</v>
      </c>
      <c r="D35" s="61">
        <v>1.6618679661138054</v>
      </c>
      <c r="E35" s="61">
        <v>3.7845884762488526</v>
      </c>
      <c r="F35" s="61">
        <v>4.6390718191586471</v>
      </c>
      <c r="G35" s="205">
        <v>12.0247972290482</v>
      </c>
      <c r="H35" s="62">
        <v>2.7068290814211506</v>
      </c>
      <c r="I35" s="61">
        <v>8.1120802432302472</v>
      </c>
      <c r="J35" s="61">
        <v>6.2920528359248111</v>
      </c>
      <c r="K35" s="61">
        <v>10.774132330633119</v>
      </c>
      <c r="L35" s="205">
        <v>27.885094491209326</v>
      </c>
      <c r="M35" s="62">
        <v>3.4592395446682134</v>
      </c>
      <c r="N35" s="61">
        <v>5.7875007941001417</v>
      </c>
      <c r="O35" s="61">
        <v>4.7667983982863227</v>
      </c>
      <c r="P35" s="61">
        <v>7.668965405522604</v>
      </c>
      <c r="Q35" s="205">
        <v>21.68250414257728</v>
      </c>
      <c r="R35" s="62">
        <v>6.0795817448437344</v>
      </c>
      <c r="S35" s="61">
        <v>7.2420549732935982</v>
      </c>
      <c r="T35" s="61">
        <v>6.037231099864802</v>
      </c>
      <c r="U35" s="61">
        <v>9.2476841313668388</v>
      </c>
      <c r="V35" s="205">
        <v>28.606551949368971</v>
      </c>
      <c r="W35" s="62">
        <v>7.6518049210710632</v>
      </c>
      <c r="X35" s="61">
        <v>8.6086817879381687</v>
      </c>
      <c r="Y35" s="252">
        <v>9.8524792416608289</v>
      </c>
      <c r="Z35" s="20"/>
      <c r="AA35" s="20"/>
      <c r="AB35" s="20"/>
      <c r="AC35" s="20"/>
      <c r="AD35" s="20"/>
      <c r="AE35" s="20"/>
      <c r="AF35" s="20"/>
      <c r="AG35" s="20"/>
      <c r="AH35" s="20"/>
      <c r="AI35" s="20"/>
      <c r="AJ35" s="20"/>
    </row>
    <row r="36" spans="1:36" s="127" customFormat="1" ht="15" thickBot="1" x14ac:dyDescent="0.25">
      <c r="A36" s="66">
        <v>34</v>
      </c>
      <c r="B36" s="60" t="s">
        <v>7</v>
      </c>
      <c r="C36" s="62">
        <v>0.80880780682103182</v>
      </c>
      <c r="D36" s="61">
        <v>0.89745752015769276</v>
      </c>
      <c r="E36" s="61">
        <v>1.5773182295514157</v>
      </c>
      <c r="F36" s="61">
        <v>2.2393760591731358</v>
      </c>
      <c r="G36" s="205">
        <v>5.5229596157032752</v>
      </c>
      <c r="H36" s="62">
        <v>0.57006676170386394</v>
      </c>
      <c r="I36" s="61">
        <v>1.1790550657127881</v>
      </c>
      <c r="J36" s="61">
        <v>2.0673494499413252</v>
      </c>
      <c r="K36" s="61">
        <v>3.5925980056680542</v>
      </c>
      <c r="L36" s="205">
        <v>7.4090692830260307</v>
      </c>
      <c r="M36" s="62">
        <v>1.522956973554414</v>
      </c>
      <c r="N36" s="61">
        <v>0.71183612779054917</v>
      </c>
      <c r="O36" s="61">
        <v>0.58693361215987783</v>
      </c>
      <c r="P36" s="61">
        <v>1.2446444905701126</v>
      </c>
      <c r="Q36" s="205">
        <v>4.0663712040749544</v>
      </c>
      <c r="R36" s="62">
        <v>0.51420479192111546</v>
      </c>
      <c r="S36" s="61">
        <v>1.7681696571399561</v>
      </c>
      <c r="T36" s="61">
        <v>1.7311771535324199</v>
      </c>
      <c r="U36" s="61">
        <v>2.5452662074295658</v>
      </c>
      <c r="V36" s="205">
        <v>6.558817810023057</v>
      </c>
      <c r="W36" s="62">
        <v>1.1478625614004221</v>
      </c>
      <c r="X36" s="61">
        <v>2.3127675491069191</v>
      </c>
      <c r="Y36" s="252">
        <v>0.89288791850057725</v>
      </c>
      <c r="Z36" s="20"/>
      <c r="AA36" s="20"/>
      <c r="AB36" s="20"/>
      <c r="AC36" s="20"/>
      <c r="AD36" s="20"/>
      <c r="AE36" s="20"/>
      <c r="AF36" s="20"/>
      <c r="AG36" s="20"/>
      <c r="AH36" s="20"/>
      <c r="AI36" s="20"/>
      <c r="AJ36" s="20"/>
    </row>
    <row r="37" spans="1:36" s="127" customFormat="1" ht="18" customHeight="1" thickTop="1" thickBot="1" x14ac:dyDescent="0.25">
      <c r="A37" s="66"/>
      <c r="B37" s="63" t="s">
        <v>18</v>
      </c>
      <c r="C37" s="65">
        <f>SUM(C38:C40)</f>
        <v>2.8639433908864662</v>
      </c>
      <c r="D37" s="64">
        <f t="shared" ref="D37:W37" si="4">SUM(D38:D40)</f>
        <v>5.1417477963340277</v>
      </c>
      <c r="E37" s="64">
        <f t="shared" si="4"/>
        <v>6.1145492136341666</v>
      </c>
      <c r="F37" s="64">
        <f t="shared" si="4"/>
        <v>14.429098302525604</v>
      </c>
      <c r="G37" s="206">
        <f>SUM(G38:G40)</f>
        <v>28.549338703380261</v>
      </c>
      <c r="H37" s="65">
        <f t="shared" si="4"/>
        <v>2.9051909001653282</v>
      </c>
      <c r="I37" s="64">
        <f t="shared" si="4"/>
        <v>6.3477835286442499</v>
      </c>
      <c r="J37" s="64">
        <f t="shared" si="4"/>
        <v>7.3371096916844376</v>
      </c>
      <c r="K37" s="64">
        <f t="shared" si="4"/>
        <v>13.488760582925352</v>
      </c>
      <c r="L37" s="206">
        <f>SUM(L38:L40)</f>
        <v>30.078844703419371</v>
      </c>
      <c r="M37" s="65">
        <f t="shared" si="4"/>
        <v>3.9917062038389233</v>
      </c>
      <c r="N37" s="64">
        <f t="shared" si="4"/>
        <v>6.0075096216179462</v>
      </c>
      <c r="O37" s="64">
        <f t="shared" si="4"/>
        <v>9.6469418771980919</v>
      </c>
      <c r="P37" s="64">
        <f t="shared" si="4"/>
        <v>12.062656224787295</v>
      </c>
      <c r="Q37" s="206">
        <f>SUM(Q38:Q40)</f>
        <v>31.708813927442257</v>
      </c>
      <c r="R37" s="65">
        <f t="shared" si="4"/>
        <v>7.1561522226431462</v>
      </c>
      <c r="S37" s="64">
        <f t="shared" si="4"/>
        <v>14.930518943570295</v>
      </c>
      <c r="T37" s="64">
        <f t="shared" si="4"/>
        <v>16.96169183797624</v>
      </c>
      <c r="U37" s="64">
        <f t="shared" si="4"/>
        <v>20.199280695276016</v>
      </c>
      <c r="V37" s="206">
        <f>SUM(V38:V40)</f>
        <v>59.247643699465691</v>
      </c>
      <c r="W37" s="65">
        <f t="shared" si="4"/>
        <v>9.7489532610977498</v>
      </c>
      <c r="X37" s="64">
        <f t="shared" ref="X37:Y37" si="5">SUM(X38:X40)</f>
        <v>23.785940065175673</v>
      </c>
      <c r="Y37" s="253">
        <f t="shared" si="5"/>
        <v>18.258984572558248</v>
      </c>
      <c r="Z37" s="20"/>
      <c r="AA37" s="20"/>
      <c r="AB37" s="20"/>
      <c r="AC37" s="20"/>
      <c r="AD37" s="20"/>
      <c r="AE37" s="20"/>
      <c r="AF37" s="20"/>
      <c r="AG37" s="20"/>
      <c r="AH37" s="20"/>
      <c r="AI37" s="20"/>
      <c r="AJ37" s="20"/>
    </row>
    <row r="38" spans="1:36" s="127" customFormat="1" ht="15" thickTop="1" x14ac:dyDescent="0.2">
      <c r="A38" s="66">
        <v>36</v>
      </c>
      <c r="B38" s="60" t="s">
        <v>19</v>
      </c>
      <c r="C38" s="62">
        <v>1.2217165952795033</v>
      </c>
      <c r="D38" s="61">
        <v>1.4006365788883184</v>
      </c>
      <c r="E38" s="61">
        <v>2.5196815800000003</v>
      </c>
      <c r="F38" s="61">
        <v>8.1408102199999988</v>
      </c>
      <c r="G38" s="205">
        <v>13.282844974167819</v>
      </c>
      <c r="H38" s="62">
        <v>1.8140320835681005</v>
      </c>
      <c r="I38" s="61">
        <v>3.9569706899999995</v>
      </c>
      <c r="J38" s="61">
        <v>2.9206362499999998</v>
      </c>
      <c r="K38" s="61">
        <v>5.79486934</v>
      </c>
      <c r="L38" s="205">
        <v>14.486508363568101</v>
      </c>
      <c r="M38" s="62">
        <v>2.0600641700000004</v>
      </c>
      <c r="N38" s="61">
        <v>1.5118886401726099</v>
      </c>
      <c r="O38" s="61">
        <v>3.6300112620822764</v>
      </c>
      <c r="P38" s="61">
        <v>6.4054864102953673</v>
      </c>
      <c r="Q38" s="205">
        <v>13.607450482550254</v>
      </c>
      <c r="R38" s="62">
        <v>5.2573522041949436</v>
      </c>
      <c r="S38" s="61">
        <v>9.806032165285993</v>
      </c>
      <c r="T38" s="61">
        <v>8.2637247017517783</v>
      </c>
      <c r="U38" s="61">
        <v>12.126233706504948</v>
      </c>
      <c r="V38" s="205">
        <v>35.45334277773766</v>
      </c>
      <c r="W38" s="62">
        <v>5.1528205275857433</v>
      </c>
      <c r="X38" s="61">
        <v>13.097835623142267</v>
      </c>
      <c r="Y38" s="252">
        <v>10.038928817738086</v>
      </c>
      <c r="Z38" s="20"/>
      <c r="AA38" s="20"/>
      <c r="AB38" s="20"/>
      <c r="AC38" s="20"/>
      <c r="AD38" s="20"/>
      <c r="AE38" s="20"/>
      <c r="AF38" s="20"/>
      <c r="AG38" s="20"/>
      <c r="AH38" s="20"/>
      <c r="AI38" s="20"/>
      <c r="AJ38" s="20"/>
    </row>
    <row r="39" spans="1:36" s="127" customFormat="1" x14ac:dyDescent="0.2">
      <c r="A39" s="66">
        <v>37</v>
      </c>
      <c r="B39" s="60" t="s">
        <v>20</v>
      </c>
      <c r="C39" s="62">
        <v>1.0155636102143237</v>
      </c>
      <c r="D39" s="61">
        <v>2.8763798060787873</v>
      </c>
      <c r="E39" s="61">
        <v>2.0392899751200484</v>
      </c>
      <c r="F39" s="61">
        <v>3.837133223427009</v>
      </c>
      <c r="G39" s="205">
        <v>9.7683666148401684</v>
      </c>
      <c r="H39" s="62">
        <v>0.62568006784299057</v>
      </c>
      <c r="I39" s="61">
        <v>1.4608963338104353</v>
      </c>
      <c r="J39" s="61">
        <v>2.6913101338369163</v>
      </c>
      <c r="K39" s="61">
        <v>3.9076182684426772</v>
      </c>
      <c r="L39" s="205">
        <v>8.6855048039330196</v>
      </c>
      <c r="M39" s="62">
        <v>1.0473267217530395</v>
      </c>
      <c r="N39" s="61">
        <v>3.7745728969796097</v>
      </c>
      <c r="O39" s="61">
        <v>4.0404360496249616</v>
      </c>
      <c r="P39" s="61">
        <v>3.7386130741777452</v>
      </c>
      <c r="Q39" s="205">
        <v>12.600948742535357</v>
      </c>
      <c r="R39" s="62">
        <v>0.97989807482550062</v>
      </c>
      <c r="S39" s="61">
        <v>2.3189438870410868</v>
      </c>
      <c r="T39" s="61">
        <v>3.2387243967543311</v>
      </c>
      <c r="U39" s="61">
        <v>3.707705524402491</v>
      </c>
      <c r="V39" s="205">
        <v>10.24527188302341</v>
      </c>
      <c r="W39" s="62">
        <v>2.5652811610120998</v>
      </c>
      <c r="X39" s="61">
        <v>5.5242488025496925</v>
      </c>
      <c r="Y39" s="252">
        <v>2.7983383237491481</v>
      </c>
      <c r="Z39" s="20"/>
      <c r="AA39" s="20"/>
      <c r="AB39" s="20"/>
      <c r="AC39" s="20"/>
      <c r="AD39" s="20"/>
      <c r="AE39" s="20"/>
      <c r="AF39" s="20"/>
      <c r="AG39" s="20"/>
      <c r="AH39" s="20"/>
      <c r="AI39" s="20"/>
      <c r="AJ39" s="20"/>
    </row>
    <row r="40" spans="1:36" s="127" customFormat="1" ht="15" thickBot="1" x14ac:dyDescent="0.25">
      <c r="A40" s="66">
        <v>38</v>
      </c>
      <c r="B40" s="60" t="s">
        <v>21</v>
      </c>
      <c r="C40" s="62">
        <v>0.62666318539263899</v>
      </c>
      <c r="D40" s="61">
        <v>0.86473141136692144</v>
      </c>
      <c r="E40" s="61">
        <v>1.5555776585141174</v>
      </c>
      <c r="F40" s="61">
        <v>2.4511548590985952</v>
      </c>
      <c r="G40" s="205">
        <v>5.4981271143722736</v>
      </c>
      <c r="H40" s="62">
        <v>0.4654787487542375</v>
      </c>
      <c r="I40" s="61">
        <v>0.92991650483381494</v>
      </c>
      <c r="J40" s="61">
        <v>1.7251633078475219</v>
      </c>
      <c r="K40" s="61">
        <v>3.7862729744826744</v>
      </c>
      <c r="L40" s="205">
        <v>6.9068315359182488</v>
      </c>
      <c r="M40" s="62">
        <v>0.88431531208588321</v>
      </c>
      <c r="N40" s="61">
        <v>0.72104808446572655</v>
      </c>
      <c r="O40" s="61">
        <v>1.9764945654908548</v>
      </c>
      <c r="P40" s="61">
        <v>1.9185567403141826</v>
      </c>
      <c r="Q40" s="205">
        <v>5.5004147023566476</v>
      </c>
      <c r="R40" s="62">
        <v>0.91890194362270161</v>
      </c>
      <c r="S40" s="61">
        <v>2.8055428912432148</v>
      </c>
      <c r="T40" s="61">
        <v>5.4592427394701319</v>
      </c>
      <c r="U40" s="61">
        <v>4.3653414643685755</v>
      </c>
      <c r="V40" s="205">
        <v>13.549029038704624</v>
      </c>
      <c r="W40" s="62">
        <v>2.0308515724999081</v>
      </c>
      <c r="X40" s="61">
        <v>5.1638556394837156</v>
      </c>
      <c r="Y40" s="252">
        <v>5.4217174310710163</v>
      </c>
      <c r="Z40" s="20"/>
      <c r="AA40" s="20"/>
      <c r="AB40" s="20"/>
      <c r="AC40" s="20"/>
      <c r="AD40" s="20"/>
      <c r="AE40" s="20"/>
      <c r="AF40" s="20"/>
      <c r="AG40" s="20"/>
      <c r="AH40" s="20"/>
      <c r="AI40" s="20"/>
      <c r="AJ40" s="20"/>
    </row>
    <row r="41" spans="1:36" s="127" customFormat="1" ht="18" customHeight="1" thickTop="1" thickBot="1" x14ac:dyDescent="0.25">
      <c r="A41" s="66"/>
      <c r="B41" s="63" t="s">
        <v>189</v>
      </c>
      <c r="C41" s="65">
        <f>SUM(C31,C37)</f>
        <v>9.4327291852343933</v>
      </c>
      <c r="D41" s="64">
        <f t="shared" ref="D41:W41" si="6">SUM(D31,D37)</f>
        <v>14.790252162605526</v>
      </c>
      <c r="E41" s="64">
        <f t="shared" si="6"/>
        <v>19.437290329434436</v>
      </c>
      <c r="F41" s="64">
        <f t="shared" si="6"/>
        <v>46.004267150857387</v>
      </c>
      <c r="G41" s="206">
        <f>SUM(G31,G37)</f>
        <v>89.664538828131725</v>
      </c>
      <c r="H41" s="65">
        <f t="shared" si="6"/>
        <v>22.04305155329034</v>
      </c>
      <c r="I41" s="64">
        <f t="shared" si="6"/>
        <v>32.468814407587281</v>
      </c>
      <c r="J41" s="64">
        <f t="shared" si="6"/>
        <v>28.434641367550576</v>
      </c>
      <c r="K41" s="64">
        <f t="shared" si="6"/>
        <v>51.97186067822652</v>
      </c>
      <c r="L41" s="206">
        <f>SUM(L31,L37)</f>
        <v>134.91836800665473</v>
      </c>
      <c r="M41" s="65">
        <f t="shared" si="6"/>
        <v>21.878339192061553</v>
      </c>
      <c r="N41" s="64">
        <f t="shared" si="6"/>
        <v>16.746356575532047</v>
      </c>
      <c r="O41" s="64">
        <f t="shared" si="6"/>
        <v>28.923125320812119</v>
      </c>
      <c r="P41" s="64">
        <f t="shared" si="6"/>
        <v>39.384183351455562</v>
      </c>
      <c r="Q41" s="206">
        <f>SUM(Q31,Q37)</f>
        <v>106.93200443986129</v>
      </c>
      <c r="R41" s="65">
        <f t="shared" si="6"/>
        <v>28.674931934485951</v>
      </c>
      <c r="S41" s="64">
        <f t="shared" si="6"/>
        <v>44.253791272584778</v>
      </c>
      <c r="T41" s="64">
        <f t="shared" si="6"/>
        <v>42.331014666001153</v>
      </c>
      <c r="U41" s="64">
        <f t="shared" si="6"/>
        <v>59.782849150421825</v>
      </c>
      <c r="V41" s="206">
        <f>SUM(V31,V37)</f>
        <v>175.0425870234937</v>
      </c>
      <c r="W41" s="65">
        <f t="shared" si="6"/>
        <v>32.549894828971745</v>
      </c>
      <c r="X41" s="64">
        <f t="shared" ref="X41:Y41" si="7">SUM(X31,X37)</f>
        <v>49.931240398411589</v>
      </c>
      <c r="Y41" s="253">
        <f t="shared" si="7"/>
        <v>47.551597174134329</v>
      </c>
      <c r="Z41" s="20"/>
      <c r="AA41" s="20"/>
      <c r="AB41" s="20"/>
      <c r="AC41" s="20"/>
      <c r="AD41" s="20"/>
      <c r="AE41" s="20"/>
      <c r="AF41" s="20"/>
      <c r="AG41" s="20"/>
      <c r="AH41" s="20"/>
      <c r="AI41" s="20"/>
      <c r="AJ41" s="20"/>
    </row>
    <row r="42" spans="1:36" ht="23.25" thickTop="1" thickBot="1" x14ac:dyDescent="0.3">
      <c r="A42" s="66">
        <v>19</v>
      </c>
      <c r="B42" s="63" t="s">
        <v>188</v>
      </c>
      <c r="C42" s="65">
        <v>1.4762940094428245E-3</v>
      </c>
      <c r="D42" s="64">
        <v>6.0303297633328867E-2</v>
      </c>
      <c r="E42" s="64">
        <v>0.11857387162176636</v>
      </c>
      <c r="F42" s="64">
        <v>0.40498033696581359</v>
      </c>
      <c r="G42" s="206">
        <v>0.58533380023037296</v>
      </c>
      <c r="H42" s="65">
        <v>0.39177811205279767</v>
      </c>
      <c r="I42" s="64">
        <v>1.5727428059724389</v>
      </c>
      <c r="J42" s="64">
        <v>0.80740957223519416</v>
      </c>
      <c r="K42" s="64">
        <v>2.7706030000011594E-2</v>
      </c>
      <c r="L42" s="206">
        <v>2.7996365202604068</v>
      </c>
      <c r="M42" s="65">
        <v>-2.5691647004226326E-2</v>
      </c>
      <c r="N42" s="64">
        <v>0.96586668659216812</v>
      </c>
      <c r="O42" s="64">
        <v>-0.78938478479032526</v>
      </c>
      <c r="P42" s="64">
        <v>0.36611387465635659</v>
      </c>
      <c r="Q42" s="206">
        <v>0.51690412945396247</v>
      </c>
      <c r="R42" s="65">
        <v>0.39520240299644271</v>
      </c>
      <c r="S42" s="64">
        <v>7.2111550352962297</v>
      </c>
      <c r="T42" s="64">
        <v>2.4097938520130739</v>
      </c>
      <c r="U42" s="64">
        <v>3.989862052533006</v>
      </c>
      <c r="V42" s="206">
        <v>14.00601334283877</v>
      </c>
      <c r="W42" s="65">
        <v>7.3908488485855983</v>
      </c>
      <c r="X42" s="64">
        <v>11.030589985793029</v>
      </c>
      <c r="Y42" s="253">
        <v>11.141346828345164</v>
      </c>
      <c r="Z42" s="20"/>
      <c r="AA42" s="20"/>
      <c r="AB42" s="20"/>
      <c r="AC42" s="20"/>
      <c r="AD42" s="20"/>
      <c r="AE42" s="20"/>
      <c r="AF42" s="20"/>
      <c r="AG42" s="20"/>
      <c r="AH42" s="20"/>
      <c r="AI42" s="20"/>
      <c r="AJ42" s="20"/>
    </row>
    <row r="43" spans="1:36" ht="8.1" customHeight="1" thickTop="1" x14ac:dyDescent="0.25">
      <c r="Z43" s="20"/>
      <c r="AA43" s="20"/>
      <c r="AB43" s="20"/>
      <c r="AC43" s="20"/>
      <c r="AD43" s="20"/>
      <c r="AE43" s="20"/>
      <c r="AF43" s="20"/>
      <c r="AG43" s="20"/>
      <c r="AH43" s="20"/>
      <c r="AI43" s="20"/>
      <c r="AJ43" s="20"/>
    </row>
    <row r="44" spans="1:36" ht="14.25" customHeight="1" x14ac:dyDescent="0.25">
      <c r="B44" s="270" t="s">
        <v>235</v>
      </c>
      <c r="C44" s="270"/>
      <c r="D44" s="270"/>
      <c r="E44" s="270"/>
      <c r="F44" s="270"/>
      <c r="G44" s="270"/>
      <c r="H44" s="173"/>
      <c r="I44" s="173"/>
      <c r="J44" s="173"/>
      <c r="K44" s="173"/>
      <c r="L44" s="173"/>
      <c r="M44" s="173"/>
      <c r="N44" s="173"/>
      <c r="O44" s="173"/>
      <c r="P44" s="173"/>
      <c r="Q44" s="173"/>
      <c r="R44" s="173"/>
      <c r="S44" s="173"/>
      <c r="T44" s="173"/>
      <c r="U44" s="173"/>
      <c r="V44" s="173"/>
      <c r="W44" s="173"/>
      <c r="X44" s="173"/>
      <c r="Y44" s="173"/>
      <c r="Z44" s="20"/>
      <c r="AA44" s="20"/>
      <c r="AB44" s="20"/>
      <c r="AC44" s="20"/>
      <c r="AD44" s="20"/>
      <c r="AE44" s="20"/>
      <c r="AF44" s="20"/>
      <c r="AG44" s="20"/>
      <c r="AH44" s="20"/>
      <c r="AI44" s="20"/>
      <c r="AJ44" s="20"/>
    </row>
    <row r="45" spans="1:36" ht="14.25" customHeight="1" x14ac:dyDescent="0.25">
      <c r="B45" s="270" t="s">
        <v>236</v>
      </c>
      <c r="C45" s="270"/>
      <c r="D45" s="270"/>
      <c r="E45" s="270"/>
      <c r="F45" s="270"/>
      <c r="G45" s="270"/>
      <c r="H45" s="173"/>
      <c r="I45" s="173"/>
      <c r="J45" s="173"/>
      <c r="K45" s="173"/>
      <c r="L45" s="173"/>
      <c r="M45" s="173"/>
      <c r="N45" s="173"/>
      <c r="O45" s="173"/>
      <c r="P45" s="173"/>
      <c r="Q45" s="173"/>
      <c r="R45" s="173"/>
      <c r="S45" s="173"/>
      <c r="T45" s="173"/>
      <c r="U45" s="173"/>
      <c r="V45" s="173"/>
      <c r="W45" s="173"/>
      <c r="X45" s="173"/>
      <c r="Y45" s="173"/>
      <c r="Z45" s="20"/>
      <c r="AA45" s="20"/>
      <c r="AB45" s="20"/>
      <c r="AC45" s="20"/>
      <c r="AD45" s="20"/>
      <c r="AE45" s="20"/>
      <c r="AF45" s="20"/>
      <c r="AG45" s="20"/>
      <c r="AH45" s="20"/>
      <c r="AI45" s="20"/>
      <c r="AJ45" s="20"/>
    </row>
    <row r="46" spans="1:36" x14ac:dyDescent="0.25">
      <c r="Z46" s="20"/>
      <c r="AA46" s="20"/>
      <c r="AB46" s="20"/>
      <c r="AC46" s="20"/>
      <c r="AD46" s="20"/>
      <c r="AE46" s="20"/>
      <c r="AF46" s="20"/>
      <c r="AG46" s="20"/>
      <c r="AH46" s="20"/>
      <c r="AI46" s="20"/>
      <c r="AJ46" s="20"/>
    </row>
    <row r="47" spans="1:36" x14ac:dyDescent="0.25">
      <c r="Z47" s="20"/>
      <c r="AA47" s="20"/>
      <c r="AB47" s="20"/>
      <c r="AC47" s="20"/>
      <c r="AD47" s="20"/>
      <c r="AE47" s="20"/>
      <c r="AF47" s="20"/>
      <c r="AG47" s="20"/>
      <c r="AH47" s="20"/>
      <c r="AI47" s="20"/>
      <c r="AJ47" s="20"/>
    </row>
  </sheetData>
  <mergeCells count="2">
    <mergeCell ref="B44:G44"/>
    <mergeCell ref="B45:G45"/>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dimension ref="A1:W68"/>
  <sheetViews>
    <sheetView showGridLines="0" zoomScaleNormal="100" workbookViewId="0"/>
  </sheetViews>
  <sheetFormatPr defaultColWidth="9.140625" defaultRowHeight="15" customHeight="1" x14ac:dyDescent="0.25"/>
  <cols>
    <col min="1" max="1" width="5.7109375" style="66" customWidth="1"/>
    <col min="2" max="2" width="63.7109375" style="20" customWidth="1"/>
    <col min="3" max="9" width="14.7109375" style="10" customWidth="1"/>
    <col min="10" max="16384" width="9.140625" style="20"/>
  </cols>
  <sheetData>
    <row r="1" spans="1:9" ht="15" customHeight="1" x14ac:dyDescent="0.25">
      <c r="A1" s="67"/>
      <c r="C1" s="20"/>
      <c r="D1" s="20"/>
      <c r="E1" s="20"/>
      <c r="F1" s="20"/>
      <c r="G1" s="20"/>
      <c r="H1" s="20"/>
      <c r="I1" s="20"/>
    </row>
    <row r="2" spans="1:9" ht="15" customHeight="1" x14ac:dyDescent="0.25">
      <c r="A2" s="67"/>
      <c r="C2" s="20"/>
      <c r="D2" s="20"/>
      <c r="E2" s="20"/>
      <c r="F2" s="20"/>
      <c r="G2" s="20"/>
      <c r="H2" s="20"/>
      <c r="I2" s="20"/>
    </row>
    <row r="3" spans="1:9" ht="15" customHeight="1" x14ac:dyDescent="0.25">
      <c r="A3" s="67"/>
      <c r="B3" s="112" t="s">
        <v>100</v>
      </c>
      <c r="C3" s="21"/>
      <c r="D3" s="20"/>
      <c r="E3" s="21"/>
      <c r="F3" s="21"/>
      <c r="G3" s="21"/>
      <c r="H3" s="21"/>
      <c r="I3" s="21"/>
    </row>
    <row r="4" spans="1:9" ht="8.1" customHeight="1" x14ac:dyDescent="0.25">
      <c r="A4" s="67"/>
      <c r="B4" s="112"/>
      <c r="C4" s="21"/>
      <c r="D4" s="20"/>
      <c r="E4" s="21"/>
      <c r="F4" s="21"/>
      <c r="G4" s="21"/>
      <c r="H4" s="21"/>
      <c r="I4" s="21"/>
    </row>
    <row r="5" spans="1:9" ht="24.95" customHeight="1" x14ac:dyDescent="0.25">
      <c r="B5" s="113" t="s">
        <v>165</v>
      </c>
      <c r="C5" s="114">
        <v>2018</v>
      </c>
      <c r="D5" s="114">
        <v>2019</v>
      </c>
      <c r="E5" s="114">
        <v>2020</v>
      </c>
      <c r="F5" s="114">
        <v>2021</v>
      </c>
      <c r="G5" s="114" t="s">
        <v>66</v>
      </c>
      <c r="H5" s="114" t="s">
        <v>239</v>
      </c>
      <c r="I5" s="114" t="s">
        <v>247</v>
      </c>
    </row>
    <row r="6" spans="1:9" ht="15" customHeight="1" x14ac:dyDescent="0.25">
      <c r="B6" s="102" t="s">
        <v>131</v>
      </c>
      <c r="C6" s="174"/>
      <c r="D6" s="174"/>
      <c r="E6" s="174"/>
      <c r="F6" s="174"/>
      <c r="G6" s="179"/>
      <c r="H6" s="179"/>
      <c r="I6" s="161"/>
    </row>
    <row r="7" spans="1:9" ht="15" customHeight="1" x14ac:dyDescent="0.25">
      <c r="A7" s="66">
        <v>3</v>
      </c>
      <c r="B7" s="103" t="s">
        <v>132</v>
      </c>
      <c r="C7" s="175">
        <v>131899</v>
      </c>
      <c r="D7" s="175">
        <v>-215880</v>
      </c>
      <c r="E7" s="175">
        <v>-676658</v>
      </c>
      <c r="F7" s="175">
        <v>309291</v>
      </c>
      <c r="G7" s="180">
        <v>133811</v>
      </c>
      <c r="H7" s="180">
        <v>165368</v>
      </c>
      <c r="I7" s="162">
        <v>-13692</v>
      </c>
    </row>
    <row r="8" spans="1:9" ht="15" customHeight="1" x14ac:dyDescent="0.25">
      <c r="B8" s="104" t="s">
        <v>133</v>
      </c>
      <c r="C8" s="174"/>
      <c r="D8" s="174"/>
      <c r="E8" s="174"/>
      <c r="F8" s="174"/>
      <c r="G8" s="179"/>
      <c r="H8" s="179"/>
      <c r="I8" s="161"/>
    </row>
    <row r="9" spans="1:9" ht="8.1" customHeight="1" x14ac:dyDescent="0.25">
      <c r="B9" s="103"/>
      <c r="C9" s="174"/>
      <c r="D9" s="174"/>
      <c r="E9" s="174"/>
      <c r="F9" s="174"/>
      <c r="G9" s="179"/>
      <c r="H9" s="179"/>
      <c r="I9" s="161"/>
    </row>
    <row r="10" spans="1:9" ht="15" customHeight="1" x14ac:dyDescent="0.25">
      <c r="A10" s="66">
        <v>5</v>
      </c>
      <c r="B10" s="105" t="s">
        <v>179</v>
      </c>
      <c r="C10" s="174">
        <v>3283</v>
      </c>
      <c r="D10" s="174">
        <v>142133</v>
      </c>
      <c r="E10" s="174">
        <v>557497</v>
      </c>
      <c r="F10" s="174">
        <v>0</v>
      </c>
      <c r="G10" s="179">
        <v>0</v>
      </c>
      <c r="H10" s="179">
        <v>0</v>
      </c>
      <c r="I10" s="161">
        <v>0</v>
      </c>
    </row>
    <row r="11" spans="1:9" ht="15" customHeight="1" x14ac:dyDescent="0.25">
      <c r="A11" s="66">
        <v>6</v>
      </c>
      <c r="B11" s="105" t="s">
        <v>180</v>
      </c>
      <c r="C11" s="174">
        <v>267189</v>
      </c>
      <c r="D11" s="174">
        <v>317892</v>
      </c>
      <c r="E11" s="174">
        <v>243925</v>
      </c>
      <c r="F11" s="174">
        <v>258711</v>
      </c>
      <c r="G11" s="179">
        <v>65892</v>
      </c>
      <c r="H11" s="179">
        <v>74374</v>
      </c>
      <c r="I11" s="161">
        <v>72753</v>
      </c>
    </row>
    <row r="12" spans="1:9" ht="15" customHeight="1" x14ac:dyDescent="0.25">
      <c r="A12" s="66">
        <v>7</v>
      </c>
      <c r="B12" s="105" t="s">
        <v>134</v>
      </c>
      <c r="C12" s="174">
        <v>143199</v>
      </c>
      <c r="D12" s="174">
        <v>65000</v>
      </c>
      <c r="E12" s="174">
        <v>157806</v>
      </c>
      <c r="F12" s="174">
        <v>143496</v>
      </c>
      <c r="G12" s="179">
        <v>5531.99388185922</v>
      </c>
      <c r="H12" s="179">
        <v>57067</v>
      </c>
      <c r="I12" s="161">
        <v>37608</v>
      </c>
    </row>
    <row r="13" spans="1:9" ht="15" customHeight="1" x14ac:dyDescent="0.25">
      <c r="A13" s="66">
        <v>8</v>
      </c>
      <c r="B13" s="106" t="s">
        <v>135</v>
      </c>
      <c r="C13" s="174">
        <v>8616</v>
      </c>
      <c r="D13" s="174">
        <v>-857</v>
      </c>
      <c r="E13" s="174">
        <v>2268</v>
      </c>
      <c r="F13" s="174">
        <v>4891</v>
      </c>
      <c r="G13" s="179">
        <v>84</v>
      </c>
      <c r="H13" s="179">
        <v>-104</v>
      </c>
      <c r="I13" s="161">
        <v>561</v>
      </c>
    </row>
    <row r="14" spans="1:9" ht="15" customHeight="1" x14ac:dyDescent="0.25">
      <c r="A14" s="66">
        <v>9</v>
      </c>
      <c r="B14" s="105" t="s">
        <v>136</v>
      </c>
      <c r="C14" s="174">
        <v>29777</v>
      </c>
      <c r="D14" s="174">
        <v>3854</v>
      </c>
      <c r="E14" s="174">
        <v>13159</v>
      </c>
      <c r="F14" s="174">
        <v>21325</v>
      </c>
      <c r="G14" s="179">
        <v>8743</v>
      </c>
      <c r="H14" s="179">
        <v>-2136</v>
      </c>
      <c r="I14" s="161">
        <v>-3371</v>
      </c>
    </row>
    <row r="15" spans="1:9" ht="15" customHeight="1" x14ac:dyDescent="0.25">
      <c r="A15" s="66">
        <v>10</v>
      </c>
      <c r="B15" s="105" t="s">
        <v>252</v>
      </c>
      <c r="C15" s="174">
        <v>0</v>
      </c>
      <c r="D15" s="174">
        <v>6640</v>
      </c>
      <c r="E15" s="174">
        <v>8058</v>
      </c>
      <c r="F15" s="174">
        <v>-19380</v>
      </c>
      <c r="G15" s="179">
        <v>433</v>
      </c>
      <c r="H15" s="179">
        <v>186</v>
      </c>
      <c r="I15" s="161">
        <v>433</v>
      </c>
    </row>
    <row r="16" spans="1:9" ht="15" customHeight="1" x14ac:dyDescent="0.25">
      <c r="A16" s="66">
        <v>11</v>
      </c>
      <c r="B16" s="105" t="s">
        <v>253</v>
      </c>
      <c r="C16" s="174">
        <v>-348</v>
      </c>
      <c r="D16" s="174">
        <v>0</v>
      </c>
      <c r="E16" s="174">
        <v>0</v>
      </c>
      <c r="F16" s="174">
        <v>26408</v>
      </c>
      <c r="G16" s="179">
        <v>316</v>
      </c>
      <c r="H16" s="179">
        <v>-17234</v>
      </c>
      <c r="I16" s="161">
        <v>2112</v>
      </c>
    </row>
    <row r="17" spans="1:9" ht="15" customHeight="1" x14ac:dyDescent="0.25">
      <c r="A17" s="66">
        <v>12</v>
      </c>
      <c r="B17" s="105" t="s">
        <v>241</v>
      </c>
      <c r="C17" s="174">
        <v>0</v>
      </c>
      <c r="D17" s="174">
        <v>0</v>
      </c>
      <c r="E17" s="174">
        <v>0</v>
      </c>
      <c r="F17" s="174">
        <v>0</v>
      </c>
      <c r="G17" s="179">
        <v>19427</v>
      </c>
      <c r="H17" s="179">
        <v>-28220</v>
      </c>
      <c r="I17" s="161">
        <v>-7766</v>
      </c>
    </row>
    <row r="18" spans="1:9" ht="15" customHeight="1" x14ac:dyDescent="0.25">
      <c r="A18" s="66">
        <v>13</v>
      </c>
      <c r="B18" s="105" t="s">
        <v>121</v>
      </c>
      <c r="C18" s="174">
        <v>0</v>
      </c>
      <c r="D18" s="174">
        <v>0</v>
      </c>
      <c r="E18" s="174">
        <v>0</v>
      </c>
      <c r="F18" s="174">
        <v>-25729</v>
      </c>
      <c r="G18" s="179">
        <v>-7670</v>
      </c>
      <c r="H18" s="179">
        <v>-8000</v>
      </c>
      <c r="I18" s="161">
        <v>4431</v>
      </c>
    </row>
    <row r="19" spans="1:9" ht="15" customHeight="1" x14ac:dyDescent="0.25">
      <c r="A19" s="66">
        <v>14</v>
      </c>
      <c r="B19" s="105" t="s">
        <v>137</v>
      </c>
      <c r="C19" s="174">
        <v>0</v>
      </c>
      <c r="D19" s="174">
        <v>0</v>
      </c>
      <c r="E19" s="174">
        <v>0</v>
      </c>
      <c r="F19" s="174">
        <v>-19407</v>
      </c>
      <c r="G19" s="179">
        <v>0</v>
      </c>
      <c r="H19" s="179">
        <v>0</v>
      </c>
      <c r="I19" s="161">
        <v>0</v>
      </c>
    </row>
    <row r="20" spans="1:9" ht="15" customHeight="1" thickBot="1" x14ac:dyDescent="0.3">
      <c r="A20" s="66">
        <v>15</v>
      </c>
      <c r="B20" s="105" t="s">
        <v>181</v>
      </c>
      <c r="C20" s="174">
        <v>-53040</v>
      </c>
      <c r="D20" s="174">
        <v>-71634</v>
      </c>
      <c r="E20" s="174">
        <v>92460</v>
      </c>
      <c r="F20" s="174">
        <v>-38487.286010214128</v>
      </c>
      <c r="G20" s="179">
        <v>-156441.01999999999</v>
      </c>
      <c r="H20" s="179">
        <v>-22810</v>
      </c>
      <c r="I20" s="161">
        <v>-23305</v>
      </c>
    </row>
    <row r="21" spans="1:9" ht="15" customHeight="1" thickTop="1" x14ac:dyDescent="0.25">
      <c r="A21" s="66">
        <v>16</v>
      </c>
      <c r="B21" s="107" t="s">
        <v>138</v>
      </c>
      <c r="C21" s="176">
        <v>530575</v>
      </c>
      <c r="D21" s="176">
        <v>247148</v>
      </c>
      <c r="E21" s="176">
        <v>398515</v>
      </c>
      <c r="F21" s="176">
        <v>661118.71398978587</v>
      </c>
      <c r="G21" s="181">
        <v>70126.973881859245</v>
      </c>
      <c r="H21" s="181">
        <v>218491</v>
      </c>
      <c r="I21" s="163">
        <v>69764</v>
      </c>
    </row>
    <row r="22" spans="1:9" ht="8.1" customHeight="1" x14ac:dyDescent="0.25">
      <c r="B22" s="108"/>
      <c r="C22" s="174"/>
      <c r="D22" s="174"/>
      <c r="E22" s="174"/>
      <c r="F22" s="174"/>
      <c r="G22" s="179"/>
      <c r="H22" s="179"/>
      <c r="I22" s="161"/>
    </row>
    <row r="23" spans="1:9" ht="15" customHeight="1" x14ac:dyDescent="0.25">
      <c r="A23" s="66">
        <v>18</v>
      </c>
      <c r="B23" s="105" t="s">
        <v>139</v>
      </c>
      <c r="C23" s="174">
        <v>-74592</v>
      </c>
      <c r="D23" s="174">
        <v>-71804</v>
      </c>
      <c r="E23" s="174">
        <v>-69906</v>
      </c>
      <c r="F23" s="174">
        <v>-121112</v>
      </c>
      <c r="G23" s="179">
        <v>-30739</v>
      </c>
      <c r="H23" s="179">
        <v>-28413</v>
      </c>
      <c r="I23" s="161">
        <v>-29319</v>
      </c>
    </row>
    <row r="24" spans="1:9" ht="15" customHeight="1" x14ac:dyDescent="0.25">
      <c r="A24" s="66">
        <v>19</v>
      </c>
      <c r="B24" s="105" t="s">
        <v>140</v>
      </c>
      <c r="C24" s="174">
        <v>0</v>
      </c>
      <c r="D24" s="174">
        <v>-3259</v>
      </c>
      <c r="E24" s="174">
        <v>-1385</v>
      </c>
      <c r="F24" s="174">
        <v>-1415</v>
      </c>
      <c r="G24" s="179">
        <v>-59</v>
      </c>
      <c r="H24" s="179">
        <v>-357</v>
      </c>
      <c r="I24" s="161">
        <v>-292</v>
      </c>
    </row>
    <row r="25" spans="1:9" ht="15" customHeight="1" x14ac:dyDescent="0.25">
      <c r="A25" s="66">
        <v>20</v>
      </c>
      <c r="B25" s="105" t="s">
        <v>141</v>
      </c>
      <c r="C25" s="174">
        <v>0</v>
      </c>
      <c r="D25" s="174">
        <v>0</v>
      </c>
      <c r="E25" s="174">
        <v>-14481</v>
      </c>
      <c r="F25" s="174">
        <v>0</v>
      </c>
      <c r="G25" s="179">
        <v>-3277</v>
      </c>
      <c r="H25" s="179">
        <v>0</v>
      </c>
      <c r="I25" s="161">
        <v>0</v>
      </c>
    </row>
    <row r="26" spans="1:9" ht="15" customHeight="1" thickBot="1" x14ac:dyDescent="0.3">
      <c r="A26" s="66">
        <v>21</v>
      </c>
      <c r="B26" s="105" t="s">
        <v>178</v>
      </c>
      <c r="C26" s="174">
        <v>-108385</v>
      </c>
      <c r="D26" s="174">
        <v>-49262</v>
      </c>
      <c r="E26" s="174">
        <v>-21043</v>
      </c>
      <c r="F26" s="174">
        <v>-45607</v>
      </c>
      <c r="G26" s="179">
        <v>-58632</v>
      </c>
      <c r="H26" s="179">
        <v>-20434</v>
      </c>
      <c r="I26" s="161">
        <v>-25739</v>
      </c>
    </row>
    <row r="27" spans="1:9" ht="15" customHeight="1" thickTop="1" x14ac:dyDescent="0.25">
      <c r="A27" s="66">
        <v>22</v>
      </c>
      <c r="B27" s="107" t="s">
        <v>142</v>
      </c>
      <c r="C27" s="176">
        <v>347598</v>
      </c>
      <c r="D27" s="176">
        <v>122823</v>
      </c>
      <c r="E27" s="176">
        <v>291700</v>
      </c>
      <c r="F27" s="176">
        <v>492984.71398978587</v>
      </c>
      <c r="G27" s="181">
        <v>-22580.026118140755</v>
      </c>
      <c r="H27" s="181">
        <v>169287</v>
      </c>
      <c r="I27" s="163">
        <v>14414</v>
      </c>
    </row>
    <row r="28" spans="1:9" ht="8.1" customHeight="1" x14ac:dyDescent="0.25">
      <c r="B28" s="108"/>
      <c r="C28" s="174"/>
      <c r="D28" s="174"/>
      <c r="E28" s="174"/>
      <c r="F28" s="174"/>
      <c r="G28" s="179"/>
      <c r="H28" s="179"/>
      <c r="I28" s="161"/>
    </row>
    <row r="29" spans="1:9" ht="15" customHeight="1" x14ac:dyDescent="0.25">
      <c r="B29" s="102" t="s">
        <v>143</v>
      </c>
      <c r="C29" s="174"/>
      <c r="D29" s="174"/>
      <c r="E29" s="174"/>
      <c r="F29" s="174"/>
      <c r="G29" s="179"/>
      <c r="H29" s="179"/>
      <c r="I29" s="161"/>
    </row>
    <row r="30" spans="1:9" ht="15" customHeight="1" x14ac:dyDescent="0.25">
      <c r="A30" s="66">
        <v>25</v>
      </c>
      <c r="B30" s="105" t="s">
        <v>175</v>
      </c>
      <c r="C30" s="174">
        <v>-299773</v>
      </c>
      <c r="D30" s="174">
        <v>-396672</v>
      </c>
      <c r="E30" s="174">
        <v>-323688</v>
      </c>
      <c r="F30" s="174">
        <v>-485204</v>
      </c>
      <c r="G30" s="179">
        <v>-83273</v>
      </c>
      <c r="H30" s="179">
        <v>-98486</v>
      </c>
      <c r="I30" s="161">
        <v>-85078</v>
      </c>
    </row>
    <row r="31" spans="1:9" ht="15" customHeight="1" x14ac:dyDescent="0.25">
      <c r="A31" s="66">
        <v>26</v>
      </c>
      <c r="B31" s="105" t="s">
        <v>176</v>
      </c>
      <c r="C31" s="174">
        <v>0</v>
      </c>
      <c r="D31" s="174">
        <v>0</v>
      </c>
      <c r="E31" s="174">
        <v>0</v>
      </c>
      <c r="F31" s="174">
        <v>0</v>
      </c>
      <c r="G31" s="179">
        <v>-194</v>
      </c>
      <c r="H31" s="179">
        <v>0</v>
      </c>
      <c r="I31" s="161">
        <v>-4572</v>
      </c>
    </row>
    <row r="32" spans="1:9" ht="15" customHeight="1" x14ac:dyDescent="0.25">
      <c r="A32" s="66">
        <v>27</v>
      </c>
      <c r="B32" s="105" t="s">
        <v>144</v>
      </c>
      <c r="C32" s="174">
        <v>140402</v>
      </c>
      <c r="D32" s="174">
        <v>54710</v>
      </c>
      <c r="E32" s="174">
        <v>-47522</v>
      </c>
      <c r="F32" s="174">
        <v>20076</v>
      </c>
      <c r="G32" s="179">
        <v>2006</v>
      </c>
      <c r="H32" s="179">
        <v>-3231</v>
      </c>
      <c r="I32" s="161">
        <v>12749</v>
      </c>
    </row>
    <row r="33" spans="1:9" ht="15" customHeight="1" x14ac:dyDescent="0.25">
      <c r="A33" s="66">
        <v>28</v>
      </c>
      <c r="B33" s="105" t="s">
        <v>177</v>
      </c>
      <c r="C33" s="174">
        <v>1268</v>
      </c>
      <c r="D33" s="174">
        <v>6570</v>
      </c>
      <c r="E33" s="174">
        <v>2014</v>
      </c>
      <c r="F33" s="174">
        <v>2210</v>
      </c>
      <c r="G33" s="179">
        <v>212</v>
      </c>
      <c r="H33" s="179">
        <v>183</v>
      </c>
      <c r="I33" s="161">
        <v>10</v>
      </c>
    </row>
    <row r="34" spans="1:9" ht="15" customHeight="1" thickBot="1" x14ac:dyDescent="0.3">
      <c r="A34" s="66">
        <v>29</v>
      </c>
      <c r="B34" s="105" t="s">
        <v>164</v>
      </c>
      <c r="C34" s="174">
        <v>0</v>
      </c>
      <c r="D34" s="174">
        <v>-71054</v>
      </c>
      <c r="E34" s="174">
        <v>-13392</v>
      </c>
      <c r="F34" s="174">
        <v>-6356</v>
      </c>
      <c r="G34" s="179">
        <v>0</v>
      </c>
      <c r="H34" s="179">
        <v>-7000</v>
      </c>
      <c r="I34" s="161">
        <v>0</v>
      </c>
    </row>
    <row r="35" spans="1:9" ht="15" customHeight="1" thickTop="1" x14ac:dyDescent="0.25">
      <c r="A35" s="66">
        <v>30</v>
      </c>
      <c r="B35" s="107" t="s">
        <v>145</v>
      </c>
      <c r="C35" s="176">
        <v>-158103</v>
      </c>
      <c r="D35" s="176">
        <v>-406446</v>
      </c>
      <c r="E35" s="176">
        <v>-382588</v>
      </c>
      <c r="F35" s="176">
        <v>-469274</v>
      </c>
      <c r="G35" s="181">
        <v>-81249</v>
      </c>
      <c r="H35" s="181">
        <v>-108534</v>
      </c>
      <c r="I35" s="163">
        <v>-76891</v>
      </c>
    </row>
    <row r="36" spans="1:9" ht="8.1" customHeight="1" x14ac:dyDescent="0.25">
      <c r="B36" s="108"/>
      <c r="C36" s="174"/>
      <c r="D36" s="174"/>
      <c r="E36" s="174"/>
      <c r="F36" s="174"/>
      <c r="G36" s="179"/>
      <c r="H36" s="179"/>
      <c r="I36" s="161"/>
    </row>
    <row r="37" spans="1:9" ht="15" customHeight="1" x14ac:dyDescent="0.25">
      <c r="B37" s="102" t="s">
        <v>146</v>
      </c>
      <c r="C37" s="174"/>
      <c r="D37" s="174"/>
      <c r="E37" s="174"/>
      <c r="F37" s="174"/>
      <c r="G37" s="179"/>
      <c r="H37" s="179"/>
      <c r="I37" s="161"/>
    </row>
    <row r="38" spans="1:9" ht="15" customHeight="1" x14ac:dyDescent="0.25">
      <c r="A38" s="66">
        <v>33</v>
      </c>
      <c r="B38" s="105" t="s">
        <v>147</v>
      </c>
      <c r="C38" s="174">
        <v>294640</v>
      </c>
      <c r="D38" s="174">
        <v>106229</v>
      </c>
      <c r="E38" s="174">
        <v>1296496</v>
      </c>
      <c r="F38" s="174">
        <v>59771</v>
      </c>
      <c r="G38" s="179">
        <v>90000</v>
      </c>
      <c r="H38" s="179">
        <v>0</v>
      </c>
      <c r="I38" s="161">
        <v>0</v>
      </c>
    </row>
    <row r="39" spans="1:9" ht="15" customHeight="1" x14ac:dyDescent="0.25">
      <c r="A39" s="66">
        <v>34</v>
      </c>
      <c r="B39" s="105" t="s">
        <v>148</v>
      </c>
      <c r="C39" s="174">
        <v>-1739</v>
      </c>
      <c r="D39" s="174">
        <v>-255</v>
      </c>
      <c r="E39" s="174">
        <v>-9921</v>
      </c>
      <c r="F39" s="174">
        <v>-178</v>
      </c>
      <c r="G39" s="179">
        <v>0</v>
      </c>
      <c r="H39" s="179">
        <v>0</v>
      </c>
      <c r="I39" s="161">
        <v>0</v>
      </c>
    </row>
    <row r="40" spans="1:9" ht="15" customHeight="1" x14ac:dyDescent="0.25">
      <c r="A40" s="66">
        <v>35</v>
      </c>
      <c r="B40" s="105" t="s">
        <v>149</v>
      </c>
      <c r="C40" s="174">
        <v>-295104</v>
      </c>
      <c r="D40" s="174">
        <v>-19437</v>
      </c>
      <c r="E40" s="174">
        <v>-757513</v>
      </c>
      <c r="F40" s="174">
        <v>-251044</v>
      </c>
      <c r="G40" s="179">
        <v>-4739</v>
      </c>
      <c r="H40" s="179">
        <v>-5009</v>
      </c>
      <c r="I40" s="161">
        <v>-9946</v>
      </c>
    </row>
    <row r="41" spans="1:9" ht="15" customHeight="1" x14ac:dyDescent="0.25">
      <c r="A41" s="66">
        <v>36</v>
      </c>
      <c r="B41" s="105" t="s">
        <v>168</v>
      </c>
      <c r="C41" s="174">
        <v>0</v>
      </c>
      <c r="D41" s="174">
        <v>0</v>
      </c>
      <c r="E41" s="174">
        <v>0</v>
      </c>
      <c r="F41" s="174">
        <v>-90512</v>
      </c>
      <c r="G41" s="179">
        <v>0</v>
      </c>
      <c r="H41" s="179">
        <v>0</v>
      </c>
      <c r="I41" s="161">
        <v>0</v>
      </c>
    </row>
    <row r="42" spans="1:9" ht="15" customHeight="1" x14ac:dyDescent="0.25">
      <c r="A42" s="66">
        <v>37</v>
      </c>
      <c r="B42" s="105" t="s">
        <v>169</v>
      </c>
      <c r="C42" s="174">
        <v>0</v>
      </c>
      <c r="D42" s="174">
        <v>-8103</v>
      </c>
      <c r="E42" s="174">
        <v>0</v>
      </c>
      <c r="F42" s="174">
        <v>0</v>
      </c>
      <c r="G42" s="179">
        <v>-128470</v>
      </c>
      <c r="H42" s="179">
        <v>0</v>
      </c>
      <c r="I42" s="161">
        <v>0</v>
      </c>
    </row>
    <row r="43" spans="1:9" ht="15" customHeight="1" x14ac:dyDescent="0.25">
      <c r="A43" s="66">
        <v>38</v>
      </c>
      <c r="B43" s="105" t="s">
        <v>150</v>
      </c>
      <c r="C43" s="174">
        <v>0</v>
      </c>
      <c r="D43" s="174">
        <v>-13280</v>
      </c>
      <c r="E43" s="174">
        <v>-9100</v>
      </c>
      <c r="F43" s="174">
        <v>-9827</v>
      </c>
      <c r="G43" s="179">
        <v>-1984</v>
      </c>
      <c r="H43" s="179">
        <v>-1867</v>
      </c>
      <c r="I43" s="161">
        <v>-8648</v>
      </c>
    </row>
    <row r="44" spans="1:9" ht="15" customHeight="1" x14ac:dyDescent="0.25">
      <c r="A44" s="66">
        <v>39</v>
      </c>
      <c r="B44" s="105" t="s">
        <v>151</v>
      </c>
      <c r="C44" s="174">
        <v>-3475</v>
      </c>
      <c r="D44" s="174">
        <v>-113389</v>
      </c>
      <c r="E44" s="174">
        <v>-55964</v>
      </c>
      <c r="F44" s="174">
        <v>-52344</v>
      </c>
      <c r="G44" s="179">
        <v>-43874</v>
      </c>
      <c r="H44" s="179">
        <v>-8930</v>
      </c>
      <c r="I44" s="161">
        <v>-2996</v>
      </c>
    </row>
    <row r="45" spans="1:9" ht="15" customHeight="1" x14ac:dyDescent="0.25">
      <c r="A45" s="66">
        <v>40</v>
      </c>
      <c r="B45" s="105" t="s">
        <v>170</v>
      </c>
      <c r="C45" s="174">
        <v>-80000</v>
      </c>
      <c r="D45" s="174">
        <v>0</v>
      </c>
      <c r="E45" s="174">
        <v>0</v>
      </c>
      <c r="F45" s="174">
        <v>0</v>
      </c>
      <c r="G45" s="179">
        <v>-6126</v>
      </c>
      <c r="H45" s="179">
        <v>0</v>
      </c>
      <c r="I45" s="161">
        <v>0</v>
      </c>
    </row>
    <row r="46" spans="1:9" ht="15" customHeight="1" x14ac:dyDescent="0.25">
      <c r="A46" s="66">
        <v>41</v>
      </c>
      <c r="B46" s="105" t="s">
        <v>171</v>
      </c>
      <c r="C46" s="174">
        <v>0</v>
      </c>
      <c r="D46" s="174">
        <v>0</v>
      </c>
      <c r="E46" s="174">
        <v>1009</v>
      </c>
      <c r="F46" s="174">
        <v>0</v>
      </c>
      <c r="G46" s="179">
        <v>0</v>
      </c>
      <c r="H46" s="179">
        <v>0</v>
      </c>
      <c r="I46" s="161">
        <v>0</v>
      </c>
    </row>
    <row r="47" spans="1:9" ht="15" customHeight="1" x14ac:dyDescent="0.25">
      <c r="A47" s="66">
        <v>42</v>
      </c>
      <c r="B47" s="105" t="s">
        <v>172</v>
      </c>
      <c r="C47" s="174">
        <v>-1352</v>
      </c>
      <c r="D47" s="174">
        <v>0</v>
      </c>
      <c r="E47" s="174">
        <v>0</v>
      </c>
      <c r="F47" s="174">
        <v>0</v>
      </c>
      <c r="G47" s="179">
        <v>0</v>
      </c>
      <c r="H47" s="179">
        <v>0</v>
      </c>
      <c r="I47" s="161">
        <v>0</v>
      </c>
    </row>
    <row r="48" spans="1:9" ht="15" customHeight="1" x14ac:dyDescent="0.25">
      <c r="A48" s="66">
        <v>43</v>
      </c>
      <c r="B48" s="105" t="s">
        <v>173</v>
      </c>
      <c r="C48" s="174">
        <v>-2757</v>
      </c>
      <c r="D48" s="174">
        <v>0</v>
      </c>
      <c r="E48" s="174">
        <v>0</v>
      </c>
      <c r="F48" s="174">
        <v>0</v>
      </c>
      <c r="G48" s="179">
        <v>0</v>
      </c>
      <c r="H48" s="179">
        <v>0</v>
      </c>
      <c r="I48" s="161">
        <v>0</v>
      </c>
    </row>
    <row r="49" spans="1:23" ht="15" customHeight="1" thickBot="1" x14ac:dyDescent="0.3">
      <c r="A49" s="66">
        <v>44</v>
      </c>
      <c r="B49" s="105" t="s">
        <v>174</v>
      </c>
      <c r="C49" s="174">
        <v>-87623</v>
      </c>
      <c r="D49" s="174">
        <v>0</v>
      </c>
      <c r="E49" s="174">
        <v>0</v>
      </c>
      <c r="F49" s="174">
        <v>0</v>
      </c>
      <c r="G49" s="179">
        <v>0</v>
      </c>
      <c r="H49" s="179">
        <v>0</v>
      </c>
      <c r="I49" s="161">
        <v>0</v>
      </c>
    </row>
    <row r="50" spans="1:23" ht="15" customHeight="1" thickTop="1" x14ac:dyDescent="0.25">
      <c r="A50" s="66">
        <v>45</v>
      </c>
      <c r="B50" s="107" t="s">
        <v>152</v>
      </c>
      <c r="C50" s="176">
        <v>-177410</v>
      </c>
      <c r="D50" s="176">
        <v>-48235</v>
      </c>
      <c r="E50" s="176">
        <v>465007</v>
      </c>
      <c r="F50" s="176">
        <v>-344134</v>
      </c>
      <c r="G50" s="181">
        <v>-95193</v>
      </c>
      <c r="H50" s="181">
        <v>-15806</v>
      </c>
      <c r="I50" s="163">
        <v>-21590</v>
      </c>
    </row>
    <row r="51" spans="1:23" ht="8.1" customHeight="1" x14ac:dyDescent="0.25">
      <c r="B51" s="108"/>
      <c r="C51" s="174"/>
      <c r="D51" s="174"/>
      <c r="E51" s="174"/>
      <c r="F51" s="174"/>
      <c r="G51" s="179"/>
      <c r="H51" s="179"/>
      <c r="I51" s="161"/>
    </row>
    <row r="52" spans="1:23" ht="15" customHeight="1" thickBot="1" x14ac:dyDescent="0.3">
      <c r="A52" s="66">
        <v>47</v>
      </c>
      <c r="B52" s="118" t="s">
        <v>153</v>
      </c>
      <c r="C52" s="177">
        <v>1816</v>
      </c>
      <c r="D52" s="177">
        <v>-2462</v>
      </c>
      <c r="E52" s="177">
        <v>-16070</v>
      </c>
      <c r="F52" s="177">
        <v>-21923</v>
      </c>
      <c r="G52" s="182">
        <v>31397</v>
      </c>
      <c r="H52" s="182">
        <v>-16111</v>
      </c>
      <c r="I52" s="164">
        <v>-3128</v>
      </c>
    </row>
    <row r="53" spans="1:23" ht="15" customHeight="1" thickTop="1" x14ac:dyDescent="0.25">
      <c r="A53" s="66">
        <v>48</v>
      </c>
      <c r="B53" s="109" t="s">
        <v>167</v>
      </c>
      <c r="C53" s="174">
        <v>0</v>
      </c>
      <c r="D53" s="174">
        <v>0</v>
      </c>
      <c r="E53" s="174">
        <v>29496</v>
      </c>
      <c r="F53" s="174">
        <v>0</v>
      </c>
      <c r="G53" s="179">
        <v>0</v>
      </c>
      <c r="H53" s="179">
        <v>0</v>
      </c>
      <c r="I53" s="161">
        <v>0</v>
      </c>
    </row>
    <row r="54" spans="1:23" ht="8.1" customHeight="1" x14ac:dyDescent="0.25">
      <c r="B54" s="108"/>
      <c r="C54" s="174"/>
      <c r="D54" s="174"/>
      <c r="E54" s="174"/>
      <c r="F54" s="174"/>
      <c r="G54" s="179"/>
      <c r="H54" s="179"/>
      <c r="I54" s="161"/>
    </row>
    <row r="55" spans="1:23" ht="15" customHeight="1" thickBot="1" x14ac:dyDescent="0.3">
      <c r="A55" s="66">
        <v>49</v>
      </c>
      <c r="B55" s="119" t="s">
        <v>154</v>
      </c>
      <c r="C55" s="178">
        <v>13901</v>
      </c>
      <c r="D55" s="178">
        <v>-334320</v>
      </c>
      <c r="E55" s="178">
        <v>387545</v>
      </c>
      <c r="F55" s="178">
        <v>-342346.28601021413</v>
      </c>
      <c r="G55" s="183">
        <v>-167625.02611814075</v>
      </c>
      <c r="H55" s="183">
        <v>28836</v>
      </c>
      <c r="I55" s="165">
        <v>-87195</v>
      </c>
    </row>
    <row r="56" spans="1:23" ht="15" customHeight="1" thickTop="1" x14ac:dyDescent="0.25">
      <c r="A56" s="66">
        <v>50</v>
      </c>
      <c r="B56" s="105" t="s">
        <v>155</v>
      </c>
      <c r="C56" s="174">
        <v>1019037</v>
      </c>
      <c r="D56" s="174">
        <v>1032938</v>
      </c>
      <c r="E56" s="174">
        <v>698618</v>
      </c>
      <c r="F56" s="174">
        <v>1086163</v>
      </c>
      <c r="G56" s="179">
        <v>743817</v>
      </c>
      <c r="H56" s="179">
        <v>576192</v>
      </c>
      <c r="I56" s="161">
        <v>605028</v>
      </c>
    </row>
    <row r="57" spans="1:23" ht="15" customHeight="1" x14ac:dyDescent="0.25">
      <c r="A57" s="66">
        <v>51</v>
      </c>
      <c r="B57" s="105" t="s">
        <v>156</v>
      </c>
      <c r="C57" s="174">
        <v>1032938</v>
      </c>
      <c r="D57" s="174">
        <v>698618</v>
      </c>
      <c r="E57" s="174">
        <v>1086163</v>
      </c>
      <c r="F57" s="174">
        <v>743816.71398978599</v>
      </c>
      <c r="G57" s="179">
        <v>576191.97388185922</v>
      </c>
      <c r="H57" s="179">
        <v>605028</v>
      </c>
      <c r="I57" s="161">
        <v>517833</v>
      </c>
    </row>
    <row r="58" spans="1:23" ht="8.1" customHeight="1" x14ac:dyDescent="0.25">
      <c r="C58" s="110"/>
      <c r="E58" s="110"/>
      <c r="F58" s="110"/>
      <c r="G58" s="110"/>
      <c r="H58" s="110"/>
      <c r="I58" s="110"/>
    </row>
    <row r="59" spans="1:23" ht="15" customHeight="1" x14ac:dyDescent="0.25">
      <c r="B59" s="117" t="s">
        <v>166</v>
      </c>
      <c r="C59" s="116"/>
      <c r="D59" s="116"/>
      <c r="E59" s="116"/>
      <c r="F59" s="116"/>
      <c r="G59" s="116"/>
      <c r="H59" s="116"/>
      <c r="I59" s="116"/>
      <c r="J59" s="116"/>
      <c r="K59" s="116"/>
      <c r="L59" s="116"/>
      <c r="M59" s="116"/>
      <c r="N59" s="116"/>
      <c r="O59" s="116"/>
      <c r="P59" s="116"/>
      <c r="Q59" s="116"/>
      <c r="R59" s="116"/>
      <c r="S59" s="116"/>
      <c r="T59" s="116"/>
      <c r="U59" s="116"/>
      <c r="V59" s="116"/>
      <c r="W59" s="116"/>
    </row>
    <row r="68" spans="3:9" ht="15" customHeight="1" x14ac:dyDescent="0.25">
      <c r="C68" s="111"/>
      <c r="D68" s="111"/>
      <c r="E68" s="111"/>
      <c r="F68" s="111"/>
      <c r="G68" s="111"/>
      <c r="H68" s="111"/>
      <c r="I68" s="11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dimension ref="A1:I63"/>
  <sheetViews>
    <sheetView showGridLines="0" zoomScaleNormal="100" workbookViewId="0"/>
  </sheetViews>
  <sheetFormatPr defaultColWidth="10.7109375" defaultRowHeight="14.25" x14ac:dyDescent="0.25"/>
  <cols>
    <col min="1" max="1" width="5.7109375" style="124" customWidth="1"/>
    <col min="2" max="2" width="42.140625" style="93" bestFit="1" customWidth="1"/>
    <col min="3" max="9" width="18.7109375" style="94" customWidth="1"/>
    <col min="10" max="16384" width="10.7109375" style="100"/>
  </cols>
  <sheetData>
    <row r="1" spans="1:9" s="20" customFormat="1" ht="15" customHeight="1" x14ac:dyDescent="0.25">
      <c r="A1" s="67"/>
    </row>
    <row r="2" spans="1:9" s="20" customFormat="1" ht="15" customHeight="1" x14ac:dyDescent="0.25">
      <c r="A2" s="67"/>
    </row>
    <row r="3" spans="1:9" s="20" customFormat="1" ht="15" customHeight="1" x14ac:dyDescent="0.25">
      <c r="A3" s="67"/>
      <c r="B3" s="112" t="s">
        <v>99</v>
      </c>
      <c r="D3" s="21"/>
      <c r="F3" s="21"/>
      <c r="G3" s="21"/>
      <c r="H3" s="21"/>
      <c r="I3" s="21"/>
    </row>
    <row r="4" spans="1:9" s="20" customFormat="1" ht="8.1" customHeight="1" x14ac:dyDescent="0.25">
      <c r="A4" s="67"/>
      <c r="B4" s="112"/>
      <c r="C4" s="66" t="s">
        <v>13</v>
      </c>
      <c r="D4" s="66" t="s">
        <v>30</v>
      </c>
      <c r="E4" s="66" t="s">
        <v>41</v>
      </c>
      <c r="F4" s="66" t="s">
        <v>65</v>
      </c>
      <c r="G4" s="66" t="s">
        <v>66</v>
      </c>
      <c r="H4" s="66" t="s">
        <v>239</v>
      </c>
      <c r="I4" s="66" t="s">
        <v>247</v>
      </c>
    </row>
    <row r="5" spans="1:9" s="20" customFormat="1" ht="24.95" customHeight="1" x14ac:dyDescent="0.25">
      <c r="A5" s="123"/>
      <c r="B5" s="115" t="s">
        <v>165</v>
      </c>
      <c r="C5" s="114" t="s">
        <v>160</v>
      </c>
      <c r="D5" s="114" t="s">
        <v>161</v>
      </c>
      <c r="E5" s="114" t="s">
        <v>159</v>
      </c>
      <c r="F5" s="114" t="s">
        <v>158</v>
      </c>
      <c r="G5" s="114" t="s">
        <v>162</v>
      </c>
      <c r="H5" s="114" t="s">
        <v>240</v>
      </c>
      <c r="I5" s="114" t="s">
        <v>248</v>
      </c>
    </row>
    <row r="6" spans="1:9" s="20" customFormat="1" ht="15" customHeight="1" x14ac:dyDescent="0.25">
      <c r="A6" s="123"/>
      <c r="B6" s="95" t="s">
        <v>103</v>
      </c>
      <c r="C6" s="191"/>
      <c r="D6" s="191"/>
      <c r="E6" s="191"/>
      <c r="F6" s="191"/>
      <c r="G6" s="192"/>
      <c r="H6" s="192"/>
      <c r="I6" s="166"/>
    </row>
    <row r="7" spans="1:9" s="20" customFormat="1" ht="15" customHeight="1" x14ac:dyDescent="0.25">
      <c r="A7" s="123">
        <v>3</v>
      </c>
      <c r="B7" s="96" t="s">
        <v>104</v>
      </c>
      <c r="C7" s="186">
        <v>1032938</v>
      </c>
      <c r="D7" s="186">
        <v>698618</v>
      </c>
      <c r="E7" s="186">
        <v>1086163</v>
      </c>
      <c r="F7" s="186">
        <v>743817</v>
      </c>
      <c r="G7" s="193">
        <v>576192</v>
      </c>
      <c r="H7" s="193">
        <v>605028</v>
      </c>
      <c r="I7" s="167">
        <v>517833</v>
      </c>
    </row>
    <row r="8" spans="1:9" s="20" customFormat="1" ht="15" customHeight="1" x14ac:dyDescent="0.25">
      <c r="A8" s="123">
        <v>4</v>
      </c>
      <c r="B8" s="96" t="s">
        <v>105</v>
      </c>
      <c r="C8" s="186">
        <v>91878</v>
      </c>
      <c r="D8" s="186">
        <v>58423</v>
      </c>
      <c r="E8" s="186">
        <v>35044</v>
      </c>
      <c r="F8" s="186">
        <v>19202</v>
      </c>
      <c r="G8" s="193">
        <v>22758</v>
      </c>
      <c r="H8" s="193">
        <v>27541</v>
      </c>
      <c r="I8" s="167">
        <v>20030</v>
      </c>
    </row>
    <row r="9" spans="1:9" s="20" customFormat="1" ht="15" customHeight="1" x14ac:dyDescent="0.25">
      <c r="A9" s="123">
        <v>5</v>
      </c>
      <c r="B9" s="96" t="s">
        <v>163</v>
      </c>
      <c r="C9" s="186">
        <v>7385</v>
      </c>
      <c r="D9" s="186">
        <v>4835</v>
      </c>
      <c r="E9" s="186">
        <v>16329</v>
      </c>
      <c r="F9" s="186">
        <v>16292</v>
      </c>
      <c r="G9" s="193">
        <v>21396</v>
      </c>
      <c r="H9" s="193">
        <v>40817</v>
      </c>
      <c r="I9" s="167">
        <v>26485</v>
      </c>
    </row>
    <row r="10" spans="1:9" s="20" customFormat="1" ht="15" customHeight="1" x14ac:dyDescent="0.25">
      <c r="A10" s="123">
        <v>6</v>
      </c>
      <c r="B10" s="96" t="s">
        <v>106</v>
      </c>
      <c r="C10" s="186">
        <v>173204</v>
      </c>
      <c r="D10" s="186">
        <v>177231</v>
      </c>
      <c r="E10" s="186">
        <v>229032</v>
      </c>
      <c r="F10" s="186">
        <v>231174</v>
      </c>
      <c r="G10" s="193">
        <v>189014</v>
      </c>
      <c r="H10" s="193">
        <v>192314</v>
      </c>
      <c r="I10" s="167">
        <v>160226</v>
      </c>
    </row>
    <row r="11" spans="1:9" s="20" customFormat="1" ht="15" customHeight="1" x14ac:dyDescent="0.25">
      <c r="A11" s="123">
        <v>7</v>
      </c>
      <c r="B11" s="96" t="s">
        <v>78</v>
      </c>
      <c r="C11" s="186">
        <v>269705</v>
      </c>
      <c r="D11" s="186">
        <v>295258</v>
      </c>
      <c r="E11" s="186">
        <v>256522</v>
      </c>
      <c r="F11" s="186">
        <v>372502</v>
      </c>
      <c r="G11" s="193">
        <v>514557</v>
      </c>
      <c r="H11" s="193">
        <v>541716</v>
      </c>
      <c r="I11" s="167">
        <v>492673</v>
      </c>
    </row>
    <row r="12" spans="1:9" s="20" customFormat="1" ht="15" customHeight="1" x14ac:dyDescent="0.25">
      <c r="A12" s="123">
        <v>8</v>
      </c>
      <c r="B12" s="96" t="s">
        <v>107</v>
      </c>
      <c r="C12" s="186">
        <v>0</v>
      </c>
      <c r="D12" s="186">
        <v>37850</v>
      </c>
      <c r="E12" s="186">
        <v>12953</v>
      </c>
      <c r="F12" s="186">
        <v>8703</v>
      </c>
      <c r="G12" s="193">
        <v>4291</v>
      </c>
      <c r="H12" s="193">
        <v>4481</v>
      </c>
      <c r="I12" s="167">
        <v>4367</v>
      </c>
    </row>
    <row r="13" spans="1:9" s="20" customFormat="1" ht="15" customHeight="1" thickBot="1" x14ac:dyDescent="0.3">
      <c r="A13" s="123">
        <v>9</v>
      </c>
      <c r="B13" s="97" t="s">
        <v>79</v>
      </c>
      <c r="C13" s="187">
        <v>122857</v>
      </c>
      <c r="D13" s="187">
        <v>103134</v>
      </c>
      <c r="E13" s="187">
        <v>91141</v>
      </c>
      <c r="F13" s="187">
        <v>81119.405709999992</v>
      </c>
      <c r="G13" s="194">
        <v>77776</v>
      </c>
      <c r="H13" s="194">
        <v>89196</v>
      </c>
      <c r="I13" s="168">
        <v>89790</v>
      </c>
    </row>
    <row r="14" spans="1:9" s="20" customFormat="1" ht="15" customHeight="1" thickTop="1" x14ac:dyDescent="0.25">
      <c r="A14" s="123"/>
      <c r="B14" s="8"/>
      <c r="C14" s="188">
        <f>SUM(C7:C13)</f>
        <v>1697967</v>
      </c>
      <c r="D14" s="188">
        <f t="shared" ref="D14:G14" si="0">SUM(D7:D13)</f>
        <v>1375349</v>
      </c>
      <c r="E14" s="188">
        <f t="shared" si="0"/>
        <v>1727184</v>
      </c>
      <c r="F14" s="188">
        <f t="shared" si="0"/>
        <v>1472809.4057100001</v>
      </c>
      <c r="G14" s="195">
        <f t="shared" si="0"/>
        <v>1405984</v>
      </c>
      <c r="H14" s="195">
        <f t="shared" ref="H14:I14" si="1">SUM(H7:H13)</f>
        <v>1501093</v>
      </c>
      <c r="I14" s="169">
        <f t="shared" si="1"/>
        <v>1311404</v>
      </c>
    </row>
    <row r="15" spans="1:9" s="20" customFormat="1" ht="8.1" customHeight="1" x14ac:dyDescent="0.25">
      <c r="A15" s="123"/>
      <c r="B15" s="8"/>
      <c r="C15" s="188"/>
      <c r="D15" s="188"/>
      <c r="E15" s="188"/>
      <c r="F15" s="188"/>
      <c r="G15" s="195"/>
      <c r="H15" s="195"/>
      <c r="I15" s="169"/>
    </row>
    <row r="16" spans="1:9" s="20" customFormat="1" ht="15" customHeight="1" x14ac:dyDescent="0.25">
      <c r="A16" s="123"/>
      <c r="B16" s="95" t="s">
        <v>108</v>
      </c>
      <c r="C16" s="186"/>
      <c r="D16" s="186"/>
      <c r="E16" s="186"/>
      <c r="F16" s="186"/>
      <c r="G16" s="193"/>
      <c r="H16" s="193"/>
      <c r="I16" s="167"/>
    </row>
    <row r="17" spans="1:9" s="20" customFormat="1" ht="15" customHeight="1" x14ac:dyDescent="0.25">
      <c r="A17" s="123">
        <v>13</v>
      </c>
      <c r="B17" s="96" t="s">
        <v>164</v>
      </c>
      <c r="C17" s="186">
        <v>355</v>
      </c>
      <c r="D17" s="186">
        <v>352</v>
      </c>
      <c r="E17" s="186">
        <v>0</v>
      </c>
      <c r="F17" s="186">
        <v>3723</v>
      </c>
      <c r="G17" s="193">
        <v>3915</v>
      </c>
      <c r="H17" s="193">
        <v>8592</v>
      </c>
      <c r="I17" s="167">
        <v>6483</v>
      </c>
    </row>
    <row r="18" spans="1:9" s="20" customFormat="1" ht="15" customHeight="1" x14ac:dyDescent="0.25">
      <c r="A18" s="123">
        <v>14</v>
      </c>
      <c r="B18" s="96" t="s">
        <v>163</v>
      </c>
      <c r="C18" s="186">
        <v>3820</v>
      </c>
      <c r="D18" s="186">
        <v>14689</v>
      </c>
      <c r="E18" s="186">
        <v>15651</v>
      </c>
      <c r="F18" s="186">
        <v>102</v>
      </c>
      <c r="G18" s="193">
        <v>146</v>
      </c>
      <c r="H18" s="193">
        <v>277</v>
      </c>
      <c r="I18" s="167">
        <v>145</v>
      </c>
    </row>
    <row r="19" spans="1:9" s="20" customFormat="1" ht="15" customHeight="1" x14ac:dyDescent="0.25">
      <c r="A19" s="123">
        <v>15</v>
      </c>
      <c r="B19" s="96" t="s">
        <v>109</v>
      </c>
      <c r="C19" s="186">
        <v>201154</v>
      </c>
      <c r="D19" s="186">
        <v>239740</v>
      </c>
      <c r="E19" s="186">
        <v>221580</v>
      </c>
      <c r="F19" s="186">
        <v>168205</v>
      </c>
      <c r="G19" s="193">
        <v>165097</v>
      </c>
      <c r="H19" s="193">
        <v>168336</v>
      </c>
      <c r="I19" s="167">
        <v>158431</v>
      </c>
    </row>
    <row r="20" spans="1:9" s="20" customFormat="1" ht="15" customHeight="1" x14ac:dyDescent="0.25">
      <c r="A20" s="123">
        <v>16</v>
      </c>
      <c r="B20" s="96" t="s">
        <v>107</v>
      </c>
      <c r="C20" s="186">
        <v>0</v>
      </c>
      <c r="D20" s="186">
        <v>6663</v>
      </c>
      <c r="E20" s="186">
        <v>13110</v>
      </c>
      <c r="F20" s="186">
        <v>4223</v>
      </c>
      <c r="G20" s="193">
        <v>4939</v>
      </c>
      <c r="H20" s="193">
        <v>4024</v>
      </c>
      <c r="I20" s="167">
        <v>4651</v>
      </c>
    </row>
    <row r="21" spans="1:9" s="20" customFormat="1" ht="15" customHeight="1" x14ac:dyDescent="0.25">
      <c r="A21" s="123">
        <v>17</v>
      </c>
      <c r="B21" s="96" t="s">
        <v>79</v>
      </c>
      <c r="C21" s="186">
        <v>121198</v>
      </c>
      <c r="D21" s="186">
        <v>138808</v>
      </c>
      <c r="E21" s="186">
        <v>93131</v>
      </c>
      <c r="F21" s="186">
        <v>98584</v>
      </c>
      <c r="G21" s="193">
        <v>111759</v>
      </c>
      <c r="H21" s="193">
        <v>105795</v>
      </c>
      <c r="I21" s="167">
        <v>105307</v>
      </c>
    </row>
    <row r="22" spans="1:9" s="20" customFormat="1" ht="15" customHeight="1" x14ac:dyDescent="0.25">
      <c r="A22" s="123">
        <v>18</v>
      </c>
      <c r="B22" s="96" t="s">
        <v>110</v>
      </c>
      <c r="C22" s="186">
        <v>1968451</v>
      </c>
      <c r="D22" s="186">
        <v>2122690</v>
      </c>
      <c r="E22" s="186">
        <v>1898296</v>
      </c>
      <c r="F22" s="186">
        <v>2087730</v>
      </c>
      <c r="G22" s="193">
        <v>2352932</v>
      </c>
      <c r="H22" s="193">
        <v>2232352</v>
      </c>
      <c r="I22" s="167">
        <v>2213752</v>
      </c>
    </row>
    <row r="23" spans="1:9" s="20" customFormat="1" ht="15" customHeight="1" x14ac:dyDescent="0.25">
      <c r="A23" s="123">
        <v>19</v>
      </c>
      <c r="B23" s="96" t="s">
        <v>111</v>
      </c>
      <c r="C23" s="186">
        <v>1742461</v>
      </c>
      <c r="D23" s="186">
        <v>1538526</v>
      </c>
      <c r="E23" s="186">
        <v>1076405</v>
      </c>
      <c r="F23" s="186">
        <v>1056771</v>
      </c>
      <c r="G23" s="193">
        <v>1091120</v>
      </c>
      <c r="H23" s="193">
        <v>1066006</v>
      </c>
      <c r="I23" s="167">
        <v>1055045</v>
      </c>
    </row>
    <row r="24" spans="1:9" s="20" customFormat="1" ht="15" customHeight="1" thickBot="1" x14ac:dyDescent="0.3">
      <c r="A24" s="123">
        <v>20</v>
      </c>
      <c r="B24" s="97" t="s">
        <v>112</v>
      </c>
      <c r="C24" s="187">
        <v>0</v>
      </c>
      <c r="D24" s="187">
        <v>29547</v>
      </c>
      <c r="E24" s="187">
        <v>18869</v>
      </c>
      <c r="F24" s="187">
        <v>12689</v>
      </c>
      <c r="G24" s="194">
        <v>13072</v>
      </c>
      <c r="H24" s="194">
        <v>10062</v>
      </c>
      <c r="I24" s="168">
        <v>7683</v>
      </c>
    </row>
    <row r="25" spans="1:9" s="20" customFormat="1" ht="15" customHeight="1" thickTop="1" x14ac:dyDescent="0.25">
      <c r="A25" s="123"/>
      <c r="B25" s="8"/>
      <c r="C25" s="188">
        <f>SUM(C17:C24)</f>
        <v>4037439</v>
      </c>
      <c r="D25" s="188">
        <f t="shared" ref="D25:G25" si="2">SUM(D17:D24)</f>
        <v>4091015</v>
      </c>
      <c r="E25" s="188">
        <f t="shared" si="2"/>
        <v>3337042</v>
      </c>
      <c r="F25" s="188">
        <f t="shared" si="2"/>
        <v>3432027</v>
      </c>
      <c r="G25" s="195">
        <f t="shared" si="2"/>
        <v>3742980</v>
      </c>
      <c r="H25" s="195">
        <f t="shared" ref="H25:I25" si="3">SUM(H17:H24)</f>
        <v>3595444</v>
      </c>
      <c r="I25" s="169">
        <f t="shared" si="3"/>
        <v>3551497</v>
      </c>
    </row>
    <row r="26" spans="1:9" s="20" customFormat="1" ht="8.1" customHeight="1" thickBot="1" x14ac:dyDescent="0.3">
      <c r="A26" s="123"/>
      <c r="B26" s="8"/>
      <c r="C26" s="188"/>
      <c r="D26" s="188"/>
      <c r="E26" s="188"/>
      <c r="F26" s="188"/>
      <c r="G26" s="195"/>
      <c r="H26" s="195"/>
      <c r="I26" s="169"/>
    </row>
    <row r="27" spans="1:9" s="20" customFormat="1" ht="15" customHeight="1" thickTop="1" x14ac:dyDescent="0.25">
      <c r="A27" s="123"/>
      <c r="B27" s="98" t="s">
        <v>113</v>
      </c>
      <c r="C27" s="189">
        <f>SUM(C14,C25)</f>
        <v>5735406</v>
      </c>
      <c r="D27" s="189">
        <f t="shared" ref="D27:G27" si="4">SUM(D14,D25)</f>
        <v>5466364</v>
      </c>
      <c r="E27" s="189">
        <f t="shared" si="4"/>
        <v>5064226</v>
      </c>
      <c r="F27" s="189">
        <f t="shared" si="4"/>
        <v>4904836.4057100005</v>
      </c>
      <c r="G27" s="196">
        <f t="shared" si="4"/>
        <v>5148964</v>
      </c>
      <c r="H27" s="196">
        <f t="shared" ref="H27:I27" si="5">SUM(H14,H25)</f>
        <v>5096537</v>
      </c>
      <c r="I27" s="170">
        <f t="shared" si="5"/>
        <v>4862901</v>
      </c>
    </row>
    <row r="28" spans="1:9" ht="8.1" customHeight="1" x14ac:dyDescent="0.25">
      <c r="C28" s="190"/>
      <c r="D28" s="190"/>
      <c r="E28" s="190"/>
      <c r="F28" s="190"/>
      <c r="G28" s="193"/>
      <c r="H28" s="193"/>
      <c r="I28" s="167"/>
    </row>
    <row r="29" spans="1:9" s="20" customFormat="1" ht="15" customHeight="1" x14ac:dyDescent="0.25">
      <c r="A29" s="123"/>
      <c r="B29" s="95" t="s">
        <v>114</v>
      </c>
      <c r="C29" s="186"/>
      <c r="D29" s="186"/>
      <c r="E29" s="186"/>
      <c r="F29" s="186"/>
      <c r="G29" s="193"/>
      <c r="H29" s="193"/>
      <c r="I29" s="167"/>
    </row>
    <row r="30" spans="1:9" s="20" customFormat="1" ht="15" customHeight="1" x14ac:dyDescent="0.25">
      <c r="A30" s="123">
        <v>27</v>
      </c>
      <c r="B30" s="96" t="s">
        <v>115</v>
      </c>
      <c r="C30" s="186">
        <v>32513</v>
      </c>
      <c r="D30" s="186">
        <v>33149</v>
      </c>
      <c r="E30" s="186">
        <v>146002</v>
      </c>
      <c r="F30" s="186">
        <v>46713</v>
      </c>
      <c r="G30" s="193">
        <v>49927</v>
      </c>
      <c r="H30" s="193">
        <v>51086</v>
      </c>
      <c r="I30" s="167">
        <v>45643</v>
      </c>
    </row>
    <row r="31" spans="1:9" s="20" customFormat="1" ht="15" customHeight="1" x14ac:dyDescent="0.25">
      <c r="A31" s="123">
        <v>28</v>
      </c>
      <c r="B31" s="96" t="s">
        <v>116</v>
      </c>
      <c r="C31" s="186">
        <v>0</v>
      </c>
      <c r="D31" s="186">
        <v>16474</v>
      </c>
      <c r="E31" s="186">
        <v>15999</v>
      </c>
      <c r="F31" s="186">
        <v>16246</v>
      </c>
      <c r="G31" s="193">
        <v>15713</v>
      </c>
      <c r="H31" s="193">
        <v>13507</v>
      </c>
      <c r="I31" s="167">
        <v>8179</v>
      </c>
    </row>
    <row r="32" spans="1:9" s="20" customFormat="1" ht="15" customHeight="1" x14ac:dyDescent="0.25">
      <c r="A32" s="123">
        <v>29</v>
      </c>
      <c r="B32" s="96" t="s">
        <v>163</v>
      </c>
      <c r="C32" s="186">
        <v>8662</v>
      </c>
      <c r="D32" s="186">
        <v>8276</v>
      </c>
      <c r="E32" s="186">
        <v>5390</v>
      </c>
      <c r="F32" s="186">
        <v>22684</v>
      </c>
      <c r="G32" s="193">
        <v>21835</v>
      </c>
      <c r="H32" s="193">
        <v>35354</v>
      </c>
      <c r="I32" s="167">
        <v>21301</v>
      </c>
    </row>
    <row r="33" spans="1:9" s="20" customFormat="1" ht="15" customHeight="1" x14ac:dyDescent="0.25">
      <c r="A33" s="123">
        <v>30</v>
      </c>
      <c r="B33" s="96" t="s">
        <v>117</v>
      </c>
      <c r="C33" s="186">
        <v>387225</v>
      </c>
      <c r="D33" s="186">
        <v>414080</v>
      </c>
      <c r="E33" s="186">
        <v>370122</v>
      </c>
      <c r="F33" s="186">
        <v>411818</v>
      </c>
      <c r="G33" s="193">
        <v>376935</v>
      </c>
      <c r="H33" s="193">
        <v>368776</v>
      </c>
      <c r="I33" s="167">
        <v>350869</v>
      </c>
    </row>
    <row r="34" spans="1:9" s="20" customFormat="1" ht="15" customHeight="1" x14ac:dyDescent="0.25">
      <c r="A34" s="123">
        <v>31</v>
      </c>
      <c r="B34" s="96" t="s">
        <v>118</v>
      </c>
      <c r="C34" s="186">
        <v>70411</v>
      </c>
      <c r="D34" s="186">
        <v>82770</v>
      </c>
      <c r="E34" s="186">
        <v>145295</v>
      </c>
      <c r="F34" s="186">
        <v>232860</v>
      </c>
      <c r="G34" s="193">
        <v>283677</v>
      </c>
      <c r="H34" s="193">
        <v>297144</v>
      </c>
      <c r="I34" s="167">
        <v>238518</v>
      </c>
    </row>
    <row r="35" spans="1:9" s="20" customFormat="1" ht="15" customHeight="1" x14ac:dyDescent="0.25">
      <c r="A35" s="123">
        <v>32</v>
      </c>
      <c r="B35" s="96" t="s">
        <v>119</v>
      </c>
      <c r="C35" s="186">
        <v>663</v>
      </c>
      <c r="D35" s="186">
        <v>6662</v>
      </c>
      <c r="E35" s="186">
        <v>4557</v>
      </c>
      <c r="F35" s="186">
        <v>11441</v>
      </c>
      <c r="G35" s="193">
        <v>12650</v>
      </c>
      <c r="H35" s="193">
        <v>17048</v>
      </c>
      <c r="I35" s="167">
        <v>11703</v>
      </c>
    </row>
    <row r="36" spans="1:9" s="20" customFormat="1" ht="15" customHeight="1" x14ac:dyDescent="0.25">
      <c r="A36" s="123">
        <v>33</v>
      </c>
      <c r="B36" s="96" t="s">
        <v>120</v>
      </c>
      <c r="C36" s="186">
        <v>20357</v>
      </c>
      <c r="D36" s="186">
        <v>19001</v>
      </c>
      <c r="E36" s="186">
        <v>33095</v>
      </c>
      <c r="F36" s="186">
        <v>31953</v>
      </c>
      <c r="G36" s="193">
        <v>36841</v>
      </c>
      <c r="H36" s="193">
        <v>30735</v>
      </c>
      <c r="I36" s="167">
        <v>36532</v>
      </c>
    </row>
    <row r="37" spans="1:9" s="20" customFormat="1" ht="15" customHeight="1" x14ac:dyDescent="0.25">
      <c r="A37" s="123">
        <v>34</v>
      </c>
      <c r="B37" s="96" t="s">
        <v>121</v>
      </c>
      <c r="C37" s="186">
        <v>31992</v>
      </c>
      <c r="D37" s="186">
        <v>26351</v>
      </c>
      <c r="E37" s="186">
        <v>27132</v>
      </c>
      <c r="F37" s="186">
        <v>33156</v>
      </c>
      <c r="G37" s="193">
        <v>34824</v>
      </c>
      <c r="H37" s="193">
        <v>32867</v>
      </c>
      <c r="I37" s="167">
        <v>27915</v>
      </c>
    </row>
    <row r="38" spans="1:9" s="20" customFormat="1" ht="15" customHeight="1" x14ac:dyDescent="0.25">
      <c r="A38" s="123">
        <v>35</v>
      </c>
      <c r="B38" s="96" t="s">
        <v>122</v>
      </c>
      <c r="C38" s="186">
        <v>0</v>
      </c>
      <c r="D38" s="186">
        <v>58913</v>
      </c>
      <c r="E38" s="186">
        <v>56107</v>
      </c>
      <c r="F38" s="186">
        <v>76031</v>
      </c>
      <c r="G38" s="193">
        <v>50364</v>
      </c>
      <c r="H38" s="193">
        <v>68080</v>
      </c>
      <c r="I38" s="167">
        <v>73546</v>
      </c>
    </row>
    <row r="39" spans="1:9" s="20" customFormat="1" ht="15" customHeight="1" x14ac:dyDescent="0.25">
      <c r="A39" s="123">
        <v>36</v>
      </c>
      <c r="B39" s="96" t="s">
        <v>123</v>
      </c>
      <c r="C39" s="186">
        <v>0</v>
      </c>
      <c r="D39" s="186">
        <v>9694</v>
      </c>
      <c r="E39" s="186">
        <v>43630</v>
      </c>
      <c r="F39" s="186">
        <v>65063</v>
      </c>
      <c r="G39" s="193">
        <v>45802</v>
      </c>
      <c r="H39" s="193">
        <v>75340</v>
      </c>
      <c r="I39" s="167">
        <v>50994</v>
      </c>
    </row>
    <row r="40" spans="1:9" s="20" customFormat="1" ht="15" customHeight="1" thickBot="1" x14ac:dyDescent="0.3">
      <c r="A40" s="123">
        <v>37</v>
      </c>
      <c r="B40" s="97" t="s">
        <v>81</v>
      </c>
      <c r="C40" s="187">
        <v>100027</v>
      </c>
      <c r="D40" s="187">
        <v>23620</v>
      </c>
      <c r="E40" s="187">
        <v>29230</v>
      </c>
      <c r="F40" s="187">
        <v>41317</v>
      </c>
      <c r="G40" s="194">
        <v>33445</v>
      </c>
      <c r="H40" s="194">
        <v>42425</v>
      </c>
      <c r="I40" s="168">
        <v>34807</v>
      </c>
    </row>
    <row r="41" spans="1:9" s="20" customFormat="1" ht="15" customHeight="1" thickTop="1" x14ac:dyDescent="0.25">
      <c r="A41" s="123"/>
      <c r="B41" s="101"/>
      <c r="C41" s="188">
        <f>SUM(C30:C40)</f>
        <v>651850</v>
      </c>
      <c r="D41" s="188">
        <f t="shared" ref="D41:G41" si="6">SUM(D30:D40)</f>
        <v>698990</v>
      </c>
      <c r="E41" s="188">
        <f t="shared" si="6"/>
        <v>876559</v>
      </c>
      <c r="F41" s="188">
        <f t="shared" si="6"/>
        <v>989282</v>
      </c>
      <c r="G41" s="195">
        <f t="shared" si="6"/>
        <v>962013</v>
      </c>
      <c r="H41" s="195">
        <f t="shared" ref="H41:I41" si="7">SUM(H30:H40)</f>
        <v>1032362</v>
      </c>
      <c r="I41" s="169">
        <f t="shared" si="7"/>
        <v>900007</v>
      </c>
    </row>
    <row r="42" spans="1:9" s="20" customFormat="1" ht="8.1" customHeight="1" x14ac:dyDescent="0.25">
      <c r="A42" s="123"/>
      <c r="B42" s="8"/>
      <c r="C42" s="188"/>
      <c r="D42" s="188"/>
      <c r="E42" s="188"/>
      <c r="F42" s="188"/>
      <c r="G42" s="195"/>
      <c r="H42" s="195"/>
      <c r="I42" s="169"/>
    </row>
    <row r="43" spans="1:9" s="20" customFormat="1" ht="15" customHeight="1" x14ac:dyDescent="0.25">
      <c r="A43" s="123"/>
      <c r="B43" s="95" t="s">
        <v>124</v>
      </c>
      <c r="C43" s="186"/>
      <c r="D43" s="186"/>
      <c r="E43" s="186"/>
      <c r="F43" s="186"/>
      <c r="G43" s="193"/>
      <c r="H43" s="193"/>
      <c r="I43" s="167"/>
    </row>
    <row r="44" spans="1:9" s="20" customFormat="1" ht="15" customHeight="1" x14ac:dyDescent="0.25">
      <c r="A44" s="123">
        <v>41</v>
      </c>
      <c r="B44" s="96" t="s">
        <v>115</v>
      </c>
      <c r="C44" s="186">
        <v>1392354</v>
      </c>
      <c r="D44" s="186">
        <v>1475408</v>
      </c>
      <c r="E44" s="186">
        <v>1878312</v>
      </c>
      <c r="F44" s="186">
        <v>1652602</v>
      </c>
      <c r="G44" s="193">
        <v>1654483</v>
      </c>
      <c r="H44" s="193">
        <v>1619250</v>
      </c>
      <c r="I44" s="167">
        <v>1604593</v>
      </c>
    </row>
    <row r="45" spans="1:9" s="20" customFormat="1" ht="15" customHeight="1" x14ac:dyDescent="0.25">
      <c r="A45" s="123">
        <v>42</v>
      </c>
      <c r="B45" s="96" t="s">
        <v>116</v>
      </c>
      <c r="C45" s="186">
        <v>0</v>
      </c>
      <c r="D45" s="186">
        <v>17910</v>
      </c>
      <c r="E45" s="186">
        <v>9690</v>
      </c>
      <c r="F45" s="186">
        <v>3393</v>
      </c>
      <c r="G45" s="193">
        <v>4402</v>
      </c>
      <c r="H45" s="193">
        <v>1994</v>
      </c>
      <c r="I45" s="167">
        <v>1229</v>
      </c>
    </row>
    <row r="46" spans="1:9" s="20" customFormat="1" ht="15" customHeight="1" x14ac:dyDescent="0.25">
      <c r="A46" s="123">
        <v>43</v>
      </c>
      <c r="B46" s="96" t="s">
        <v>163</v>
      </c>
      <c r="C46" s="186">
        <v>5560</v>
      </c>
      <c r="D46" s="186">
        <v>13542</v>
      </c>
      <c r="E46" s="186">
        <v>21484</v>
      </c>
      <c r="F46" s="186">
        <v>241</v>
      </c>
      <c r="G46" s="193">
        <v>62127</v>
      </c>
      <c r="H46" s="193">
        <v>35177</v>
      </c>
      <c r="I46" s="167">
        <v>28186</v>
      </c>
    </row>
    <row r="47" spans="1:9" s="20" customFormat="1" ht="15" customHeight="1" x14ac:dyDescent="0.25">
      <c r="A47" s="123">
        <v>44</v>
      </c>
      <c r="B47" s="96" t="s">
        <v>120</v>
      </c>
      <c r="C47" s="186">
        <v>249925</v>
      </c>
      <c r="D47" s="186">
        <v>274826</v>
      </c>
      <c r="E47" s="186">
        <v>242951</v>
      </c>
      <c r="F47" s="186">
        <v>232197</v>
      </c>
      <c r="G47" s="193">
        <v>240864</v>
      </c>
      <c r="H47" s="193">
        <v>211250</v>
      </c>
      <c r="I47" s="167">
        <v>191533</v>
      </c>
    </row>
    <row r="48" spans="1:9" s="20" customFormat="1" ht="15" customHeight="1" x14ac:dyDescent="0.25">
      <c r="A48" s="123">
        <v>45</v>
      </c>
      <c r="B48" s="96" t="s">
        <v>125</v>
      </c>
      <c r="C48" s="186">
        <v>30641</v>
      </c>
      <c r="D48" s="186">
        <v>26071</v>
      </c>
      <c r="E48" s="186">
        <v>30896</v>
      </c>
      <c r="F48" s="186">
        <v>36828</v>
      </c>
      <c r="G48" s="193">
        <v>45694</v>
      </c>
      <c r="H48" s="193">
        <v>43496</v>
      </c>
      <c r="I48" s="167">
        <v>41029</v>
      </c>
    </row>
    <row r="49" spans="1:9" s="20" customFormat="1" ht="15" customHeight="1" x14ac:dyDescent="0.25">
      <c r="A49" s="123">
        <v>46</v>
      </c>
      <c r="B49" s="96" t="s">
        <v>109</v>
      </c>
      <c r="C49" s="186">
        <v>298598</v>
      </c>
      <c r="D49" s="186">
        <v>287952</v>
      </c>
      <c r="E49" s="186">
        <v>218392</v>
      </c>
      <c r="F49" s="186">
        <v>208583</v>
      </c>
      <c r="G49" s="193">
        <v>203783</v>
      </c>
      <c r="H49" s="193">
        <v>188815</v>
      </c>
      <c r="I49" s="167">
        <v>192546</v>
      </c>
    </row>
    <row r="50" spans="1:9" s="20" customFormat="1" ht="15" customHeight="1" x14ac:dyDescent="0.25">
      <c r="A50" s="123">
        <v>47</v>
      </c>
      <c r="B50" s="96" t="s">
        <v>121</v>
      </c>
      <c r="C50" s="186">
        <v>167645</v>
      </c>
      <c r="D50" s="186">
        <v>154171</v>
      </c>
      <c r="E50" s="186">
        <v>138893</v>
      </c>
      <c r="F50" s="186">
        <v>114076</v>
      </c>
      <c r="G50" s="193">
        <v>105984</v>
      </c>
      <c r="H50" s="193">
        <v>101132</v>
      </c>
      <c r="I50" s="167">
        <v>112694</v>
      </c>
    </row>
    <row r="51" spans="1:9" s="20" customFormat="1" ht="15" customHeight="1" thickBot="1" x14ac:dyDescent="0.3">
      <c r="A51" s="123">
        <v>48</v>
      </c>
      <c r="B51" s="97" t="s">
        <v>81</v>
      </c>
      <c r="C51" s="187">
        <v>37032</v>
      </c>
      <c r="D51" s="187">
        <v>35308</v>
      </c>
      <c r="E51" s="187">
        <v>25805</v>
      </c>
      <c r="F51" s="187">
        <v>23354</v>
      </c>
      <c r="G51" s="194">
        <v>35362</v>
      </c>
      <c r="H51" s="194">
        <v>32286</v>
      </c>
      <c r="I51" s="168">
        <v>31341</v>
      </c>
    </row>
    <row r="52" spans="1:9" s="20" customFormat="1" ht="15" customHeight="1" thickTop="1" x14ac:dyDescent="0.25">
      <c r="A52" s="123"/>
      <c r="B52" s="8"/>
      <c r="C52" s="188">
        <f>SUM(C44:C51)</f>
        <v>2181755</v>
      </c>
      <c r="D52" s="188">
        <f t="shared" ref="D52:G52" si="8">SUM(D44:D51)</f>
        <v>2285188</v>
      </c>
      <c r="E52" s="188">
        <f t="shared" si="8"/>
        <v>2566423</v>
      </c>
      <c r="F52" s="188">
        <f t="shared" si="8"/>
        <v>2271274</v>
      </c>
      <c r="G52" s="195">
        <f t="shared" si="8"/>
        <v>2352699</v>
      </c>
      <c r="H52" s="195">
        <f t="shared" ref="H52:I52" si="9">SUM(H44:H51)</f>
        <v>2233400</v>
      </c>
      <c r="I52" s="169">
        <f t="shared" si="9"/>
        <v>2203151</v>
      </c>
    </row>
    <row r="53" spans="1:9" s="20" customFormat="1" ht="8.1" customHeight="1" thickBot="1" x14ac:dyDescent="0.3">
      <c r="A53" s="123"/>
      <c r="B53" s="8"/>
      <c r="C53" s="186"/>
      <c r="D53" s="186"/>
      <c r="E53" s="186"/>
      <c r="F53" s="186"/>
      <c r="G53" s="193"/>
      <c r="H53" s="193"/>
      <c r="I53" s="167"/>
    </row>
    <row r="54" spans="1:9" s="20" customFormat="1" ht="15" customHeight="1" thickTop="1" x14ac:dyDescent="0.25">
      <c r="A54" s="123"/>
      <c r="B54" s="98" t="s">
        <v>126</v>
      </c>
      <c r="C54" s="189">
        <f>SUM(C52,C41)</f>
        <v>2833605</v>
      </c>
      <c r="D54" s="189">
        <f t="shared" ref="D54:G54" si="10">SUM(D52,D41)</f>
        <v>2984178</v>
      </c>
      <c r="E54" s="189">
        <f t="shared" si="10"/>
        <v>3442982</v>
      </c>
      <c r="F54" s="189">
        <f t="shared" si="10"/>
        <v>3260556</v>
      </c>
      <c r="G54" s="196">
        <f t="shared" si="10"/>
        <v>3314712</v>
      </c>
      <c r="H54" s="196">
        <f t="shared" ref="H54:I54" si="11">SUM(H52,H41)</f>
        <v>3265762</v>
      </c>
      <c r="I54" s="170">
        <f t="shared" si="11"/>
        <v>3103158</v>
      </c>
    </row>
    <row r="55" spans="1:9" s="20" customFormat="1" ht="8.1" customHeight="1" x14ac:dyDescent="0.25">
      <c r="A55" s="123"/>
      <c r="B55" s="95"/>
      <c r="C55" s="188"/>
      <c r="D55" s="188"/>
      <c r="E55" s="188"/>
      <c r="F55" s="188"/>
      <c r="G55" s="195"/>
      <c r="H55" s="195"/>
      <c r="I55" s="169"/>
    </row>
    <row r="56" spans="1:9" s="20" customFormat="1" ht="15" customHeight="1" x14ac:dyDescent="0.25">
      <c r="A56" s="123"/>
      <c r="B56" s="95" t="s">
        <v>127</v>
      </c>
      <c r="C56" s="186"/>
      <c r="D56" s="186"/>
      <c r="E56" s="186"/>
      <c r="F56" s="186"/>
      <c r="G56" s="193"/>
      <c r="H56" s="193"/>
      <c r="I56" s="167"/>
    </row>
    <row r="57" spans="1:9" s="20" customFormat="1" ht="15" customHeight="1" x14ac:dyDescent="0.25">
      <c r="A57" s="123">
        <v>54</v>
      </c>
      <c r="B57" s="96" t="s">
        <v>128</v>
      </c>
      <c r="C57" s="188">
        <v>2476593</v>
      </c>
      <c r="D57" s="188">
        <v>2109577</v>
      </c>
      <c r="E57" s="188">
        <v>1377445</v>
      </c>
      <c r="F57" s="188">
        <v>1386273</v>
      </c>
      <c r="G57" s="195">
        <v>1557468</v>
      </c>
      <c r="H57" s="195">
        <v>1558032</v>
      </c>
      <c r="I57" s="169">
        <v>1485655</v>
      </c>
    </row>
    <row r="58" spans="1:9" s="20" customFormat="1" ht="15" customHeight="1" x14ac:dyDescent="0.25">
      <c r="A58" s="123">
        <v>55</v>
      </c>
      <c r="B58" s="96" t="s">
        <v>129</v>
      </c>
      <c r="C58" s="186">
        <v>425208</v>
      </c>
      <c r="D58" s="186">
        <v>372609</v>
      </c>
      <c r="E58" s="186">
        <v>243799</v>
      </c>
      <c r="F58" s="186">
        <v>258007</v>
      </c>
      <c r="G58" s="193">
        <v>276784</v>
      </c>
      <c r="H58" s="193">
        <v>272743</v>
      </c>
      <c r="I58" s="167">
        <v>274088</v>
      </c>
    </row>
    <row r="59" spans="1:9" s="20" customFormat="1" ht="15" customHeight="1" x14ac:dyDescent="0.25">
      <c r="A59" s="123"/>
      <c r="B59" s="93"/>
      <c r="C59" s="188">
        <f>SUM(C57:C58)</f>
        <v>2901801</v>
      </c>
      <c r="D59" s="188">
        <f t="shared" ref="D59:G59" si="12">SUM(D57:D58)</f>
        <v>2482186</v>
      </c>
      <c r="E59" s="188">
        <f t="shared" si="12"/>
        <v>1621244</v>
      </c>
      <c r="F59" s="188">
        <f t="shared" si="12"/>
        <v>1644280</v>
      </c>
      <c r="G59" s="195">
        <f t="shared" si="12"/>
        <v>1834252</v>
      </c>
      <c r="H59" s="195">
        <f t="shared" ref="H59:I59" si="13">SUM(H57:H58)</f>
        <v>1830775</v>
      </c>
      <c r="I59" s="169">
        <f t="shared" si="13"/>
        <v>1759743</v>
      </c>
    </row>
    <row r="60" spans="1:9" s="20" customFormat="1" ht="8.1" customHeight="1" thickBot="1" x14ac:dyDescent="0.3">
      <c r="A60" s="123"/>
      <c r="B60" s="95"/>
      <c r="C60" s="188"/>
      <c r="D60" s="188"/>
      <c r="E60" s="188"/>
      <c r="F60" s="188"/>
      <c r="G60" s="195"/>
      <c r="H60" s="195"/>
      <c r="I60" s="169"/>
    </row>
    <row r="61" spans="1:9" s="20" customFormat="1" ht="15" customHeight="1" thickTop="1" x14ac:dyDescent="0.25">
      <c r="A61" s="123"/>
      <c r="B61" s="98" t="s">
        <v>130</v>
      </c>
      <c r="C61" s="189">
        <f>SUM(C59,C54)</f>
        <v>5735406</v>
      </c>
      <c r="D61" s="189">
        <f t="shared" ref="D61:G61" si="14">SUM(D59,D54)</f>
        <v>5466364</v>
      </c>
      <c r="E61" s="189">
        <f t="shared" si="14"/>
        <v>5064226</v>
      </c>
      <c r="F61" s="189">
        <f t="shared" si="14"/>
        <v>4904836</v>
      </c>
      <c r="G61" s="196">
        <f t="shared" si="14"/>
        <v>5148964</v>
      </c>
      <c r="H61" s="196">
        <f t="shared" ref="H61:I61" si="15">SUM(H59,H54)</f>
        <v>5096537</v>
      </c>
      <c r="I61" s="170">
        <f t="shared" si="15"/>
        <v>4862901</v>
      </c>
    </row>
    <row r="62" spans="1:9" x14ac:dyDescent="0.25">
      <c r="C62" s="99"/>
      <c r="D62" s="99"/>
      <c r="E62" s="99"/>
      <c r="F62" s="99"/>
      <c r="G62" s="99"/>
      <c r="H62" s="99"/>
      <c r="I62" s="99"/>
    </row>
    <row r="63" spans="1:9" x14ac:dyDescent="0.25">
      <c r="C63" s="99"/>
      <c r="D63" s="99"/>
      <c r="E63" s="99"/>
      <c r="F63" s="99"/>
      <c r="G63" s="99"/>
      <c r="H63" s="99"/>
      <c r="I63" s="99"/>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dimension ref="A1:W21"/>
  <sheetViews>
    <sheetView showGridLines="0" zoomScaleNormal="100" workbookViewId="0"/>
  </sheetViews>
  <sheetFormatPr defaultColWidth="9.140625" defaultRowHeight="15" customHeight="1" x14ac:dyDescent="0.25"/>
  <cols>
    <col min="1" max="1" width="5.7109375" style="66" customWidth="1"/>
    <col min="2" max="2" width="29.85546875" style="20" customWidth="1"/>
    <col min="3" max="9" width="15.7109375" style="10" customWidth="1"/>
    <col min="10" max="16384" width="9.140625" style="20"/>
  </cols>
  <sheetData>
    <row r="1" spans="1:23" ht="15" customHeight="1" x14ac:dyDescent="0.25">
      <c r="A1" s="67"/>
      <c r="C1" s="20"/>
      <c r="D1" s="20"/>
      <c r="E1" s="20"/>
      <c r="F1" s="20"/>
      <c r="G1" s="20"/>
      <c r="H1" s="20"/>
      <c r="I1" s="20"/>
    </row>
    <row r="2" spans="1:23" ht="15" customHeight="1" x14ac:dyDescent="0.25">
      <c r="A2" s="67"/>
      <c r="C2" s="20"/>
      <c r="D2" s="20"/>
      <c r="E2" s="20"/>
      <c r="F2" s="20"/>
      <c r="G2" s="20"/>
      <c r="H2" s="20"/>
      <c r="I2" s="20"/>
    </row>
    <row r="3" spans="1:23" ht="15" customHeight="1" x14ac:dyDescent="0.25">
      <c r="A3" s="67"/>
      <c r="B3" s="112" t="s">
        <v>218</v>
      </c>
      <c r="C3" s="21"/>
      <c r="D3" s="20"/>
      <c r="E3" s="21"/>
      <c r="F3" s="21"/>
      <c r="G3" s="21"/>
      <c r="H3" s="21"/>
      <c r="I3" s="21"/>
    </row>
    <row r="4" spans="1:23" ht="8.1" customHeight="1" x14ac:dyDescent="0.25">
      <c r="A4" s="67"/>
      <c r="B4" s="112"/>
      <c r="C4" s="66" t="s">
        <v>13</v>
      </c>
      <c r="D4" s="66" t="s">
        <v>30</v>
      </c>
      <c r="E4" s="66" t="s">
        <v>41</v>
      </c>
      <c r="F4" s="66" t="s">
        <v>65</v>
      </c>
      <c r="G4" s="66" t="s">
        <v>66</v>
      </c>
      <c r="H4" s="66" t="s">
        <v>239</v>
      </c>
      <c r="I4" s="66" t="s">
        <v>247</v>
      </c>
    </row>
    <row r="5" spans="1:23" ht="24.95" customHeight="1" x14ac:dyDescent="0.25">
      <c r="B5" s="113" t="s">
        <v>15</v>
      </c>
      <c r="C5" s="114">
        <v>2018</v>
      </c>
      <c r="D5" s="114">
        <v>2019</v>
      </c>
      <c r="E5" s="114">
        <v>2020</v>
      </c>
      <c r="F5" s="114">
        <v>2021</v>
      </c>
      <c r="G5" s="114" t="s">
        <v>66</v>
      </c>
      <c r="H5" s="114" t="s">
        <v>239</v>
      </c>
      <c r="I5" s="114" t="s">
        <v>247</v>
      </c>
    </row>
    <row r="6" spans="1:23" ht="15" customHeight="1" x14ac:dyDescent="0.25">
      <c r="A6" s="66">
        <v>2</v>
      </c>
      <c r="B6" s="102" t="s">
        <v>220</v>
      </c>
      <c r="C6" s="184">
        <v>1424.867</v>
      </c>
      <c r="D6" s="184">
        <v>1508.557</v>
      </c>
      <c r="E6" s="184">
        <v>2024.3140000000001</v>
      </c>
      <c r="F6" s="184">
        <v>1699.3150000000001</v>
      </c>
      <c r="G6" s="25">
        <v>1704.41</v>
      </c>
      <c r="H6" s="25">
        <v>1670.336</v>
      </c>
      <c r="I6" s="171">
        <v>1650.2360000000001</v>
      </c>
    </row>
    <row r="7" spans="1:23" ht="15" customHeight="1" x14ac:dyDescent="0.25">
      <c r="A7" s="66">
        <v>3</v>
      </c>
      <c r="B7" s="102" t="s">
        <v>223</v>
      </c>
      <c r="C7" s="184">
        <v>1125.171</v>
      </c>
      <c r="D7" s="184">
        <v>757.39300000000003</v>
      </c>
      <c r="E7" s="184">
        <v>1121.2070000000001</v>
      </c>
      <c r="F7" s="184">
        <v>763.01900000000001</v>
      </c>
      <c r="G7" s="25">
        <v>598.95000000000005</v>
      </c>
      <c r="H7" s="25">
        <v>632.56899999999996</v>
      </c>
      <c r="I7" s="171">
        <v>537.86300000000006</v>
      </c>
    </row>
    <row r="8" spans="1:23" ht="15" customHeight="1" x14ac:dyDescent="0.25">
      <c r="A8" s="66">
        <v>4</v>
      </c>
      <c r="B8" s="102" t="s">
        <v>224</v>
      </c>
      <c r="C8" s="184">
        <v>302.71300000000002</v>
      </c>
      <c r="D8" s="184">
        <v>787.84199999999998</v>
      </c>
      <c r="E8" s="184">
        <v>923.69</v>
      </c>
      <c r="F8" s="184">
        <v>962.46600000000001</v>
      </c>
      <c r="G8" s="25">
        <v>1122.4680000000001</v>
      </c>
      <c r="H8" s="25">
        <v>1045.3979999999999</v>
      </c>
      <c r="I8" s="171">
        <v>1115.097</v>
      </c>
    </row>
    <row r="9" spans="1:23" ht="15" customHeight="1" x14ac:dyDescent="0.25">
      <c r="A9" s="66">
        <v>5</v>
      </c>
      <c r="B9" s="102" t="s">
        <v>221</v>
      </c>
      <c r="C9" s="184">
        <v>604.79200000000003</v>
      </c>
      <c r="D9" s="184">
        <v>348.99900000000002</v>
      </c>
      <c r="E9" s="184">
        <v>402.93900000000002</v>
      </c>
      <c r="F9" s="184">
        <v>704.24</v>
      </c>
      <c r="G9" s="25">
        <v>732.755</v>
      </c>
      <c r="H9" s="25">
        <v>785.84199999999998</v>
      </c>
      <c r="I9" s="171">
        <v>733.73599999999999</v>
      </c>
    </row>
    <row r="10" spans="1:23" ht="15" customHeight="1" x14ac:dyDescent="0.25">
      <c r="A10" s="66">
        <v>6</v>
      </c>
      <c r="B10" s="102" t="s">
        <v>222</v>
      </c>
      <c r="C10" s="185">
        <v>0.50052414714480353</v>
      </c>
      <c r="D10" s="185">
        <v>2.2574334023879721</v>
      </c>
      <c r="E10" s="185">
        <v>2.2923817252735526</v>
      </c>
      <c r="F10" s="185">
        <v>1.3666732931955015</v>
      </c>
      <c r="G10" s="197">
        <v>1.5318462514755955</v>
      </c>
      <c r="H10" s="197">
        <v>1.3302903128109722</v>
      </c>
      <c r="I10" s="172">
        <v>1.5191933035969734</v>
      </c>
    </row>
    <row r="11" spans="1:23" ht="8.1" customHeight="1" x14ac:dyDescent="0.25">
      <c r="C11" s="110"/>
      <c r="E11" s="110"/>
      <c r="F11" s="110"/>
      <c r="G11" s="110"/>
      <c r="H11" s="110"/>
      <c r="I11" s="110"/>
    </row>
    <row r="12" spans="1:23" ht="15" customHeight="1" x14ac:dyDescent="0.25">
      <c r="B12" s="273" t="s">
        <v>225</v>
      </c>
      <c r="C12" s="273"/>
      <c r="D12" s="273"/>
      <c r="E12" s="273"/>
      <c r="F12" s="273"/>
      <c r="G12" s="273"/>
      <c r="H12" s="20"/>
      <c r="I12" s="20"/>
      <c r="J12" s="116"/>
      <c r="K12" s="116"/>
      <c r="L12" s="116"/>
      <c r="M12" s="116"/>
      <c r="N12" s="116"/>
      <c r="O12" s="116"/>
      <c r="P12" s="116"/>
      <c r="Q12" s="116"/>
      <c r="R12" s="116"/>
      <c r="S12" s="116"/>
      <c r="T12" s="116"/>
      <c r="U12" s="116"/>
      <c r="V12" s="116"/>
      <c r="W12" s="116"/>
    </row>
    <row r="13" spans="1:23" ht="15" customHeight="1" x14ac:dyDescent="0.25">
      <c r="B13" s="273" t="s">
        <v>226</v>
      </c>
      <c r="C13" s="273"/>
      <c r="D13" s="273"/>
      <c r="E13" s="273"/>
      <c r="F13" s="273"/>
      <c r="G13" s="273"/>
      <c r="H13" s="273"/>
      <c r="I13" s="20"/>
    </row>
    <row r="17" spans="2:9" ht="15" customHeight="1" x14ac:dyDescent="0.25">
      <c r="B17" s="117"/>
    </row>
    <row r="21" spans="2:9" ht="15" customHeight="1" x14ac:dyDescent="0.25">
      <c r="C21" s="111"/>
      <c r="D21" s="111"/>
      <c r="E21" s="111"/>
      <c r="F21" s="111"/>
      <c r="G21" s="111"/>
      <c r="H21" s="111"/>
      <c r="I21" s="111"/>
    </row>
  </sheetData>
  <mergeCells count="2">
    <mergeCell ref="B12:G12"/>
    <mergeCell ref="B13:H13"/>
  </mergeCells>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Key Indicators &gt;&gt;</vt:lpstr>
      <vt:lpstr>1. Key Financial Indicators</vt:lpstr>
      <vt:lpstr>2. Results</vt:lpstr>
      <vt:lpstr>3. Mining Segment</vt:lpstr>
      <vt:lpstr>4. Smelting Segment</vt:lpstr>
      <vt:lpstr>5. CAPEX</vt:lpstr>
      <vt:lpstr>6. Cash Flow</vt:lpstr>
      <vt:lpstr>7. Balance Sheet</vt:lpstr>
      <vt:lpstr>8. Indebtedness</vt:lpstr>
      <vt:lpstr>9. Cash Flow - Reconciliation</vt:lpstr>
      <vt:lpstr>10.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Rafael Almeida Diniz</cp:lastModifiedBy>
  <dcterms:created xsi:type="dcterms:W3CDTF">2018-08-30T17:22:39Z</dcterms:created>
  <dcterms:modified xsi:type="dcterms:W3CDTF">2022-10-27T21:32:38Z</dcterms:modified>
</cp:coreProperties>
</file>